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共有ドライブ\Coronavirus Response\"/>
    </mc:Choice>
  </mc:AlternateContent>
  <xr:revisionPtr revIDLastSave="0" documentId="13_ncr:1_{FF42A349-FFEB-4BCB-A914-F63B039E56A6}" xr6:coauthVersionLast="45" xr6:coauthVersionMax="45" xr10:uidLastSave="{00000000-0000-0000-0000-000000000000}"/>
  <bookViews>
    <workbookView xWindow="8040" yWindow="1125" windowWidth="20595" windowHeight="13605" xr2:uid="{E3A74198-14CA-4F65-A357-CB691B2CF2EC}"/>
  </bookViews>
  <sheets>
    <sheet name="Ro計算-2" sheetId="6" r:id="rId1"/>
    <sheet name="Ro計算-1" sheetId="1" r:id="rId2"/>
    <sheet name="感染数とRo" sheetId="5" r:id="rId3"/>
    <sheet name="pre,pat,Ro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6" l="1"/>
  <c r="F16" i="6"/>
  <c r="F17" i="6"/>
  <c r="F18" i="6"/>
  <c r="F19" i="6"/>
  <c r="F20" i="6"/>
  <c r="F21" i="6"/>
  <c r="F22" i="6"/>
  <c r="F23" i="6"/>
  <c r="G16" i="6"/>
  <c r="F5" i="6"/>
  <c r="F6" i="6"/>
  <c r="F7" i="6"/>
  <c r="F8" i="6"/>
  <c r="F9" i="6"/>
  <c r="F10" i="6"/>
  <c r="F11" i="6"/>
  <c r="F12" i="6"/>
  <c r="G5" i="6"/>
  <c r="F13" i="6"/>
  <c r="G6" i="6"/>
  <c r="F14" i="6"/>
  <c r="G7" i="6"/>
  <c r="F15" i="6"/>
  <c r="G8" i="6"/>
  <c r="G9" i="6"/>
  <c r="G10" i="6"/>
  <c r="G11" i="6"/>
  <c r="G12" i="6"/>
  <c r="F24" i="6"/>
  <c r="G13" i="6"/>
  <c r="F25" i="6"/>
  <c r="G14" i="6"/>
  <c r="F26" i="6"/>
  <c r="G15" i="6"/>
  <c r="F28" i="6"/>
  <c r="G17" i="6"/>
  <c r="F29" i="6"/>
  <c r="G18" i="6"/>
  <c r="F30" i="6"/>
  <c r="G19" i="6"/>
  <c r="F31" i="6"/>
  <c r="G20" i="6"/>
  <c r="F32" i="6"/>
  <c r="G21" i="6"/>
  <c r="F33" i="6"/>
  <c r="G22" i="6"/>
  <c r="F34" i="6"/>
  <c r="G23" i="6"/>
  <c r="F35" i="6"/>
  <c r="G24" i="6"/>
  <c r="F36" i="6"/>
  <c r="G25" i="6"/>
  <c r="F37" i="6"/>
  <c r="G26" i="6"/>
  <c r="F38" i="6"/>
  <c r="G27" i="6"/>
  <c r="F39" i="6"/>
  <c r="G28" i="6"/>
  <c r="F40" i="6"/>
  <c r="G29" i="6"/>
  <c r="F41" i="6"/>
  <c r="G30" i="6"/>
  <c r="F42" i="6"/>
  <c r="G31" i="6"/>
  <c r="F43" i="6"/>
  <c r="G32" i="6"/>
  <c r="F44" i="6"/>
  <c r="G33" i="6"/>
  <c r="F45" i="6"/>
  <c r="G34" i="6"/>
  <c r="F46" i="6"/>
  <c r="G35" i="6"/>
  <c r="F47" i="6"/>
  <c r="G36" i="6"/>
  <c r="F48" i="6"/>
  <c r="G37" i="6"/>
  <c r="F49" i="6"/>
  <c r="G38" i="6"/>
  <c r="F50" i="6"/>
  <c r="G39" i="6"/>
  <c r="F51" i="6"/>
  <c r="G40" i="6"/>
  <c r="F52" i="6"/>
  <c r="G41" i="6"/>
  <c r="F53" i="6"/>
  <c r="G42" i="6"/>
  <c r="F54" i="6"/>
  <c r="G43" i="6"/>
  <c r="F55" i="6"/>
  <c r="G44" i="6"/>
  <c r="F56" i="6"/>
  <c r="G45" i="6"/>
  <c r="F57" i="6"/>
  <c r="G46" i="6"/>
  <c r="F58" i="6"/>
  <c r="G47" i="6"/>
  <c r="F59" i="6"/>
  <c r="G48" i="6"/>
  <c r="F60" i="6"/>
  <c r="G49" i="6"/>
  <c r="F61" i="6"/>
  <c r="G50" i="6"/>
  <c r="F62" i="6"/>
  <c r="G51" i="6"/>
  <c r="F63" i="6"/>
  <c r="G52" i="6"/>
  <c r="F64" i="6"/>
  <c r="G53" i="6"/>
  <c r="F65" i="6"/>
  <c r="G54" i="6"/>
  <c r="F66" i="6"/>
  <c r="G55" i="6"/>
  <c r="F67" i="6"/>
  <c r="G56" i="6"/>
  <c r="F68" i="6"/>
  <c r="G57" i="6"/>
  <c r="F69" i="6"/>
  <c r="G58" i="6"/>
  <c r="F70" i="6"/>
  <c r="G59" i="6"/>
  <c r="F71" i="6"/>
  <c r="G60" i="6"/>
  <c r="F72" i="6"/>
  <c r="G61" i="6"/>
  <c r="F73" i="6"/>
  <c r="G62" i="6"/>
  <c r="F74" i="6"/>
  <c r="G63" i="6"/>
  <c r="F75" i="6"/>
  <c r="G64" i="6"/>
  <c r="F76" i="6"/>
  <c r="G65" i="6"/>
  <c r="F77" i="6"/>
  <c r="G66" i="6"/>
  <c r="F78" i="6"/>
  <c r="G67" i="6"/>
  <c r="F79" i="6"/>
  <c r="G68" i="6"/>
  <c r="F80" i="6"/>
  <c r="G69" i="6"/>
  <c r="F81" i="6"/>
  <c r="G70" i="6"/>
  <c r="F82" i="6"/>
  <c r="G71" i="6"/>
  <c r="F83" i="6"/>
  <c r="G72" i="6"/>
  <c r="F84" i="6"/>
  <c r="G73" i="6"/>
  <c r="F85" i="6"/>
  <c r="G74" i="6"/>
  <c r="F86" i="6"/>
  <c r="G75" i="6"/>
  <c r="F87" i="6"/>
  <c r="G76" i="6"/>
  <c r="F88" i="6"/>
  <c r="G77" i="6"/>
  <c r="F89" i="6"/>
  <c r="G78" i="6"/>
  <c r="F90" i="6"/>
  <c r="G79" i="6"/>
  <c r="F91" i="6"/>
  <c r="G80" i="6"/>
  <c r="F92" i="6"/>
  <c r="G81" i="6"/>
  <c r="F93" i="6"/>
  <c r="G82" i="6"/>
  <c r="F94" i="6"/>
  <c r="G83" i="6"/>
  <c r="F95" i="6"/>
  <c r="G84" i="6"/>
  <c r="F96" i="6"/>
  <c r="G85" i="6"/>
  <c r="F97" i="6"/>
  <c r="G86" i="6"/>
  <c r="F98" i="6"/>
  <c r="G87" i="6"/>
  <c r="F99" i="6"/>
  <c r="G88" i="6"/>
  <c r="F100" i="6"/>
  <c r="G89" i="6"/>
  <c r="F101" i="6"/>
  <c r="G90" i="6"/>
  <c r="F102" i="6"/>
  <c r="G91" i="6"/>
  <c r="F103" i="6"/>
  <c r="G92" i="6"/>
  <c r="F104" i="6"/>
  <c r="G93" i="6"/>
  <c r="F105" i="6"/>
  <c r="G94" i="6"/>
  <c r="F106" i="6"/>
  <c r="G95" i="6"/>
  <c r="F107" i="6"/>
  <c r="G96" i="6"/>
  <c r="F108" i="6"/>
  <c r="G97" i="6"/>
  <c r="F109" i="6"/>
  <c r="G98" i="6"/>
  <c r="F110" i="6"/>
  <c r="G99" i="6"/>
  <c r="F111" i="6"/>
  <c r="G100" i="6"/>
  <c r="F112" i="6"/>
  <c r="G101" i="6"/>
  <c r="F113" i="6"/>
  <c r="G102" i="6"/>
  <c r="F114" i="6"/>
  <c r="G103" i="6"/>
  <c r="F115" i="6"/>
  <c r="G104" i="6"/>
  <c r="F116" i="6"/>
  <c r="G105" i="6"/>
  <c r="F117" i="6"/>
  <c r="G106" i="6"/>
  <c r="F118" i="6"/>
  <c r="G107" i="6"/>
  <c r="F119" i="6"/>
  <c r="G108" i="6"/>
  <c r="F120" i="6"/>
  <c r="G109" i="6"/>
  <c r="F121" i="6"/>
  <c r="G110" i="6"/>
  <c r="F122" i="6"/>
  <c r="G111" i="6"/>
  <c r="F123" i="6"/>
  <c r="G112" i="6"/>
  <c r="F124" i="6"/>
  <c r="G113" i="6"/>
  <c r="F125" i="6"/>
  <c r="G114" i="6"/>
  <c r="F126" i="6"/>
  <c r="G115" i="6"/>
  <c r="F127" i="6"/>
  <c r="G116" i="6"/>
  <c r="F128" i="6"/>
  <c r="G117" i="6"/>
  <c r="F129" i="6"/>
  <c r="G118" i="6"/>
  <c r="F130" i="6"/>
  <c r="G119" i="6"/>
  <c r="F131" i="6"/>
  <c r="G120" i="6"/>
  <c r="F132" i="6"/>
  <c r="G121" i="6"/>
  <c r="F133" i="6"/>
  <c r="G122" i="6"/>
  <c r="F134" i="6"/>
  <c r="G123" i="6"/>
  <c r="F135" i="6"/>
  <c r="G124" i="6"/>
  <c r="F136" i="6"/>
  <c r="G125" i="6"/>
  <c r="F137" i="6"/>
  <c r="G126" i="6"/>
  <c r="F138" i="6"/>
  <c r="G127" i="6"/>
  <c r="F139" i="6"/>
  <c r="G128" i="6"/>
  <c r="F140" i="6"/>
  <c r="G129" i="6"/>
  <c r="F141" i="6"/>
  <c r="G130" i="6"/>
  <c r="F142" i="6"/>
  <c r="G131" i="6"/>
  <c r="F143" i="6"/>
  <c r="G132" i="6"/>
  <c r="F144" i="6"/>
  <c r="G133" i="6"/>
  <c r="F145" i="6"/>
  <c r="G134" i="6"/>
  <c r="F146" i="6"/>
  <c r="G135" i="6"/>
  <c r="F147" i="6"/>
  <c r="G136" i="6"/>
  <c r="F148" i="6"/>
  <c r="G137" i="6"/>
  <c r="F149" i="6"/>
  <c r="G138" i="6"/>
  <c r="F150" i="6"/>
  <c r="G139" i="6"/>
  <c r="F151" i="6"/>
  <c r="G140" i="6"/>
  <c r="F152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H5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F4" i="6"/>
  <c r="R1" i="6"/>
  <c r="F3" i="1"/>
  <c r="S1" i="1"/>
  <c r="I151" i="1"/>
  <c r="H151" i="1"/>
  <c r="G151" i="1"/>
  <c r="F151" i="1"/>
  <c r="E151" i="1"/>
  <c r="A141" i="1"/>
  <c r="A142" i="1"/>
  <c r="A143" i="1"/>
  <c r="A144" i="1"/>
  <c r="A145" i="1"/>
  <c r="A146" i="1"/>
  <c r="A147" i="1"/>
  <c r="A148" i="1"/>
  <c r="A149" i="1"/>
  <c r="A150" i="1"/>
  <c r="A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E127" i="1"/>
  <c r="E128" i="1"/>
  <c r="E129" i="1"/>
  <c r="E130" i="1"/>
  <c r="E131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132" i="1"/>
  <c r="E133" i="1"/>
  <c r="E140" i="1"/>
  <c r="E139" i="1"/>
  <c r="E138" i="1"/>
  <c r="E137" i="1"/>
  <c r="E136" i="1"/>
  <c r="E135" i="1"/>
  <c r="E134" i="1"/>
</calcChain>
</file>

<file path=xl/sharedStrings.xml><?xml version="1.0" encoding="utf-8"?>
<sst xmlns="http://schemas.openxmlformats.org/spreadsheetml/2006/main" count="65" uniqueCount="32">
  <si>
    <t>#</t>
  </si>
  <si>
    <t>01:東京都</t>
  </si>
  <si>
    <t>02:大阪府</t>
  </si>
  <si>
    <t>03:埼玉県</t>
  </si>
  <si>
    <t>04:神奈川県</t>
  </si>
  <si>
    <t>05:愛知県</t>
  </si>
  <si>
    <t>06:福岡県</t>
  </si>
  <si>
    <t>07:千葉県</t>
  </si>
  <si>
    <t>08:兵庫県</t>
  </si>
  <si>
    <t>09:京都府</t>
  </si>
  <si>
    <t>10:鹿児島県</t>
  </si>
  <si>
    <t>11:北海道</t>
  </si>
  <si>
    <t>R0</t>
    <phoneticPr fontId="2"/>
  </si>
  <si>
    <t>Date</t>
    <phoneticPr fontId="2"/>
  </si>
  <si>
    <t>pre</t>
    <phoneticPr fontId="2"/>
  </si>
  <si>
    <t>pat</t>
    <phoneticPr fontId="2"/>
  </si>
  <si>
    <t>0:N, 1:avr</t>
    <phoneticPr fontId="2"/>
  </si>
  <si>
    <t>N/A</t>
    <phoneticPr fontId="2"/>
  </si>
  <si>
    <t>潜伏期間</t>
    <rPh sb="0" eb="2">
      <t>センプク</t>
    </rPh>
    <rPh sb="2" eb="4">
      <t>キカン</t>
    </rPh>
    <phoneticPr fontId="2"/>
  </si>
  <si>
    <t>感染期間</t>
    <rPh sb="0" eb="2">
      <t>カンセン</t>
    </rPh>
    <rPh sb="2" eb="4">
      <t>キカン</t>
    </rPh>
    <phoneticPr fontId="2"/>
  </si>
  <si>
    <t>平均</t>
    <rPh sb="0" eb="2">
      <t>ヘイキン</t>
    </rPh>
    <phoneticPr fontId="2"/>
  </si>
  <si>
    <t>L列にデータをコピーする</t>
    <rPh sb="1" eb="2">
      <t>レツ</t>
    </rPh>
    <phoneticPr fontId="2"/>
  </si>
  <si>
    <t>12:栃木県</t>
  </si>
  <si>
    <t>13:奈良県</t>
  </si>
  <si>
    <t>14:広島県</t>
  </si>
  <si>
    <t>15:不明</t>
  </si>
  <si>
    <t>16:岐阜県</t>
  </si>
  <si>
    <t>17:茨城県</t>
  </si>
  <si>
    <t>18:宮城県</t>
  </si>
  <si>
    <t>19:滋賀県</t>
  </si>
  <si>
    <t>20:和歌山県</t>
  </si>
  <si>
    <t>グラフタイトル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</si>
</sst>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3" formatCode="0.00_);[Red]\(0.00\)"/>
    <numFmt numFmtId="185" formatCode="mm/dd"/>
    <numFmt numFmtId="186" formatCode="0.00_ "/>
  </numFmts>
  <fonts count="4">
    <font>
      <sz val="11"/>
      <color theme="1"/>
      <name val="游ゴシック"/>
      <family val="2"/>
      <charset val="128"/>
      <scheme val="minor"/>
    </font>
    <font>
      <sz val="10"/>
      <color rgb="FF000000"/>
      <name val="Arial Unicode MS"/>
      <family val="2"/>
    </font>
    <font>
      <sz val="6"/>
      <name val="游ゴシック"/>
      <family val="2"/>
      <charset val="128"/>
      <scheme val="minor"/>
    </font>
    <font>
      <sz val="10"/>
      <color rgb="FF000000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56" fontId="1" fillId="0" borderId="0" xfId="0" applyNumberFormat="1" applyFont="1">
      <alignment vertical="center"/>
    </xf>
    <xf numFmtId="183" fontId="1" fillId="0" borderId="0" xfId="0" applyNumberFormat="1" applyFont="1">
      <alignment vertical="center"/>
    </xf>
    <xf numFmtId="185" fontId="1" fillId="0" borderId="0" xfId="0" applyNumberFormat="1" applyFont="1">
      <alignment vertical="center"/>
    </xf>
    <xf numFmtId="0" fontId="1" fillId="0" borderId="0" xfId="0" quotePrefix="1" applyFont="1">
      <alignment vertical="center"/>
    </xf>
    <xf numFmtId="186" fontId="1" fillId="0" borderId="0" xfId="0" applyNumberFormat="1" applyFont="1">
      <alignment vertical="center"/>
    </xf>
    <xf numFmtId="0" fontId="0" fillId="0" borderId="0" xfId="0" quotePrefix="1">
      <alignment vertical="center"/>
    </xf>
    <xf numFmtId="0" fontId="3" fillId="0" borderId="0" xfId="0" applyFont="1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'Ro計算-1'!$S$1</c:f>
          <c:strCache>
            <c:ptCount val="1"/>
            <c:pt idx="0">
              <c:v>実効再生産率：02:大阪府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'Ro計算-1'!$F$3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'Ro計算-1'!$E$4:$E$140</c:f>
              <c:numCache>
                <c:formatCode>mm/dd</c:formatCode>
                <c:ptCount val="137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</c:numCache>
            </c:numRef>
          </c:cat>
          <c:val>
            <c:numRef>
              <c:f>'Ro計算-1'!$F$4:$F$140</c:f>
              <c:numCache>
                <c:formatCode>0.00_ </c:formatCode>
                <c:ptCount val="137"/>
                <c:pt idx="0">
                  <c:v>5.4285714285714288</c:v>
                </c:pt>
                <c:pt idx="1">
                  <c:v>7.4285714285714288</c:v>
                </c:pt>
                <c:pt idx="2">
                  <c:v>7.1428571428571432</c:v>
                </c:pt>
                <c:pt idx="3">
                  <c:v>9.2857142857142865</c:v>
                </c:pt>
                <c:pt idx="4">
                  <c:v>9</c:v>
                </c:pt>
                <c:pt idx="5">
                  <c:v>9.8571428571428577</c:v>
                </c:pt>
                <c:pt idx="6">
                  <c:v>8.5714285714285712</c:v>
                </c:pt>
                <c:pt idx="7">
                  <c:v>8.5714285714285712</c:v>
                </c:pt>
                <c:pt idx="8">
                  <c:v>7.1428571428571432</c:v>
                </c:pt>
                <c:pt idx="9">
                  <c:v>7.4285714285714288</c:v>
                </c:pt>
                <c:pt idx="10">
                  <c:v>5.5714285714285712</c:v>
                </c:pt>
                <c:pt idx="11">
                  <c:v>5.2857142857142856</c:v>
                </c:pt>
                <c:pt idx="12">
                  <c:v>4.4285714285714288</c:v>
                </c:pt>
                <c:pt idx="13">
                  <c:v>4.5714285714285712</c:v>
                </c:pt>
                <c:pt idx="14">
                  <c:v>3.4285714285714284</c:v>
                </c:pt>
                <c:pt idx="15">
                  <c:v>3.7142857142857144</c:v>
                </c:pt>
                <c:pt idx="16">
                  <c:v>3.8571428571428572</c:v>
                </c:pt>
                <c:pt idx="17">
                  <c:v>4.4285714285714288</c:v>
                </c:pt>
                <c:pt idx="18">
                  <c:v>4.5714285714285712</c:v>
                </c:pt>
                <c:pt idx="19">
                  <c:v>5.2857142857142856</c:v>
                </c:pt>
                <c:pt idx="20">
                  <c:v>7.4285714285714288</c:v>
                </c:pt>
                <c:pt idx="21">
                  <c:v>9.1428571428571423</c:v>
                </c:pt>
                <c:pt idx="22">
                  <c:v>10.714285714285714</c:v>
                </c:pt>
                <c:pt idx="23">
                  <c:v>11.571428571428571</c:v>
                </c:pt>
                <c:pt idx="24">
                  <c:v>14.428571428571429</c:v>
                </c:pt>
                <c:pt idx="25">
                  <c:v>18.142857142857142</c:v>
                </c:pt>
                <c:pt idx="26">
                  <c:v>22</c:v>
                </c:pt>
                <c:pt idx="27">
                  <c:v>24</c:v>
                </c:pt>
                <c:pt idx="28">
                  <c:v>27.857142857142858</c:v>
                </c:pt>
                <c:pt idx="29">
                  <c:v>28.571428571428573</c:v>
                </c:pt>
                <c:pt idx="30">
                  <c:v>30.142857142857142</c:v>
                </c:pt>
                <c:pt idx="31">
                  <c:v>33.714285714285715</c:v>
                </c:pt>
                <c:pt idx="32">
                  <c:v>35.571428571428569</c:v>
                </c:pt>
                <c:pt idx="33">
                  <c:v>43.714285714285715</c:v>
                </c:pt>
                <c:pt idx="34">
                  <c:v>50.285714285714285</c:v>
                </c:pt>
                <c:pt idx="35">
                  <c:v>54.428571428571431</c:v>
                </c:pt>
                <c:pt idx="36">
                  <c:v>57.428571428571431</c:v>
                </c:pt>
                <c:pt idx="37">
                  <c:v>58.142857142857146</c:v>
                </c:pt>
                <c:pt idx="38">
                  <c:v>58.857142857142854</c:v>
                </c:pt>
                <c:pt idx="39">
                  <c:v>62.857142857142854</c:v>
                </c:pt>
                <c:pt idx="40">
                  <c:v>57.142857142857146</c:v>
                </c:pt>
                <c:pt idx="41">
                  <c:v>53.285714285714285</c:v>
                </c:pt>
                <c:pt idx="42">
                  <c:v>55.714285714285715</c:v>
                </c:pt>
                <c:pt idx="43">
                  <c:v>56.571428571428569</c:v>
                </c:pt>
                <c:pt idx="44">
                  <c:v>65</c:v>
                </c:pt>
                <c:pt idx="45">
                  <c:v>64.428571428571431</c:v>
                </c:pt>
                <c:pt idx="46">
                  <c:v>58.428571428571431</c:v>
                </c:pt>
                <c:pt idx="47">
                  <c:v>56</c:v>
                </c:pt>
                <c:pt idx="48">
                  <c:v>52.857142857142854</c:v>
                </c:pt>
                <c:pt idx="49">
                  <c:v>44.571428571428569</c:v>
                </c:pt>
                <c:pt idx="50">
                  <c:v>39.857142857142854</c:v>
                </c:pt>
                <c:pt idx="51">
                  <c:v>32.142857142857146</c:v>
                </c:pt>
                <c:pt idx="52">
                  <c:v>29</c:v>
                </c:pt>
                <c:pt idx="53">
                  <c:v>30.857142857142858</c:v>
                </c:pt>
                <c:pt idx="54">
                  <c:v>30</c:v>
                </c:pt>
                <c:pt idx="55">
                  <c:v>27.571428571428573</c:v>
                </c:pt>
                <c:pt idx="56">
                  <c:v>25.857142857142858</c:v>
                </c:pt>
                <c:pt idx="57">
                  <c:v>25</c:v>
                </c:pt>
                <c:pt idx="58">
                  <c:v>22.571428571428573</c:v>
                </c:pt>
                <c:pt idx="59">
                  <c:v>18</c:v>
                </c:pt>
                <c:pt idx="60">
                  <c:v>13.857142857142858</c:v>
                </c:pt>
                <c:pt idx="61">
                  <c:v>11.285714285714286</c:v>
                </c:pt>
                <c:pt idx="62">
                  <c:v>10.714285714285714</c:v>
                </c:pt>
                <c:pt idx="63">
                  <c:v>10.571428571428571</c:v>
                </c:pt>
                <c:pt idx="64">
                  <c:v>10.857142857142858</c:v>
                </c:pt>
                <c:pt idx="65">
                  <c:v>9.1428571428571423</c:v>
                </c:pt>
                <c:pt idx="66">
                  <c:v>10.142857142857142</c:v>
                </c:pt>
                <c:pt idx="67">
                  <c:v>9.7142857142857135</c:v>
                </c:pt>
                <c:pt idx="68">
                  <c:v>8.7142857142857135</c:v>
                </c:pt>
                <c:pt idx="69">
                  <c:v>7.7142857142857144</c:v>
                </c:pt>
                <c:pt idx="70">
                  <c:v>5.5714285714285712</c:v>
                </c:pt>
                <c:pt idx="71">
                  <c:v>3.8571428571428572</c:v>
                </c:pt>
                <c:pt idx="72">
                  <c:v>3.8571428571428572</c:v>
                </c:pt>
                <c:pt idx="73">
                  <c:v>3.7142857142857144</c:v>
                </c:pt>
                <c:pt idx="74">
                  <c:v>2.2857142857142856</c:v>
                </c:pt>
                <c:pt idx="75">
                  <c:v>1.8571428571428572</c:v>
                </c:pt>
                <c:pt idx="76">
                  <c:v>2</c:v>
                </c:pt>
                <c:pt idx="77">
                  <c:v>1.8571428571428572</c:v>
                </c:pt>
                <c:pt idx="78">
                  <c:v>1.8571428571428572</c:v>
                </c:pt>
                <c:pt idx="79">
                  <c:v>1.7142857142857142</c:v>
                </c:pt>
                <c:pt idx="80">
                  <c:v>0.8571428571428571</c:v>
                </c:pt>
                <c:pt idx="81">
                  <c:v>0.5714285714285714</c:v>
                </c:pt>
                <c:pt idx="82">
                  <c:v>0.5714285714285714</c:v>
                </c:pt>
                <c:pt idx="83">
                  <c:v>0</c:v>
                </c:pt>
                <c:pt idx="84">
                  <c:v>0</c:v>
                </c:pt>
                <c:pt idx="85">
                  <c:v>0.14285714285714285</c:v>
                </c:pt>
                <c:pt idx="86">
                  <c:v>0.14285714285714285</c:v>
                </c:pt>
                <c:pt idx="87">
                  <c:v>0.14285714285714285</c:v>
                </c:pt>
                <c:pt idx="88">
                  <c:v>0.14285714285714285</c:v>
                </c:pt>
                <c:pt idx="89">
                  <c:v>0.14285714285714285</c:v>
                </c:pt>
                <c:pt idx="90">
                  <c:v>0.14285714285714285</c:v>
                </c:pt>
                <c:pt idx="91">
                  <c:v>0.2857142857142857</c:v>
                </c:pt>
                <c:pt idx="92">
                  <c:v>0.2857142857142857</c:v>
                </c:pt>
                <c:pt idx="93">
                  <c:v>0.2857142857142857</c:v>
                </c:pt>
                <c:pt idx="94">
                  <c:v>0.2857142857142857</c:v>
                </c:pt>
                <c:pt idx="95">
                  <c:v>0.2857142857142857</c:v>
                </c:pt>
                <c:pt idx="96">
                  <c:v>0.2857142857142857</c:v>
                </c:pt>
                <c:pt idx="97">
                  <c:v>0.2857142857142857</c:v>
                </c:pt>
                <c:pt idx="98">
                  <c:v>0.14285714285714285</c:v>
                </c:pt>
                <c:pt idx="99">
                  <c:v>0.2857142857142857</c:v>
                </c:pt>
                <c:pt idx="100">
                  <c:v>0.5714285714285714</c:v>
                </c:pt>
                <c:pt idx="101">
                  <c:v>1</c:v>
                </c:pt>
                <c:pt idx="102">
                  <c:v>1.5714285714285714</c:v>
                </c:pt>
                <c:pt idx="103">
                  <c:v>2.1428571428571428</c:v>
                </c:pt>
                <c:pt idx="104">
                  <c:v>2.4285714285714284</c:v>
                </c:pt>
                <c:pt idx="105">
                  <c:v>3.2857142857142856</c:v>
                </c:pt>
                <c:pt idx="106">
                  <c:v>3.5714285714285716</c:v>
                </c:pt>
                <c:pt idx="107">
                  <c:v>3.2857142857142856</c:v>
                </c:pt>
                <c:pt idx="108">
                  <c:v>2.8571428571428572</c:v>
                </c:pt>
                <c:pt idx="109">
                  <c:v>2.5714285714285716</c:v>
                </c:pt>
                <c:pt idx="110">
                  <c:v>2.1428571428571428</c:v>
                </c:pt>
                <c:pt idx="111">
                  <c:v>2.1428571428571428</c:v>
                </c:pt>
                <c:pt idx="112">
                  <c:v>1.5714285714285714</c:v>
                </c:pt>
                <c:pt idx="113">
                  <c:v>1.7142857142857142</c:v>
                </c:pt>
                <c:pt idx="114">
                  <c:v>2.7142857142857144</c:v>
                </c:pt>
                <c:pt idx="115">
                  <c:v>3.4285714285714284</c:v>
                </c:pt>
                <c:pt idx="116">
                  <c:v>4.5714285714285712</c:v>
                </c:pt>
                <c:pt idx="117">
                  <c:v>5.5714285714285712</c:v>
                </c:pt>
                <c:pt idx="118">
                  <c:v>6.8571428571428568</c:v>
                </c:pt>
                <c:pt idx="119">
                  <c:v>9</c:v>
                </c:pt>
                <c:pt idx="120">
                  <c:v>9.1428571428571423</c:v>
                </c:pt>
                <c:pt idx="121">
                  <c:v>9.2857142857142865</c:v>
                </c:pt>
                <c:pt idx="122">
                  <c:v>10.285714285714286</c:v>
                </c:pt>
                <c:pt idx="123">
                  <c:v>10.285714285714286</c:v>
                </c:pt>
                <c:pt idx="124">
                  <c:v>13.428571428571429</c:v>
                </c:pt>
                <c:pt idx="125">
                  <c:v>15</c:v>
                </c:pt>
                <c:pt idx="126">
                  <c:v>16.571428571428573</c:v>
                </c:pt>
                <c:pt idx="127">
                  <c:v>20.285714285714285</c:v>
                </c:pt>
                <c:pt idx="128">
                  <c:v>21.714285714285715</c:v>
                </c:pt>
                <c:pt idx="129">
                  <c:v>22.857142857142858</c:v>
                </c:pt>
                <c:pt idx="130">
                  <c:v>30.428571428571427</c:v>
                </c:pt>
                <c:pt idx="131">
                  <c:v>35.714285714285715</c:v>
                </c:pt>
                <c:pt idx="132">
                  <c:v>40.142857142857146</c:v>
                </c:pt>
                <c:pt idx="133">
                  <c:v>48.428571428571431</c:v>
                </c:pt>
                <c:pt idx="134">
                  <c:v>56.571428571428569</c:v>
                </c:pt>
                <c:pt idx="135">
                  <c:v>61</c:v>
                </c:pt>
                <c:pt idx="136">
                  <c:v>68.571428571428569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B-43C5-9657-44D3B0518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4736"/>
        <c:axId val="430541504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414736"/>
        <c:axId val="4305415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'Ro計算-1'!$H$3</c15:sqref>
                        </c15:formulaRef>
                      </c:ext>
                    </c:extLst>
                    <c:strCache>
                      <c:ptCount val="1"/>
                      <c:pt idx="0">
                        <c:v>pre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'Ro計算-1'!$E$4:$E$140</c15:sqref>
                        </c15:formulaRef>
                      </c:ext>
                    </c:extLst>
                    <c:numCache>
                      <c:formatCode>mm/dd</c:formatCode>
                      <c:ptCount val="137"/>
                      <c:pt idx="0">
                        <c:v>43902</c:v>
                      </c:pt>
                      <c:pt idx="1">
                        <c:v>43903</c:v>
                      </c:pt>
                      <c:pt idx="2">
                        <c:v>43904</c:v>
                      </c:pt>
                      <c:pt idx="3">
                        <c:v>43905</c:v>
                      </c:pt>
                      <c:pt idx="4">
                        <c:v>43906</c:v>
                      </c:pt>
                      <c:pt idx="5">
                        <c:v>43907</c:v>
                      </c:pt>
                      <c:pt idx="6">
                        <c:v>43908</c:v>
                      </c:pt>
                      <c:pt idx="7">
                        <c:v>43909</c:v>
                      </c:pt>
                      <c:pt idx="8">
                        <c:v>43910</c:v>
                      </c:pt>
                      <c:pt idx="9">
                        <c:v>43911</c:v>
                      </c:pt>
                      <c:pt idx="10">
                        <c:v>43912</c:v>
                      </c:pt>
                      <c:pt idx="11">
                        <c:v>43913</c:v>
                      </c:pt>
                      <c:pt idx="12">
                        <c:v>43914</c:v>
                      </c:pt>
                      <c:pt idx="13">
                        <c:v>43915</c:v>
                      </c:pt>
                      <c:pt idx="14">
                        <c:v>43916</c:v>
                      </c:pt>
                      <c:pt idx="15">
                        <c:v>43917</c:v>
                      </c:pt>
                      <c:pt idx="16">
                        <c:v>43918</c:v>
                      </c:pt>
                      <c:pt idx="17">
                        <c:v>43919</c:v>
                      </c:pt>
                      <c:pt idx="18">
                        <c:v>43920</c:v>
                      </c:pt>
                      <c:pt idx="19">
                        <c:v>43921</c:v>
                      </c:pt>
                      <c:pt idx="20">
                        <c:v>43922</c:v>
                      </c:pt>
                      <c:pt idx="21">
                        <c:v>43923</c:v>
                      </c:pt>
                      <c:pt idx="22">
                        <c:v>43924</c:v>
                      </c:pt>
                      <c:pt idx="23">
                        <c:v>43925</c:v>
                      </c:pt>
                      <c:pt idx="24">
                        <c:v>43926</c:v>
                      </c:pt>
                      <c:pt idx="25">
                        <c:v>43927</c:v>
                      </c:pt>
                      <c:pt idx="26">
                        <c:v>43928</c:v>
                      </c:pt>
                      <c:pt idx="27">
                        <c:v>43929</c:v>
                      </c:pt>
                      <c:pt idx="28">
                        <c:v>43930</c:v>
                      </c:pt>
                      <c:pt idx="29">
                        <c:v>43931</c:v>
                      </c:pt>
                      <c:pt idx="30">
                        <c:v>43932</c:v>
                      </c:pt>
                      <c:pt idx="31">
                        <c:v>43933</c:v>
                      </c:pt>
                      <c:pt idx="32">
                        <c:v>43934</c:v>
                      </c:pt>
                      <c:pt idx="33">
                        <c:v>43935</c:v>
                      </c:pt>
                      <c:pt idx="34">
                        <c:v>43936</c:v>
                      </c:pt>
                      <c:pt idx="35">
                        <c:v>43937</c:v>
                      </c:pt>
                      <c:pt idx="36">
                        <c:v>43938</c:v>
                      </c:pt>
                      <c:pt idx="37">
                        <c:v>43939</c:v>
                      </c:pt>
                      <c:pt idx="38">
                        <c:v>43940</c:v>
                      </c:pt>
                      <c:pt idx="39">
                        <c:v>43941</c:v>
                      </c:pt>
                      <c:pt idx="40">
                        <c:v>43942</c:v>
                      </c:pt>
                      <c:pt idx="41">
                        <c:v>43943</c:v>
                      </c:pt>
                      <c:pt idx="42">
                        <c:v>43944</c:v>
                      </c:pt>
                      <c:pt idx="43">
                        <c:v>43945</c:v>
                      </c:pt>
                      <c:pt idx="44">
                        <c:v>43946</c:v>
                      </c:pt>
                      <c:pt idx="45">
                        <c:v>43947</c:v>
                      </c:pt>
                      <c:pt idx="46">
                        <c:v>43948</c:v>
                      </c:pt>
                      <c:pt idx="47">
                        <c:v>43949</c:v>
                      </c:pt>
                      <c:pt idx="48">
                        <c:v>43950</c:v>
                      </c:pt>
                      <c:pt idx="49">
                        <c:v>43951</c:v>
                      </c:pt>
                      <c:pt idx="50">
                        <c:v>43952</c:v>
                      </c:pt>
                      <c:pt idx="51">
                        <c:v>43953</c:v>
                      </c:pt>
                      <c:pt idx="52">
                        <c:v>43954</c:v>
                      </c:pt>
                      <c:pt idx="53">
                        <c:v>43955</c:v>
                      </c:pt>
                      <c:pt idx="54">
                        <c:v>43956</c:v>
                      </c:pt>
                      <c:pt idx="55">
                        <c:v>43957</c:v>
                      </c:pt>
                      <c:pt idx="56">
                        <c:v>43958</c:v>
                      </c:pt>
                      <c:pt idx="57">
                        <c:v>43959</c:v>
                      </c:pt>
                      <c:pt idx="58">
                        <c:v>43960</c:v>
                      </c:pt>
                      <c:pt idx="59">
                        <c:v>43961</c:v>
                      </c:pt>
                      <c:pt idx="60">
                        <c:v>43962</c:v>
                      </c:pt>
                      <c:pt idx="61">
                        <c:v>43963</c:v>
                      </c:pt>
                      <c:pt idx="62">
                        <c:v>43964</c:v>
                      </c:pt>
                      <c:pt idx="63">
                        <c:v>43965</c:v>
                      </c:pt>
                      <c:pt idx="64">
                        <c:v>43966</c:v>
                      </c:pt>
                      <c:pt idx="65">
                        <c:v>43967</c:v>
                      </c:pt>
                      <c:pt idx="66">
                        <c:v>43968</c:v>
                      </c:pt>
                      <c:pt idx="67">
                        <c:v>43969</c:v>
                      </c:pt>
                      <c:pt idx="68">
                        <c:v>43970</c:v>
                      </c:pt>
                      <c:pt idx="69">
                        <c:v>43971</c:v>
                      </c:pt>
                      <c:pt idx="70">
                        <c:v>43972</c:v>
                      </c:pt>
                      <c:pt idx="71">
                        <c:v>43973</c:v>
                      </c:pt>
                      <c:pt idx="72">
                        <c:v>43974</c:v>
                      </c:pt>
                      <c:pt idx="73">
                        <c:v>43975</c:v>
                      </c:pt>
                      <c:pt idx="74">
                        <c:v>43976</c:v>
                      </c:pt>
                      <c:pt idx="75">
                        <c:v>43977</c:v>
                      </c:pt>
                      <c:pt idx="76">
                        <c:v>43978</c:v>
                      </c:pt>
                      <c:pt idx="77">
                        <c:v>43979</c:v>
                      </c:pt>
                      <c:pt idx="78">
                        <c:v>43980</c:v>
                      </c:pt>
                      <c:pt idx="79">
                        <c:v>43981</c:v>
                      </c:pt>
                      <c:pt idx="80">
                        <c:v>43982</c:v>
                      </c:pt>
                      <c:pt idx="81">
                        <c:v>43983</c:v>
                      </c:pt>
                      <c:pt idx="82">
                        <c:v>43984</c:v>
                      </c:pt>
                      <c:pt idx="83">
                        <c:v>43985</c:v>
                      </c:pt>
                      <c:pt idx="84">
                        <c:v>43986</c:v>
                      </c:pt>
                      <c:pt idx="85">
                        <c:v>43987</c:v>
                      </c:pt>
                      <c:pt idx="86">
                        <c:v>43988</c:v>
                      </c:pt>
                      <c:pt idx="87">
                        <c:v>43989</c:v>
                      </c:pt>
                      <c:pt idx="88">
                        <c:v>43990</c:v>
                      </c:pt>
                      <c:pt idx="89">
                        <c:v>43991</c:v>
                      </c:pt>
                      <c:pt idx="90">
                        <c:v>43992</c:v>
                      </c:pt>
                      <c:pt idx="91">
                        <c:v>43993</c:v>
                      </c:pt>
                      <c:pt idx="92">
                        <c:v>43994</c:v>
                      </c:pt>
                      <c:pt idx="93">
                        <c:v>43995</c:v>
                      </c:pt>
                      <c:pt idx="94">
                        <c:v>43996</c:v>
                      </c:pt>
                      <c:pt idx="95">
                        <c:v>43997</c:v>
                      </c:pt>
                      <c:pt idx="96">
                        <c:v>43998</c:v>
                      </c:pt>
                      <c:pt idx="97">
                        <c:v>43999</c:v>
                      </c:pt>
                      <c:pt idx="98">
                        <c:v>44000</c:v>
                      </c:pt>
                      <c:pt idx="99">
                        <c:v>44001</c:v>
                      </c:pt>
                      <c:pt idx="100">
                        <c:v>44002</c:v>
                      </c:pt>
                      <c:pt idx="101">
                        <c:v>44003</c:v>
                      </c:pt>
                      <c:pt idx="102">
                        <c:v>44004</c:v>
                      </c:pt>
                      <c:pt idx="103">
                        <c:v>44005</c:v>
                      </c:pt>
                      <c:pt idx="104">
                        <c:v>44006</c:v>
                      </c:pt>
                      <c:pt idx="105">
                        <c:v>44007</c:v>
                      </c:pt>
                      <c:pt idx="106">
                        <c:v>44008</c:v>
                      </c:pt>
                      <c:pt idx="107">
                        <c:v>44009</c:v>
                      </c:pt>
                      <c:pt idx="108">
                        <c:v>44010</c:v>
                      </c:pt>
                      <c:pt idx="109">
                        <c:v>44011</c:v>
                      </c:pt>
                      <c:pt idx="110">
                        <c:v>44012</c:v>
                      </c:pt>
                      <c:pt idx="111">
                        <c:v>44013</c:v>
                      </c:pt>
                      <c:pt idx="112">
                        <c:v>44014</c:v>
                      </c:pt>
                      <c:pt idx="113">
                        <c:v>44015</c:v>
                      </c:pt>
                      <c:pt idx="114">
                        <c:v>44016</c:v>
                      </c:pt>
                      <c:pt idx="115">
                        <c:v>44017</c:v>
                      </c:pt>
                      <c:pt idx="116">
                        <c:v>44018</c:v>
                      </c:pt>
                      <c:pt idx="117">
                        <c:v>44019</c:v>
                      </c:pt>
                      <c:pt idx="118">
                        <c:v>44020</c:v>
                      </c:pt>
                      <c:pt idx="119">
                        <c:v>44021</c:v>
                      </c:pt>
                      <c:pt idx="120">
                        <c:v>44022</c:v>
                      </c:pt>
                      <c:pt idx="121">
                        <c:v>44023</c:v>
                      </c:pt>
                      <c:pt idx="122">
                        <c:v>44024</c:v>
                      </c:pt>
                      <c:pt idx="123">
                        <c:v>44025</c:v>
                      </c:pt>
                      <c:pt idx="124">
                        <c:v>44026</c:v>
                      </c:pt>
                      <c:pt idx="125">
                        <c:v>44027</c:v>
                      </c:pt>
                      <c:pt idx="126">
                        <c:v>44028</c:v>
                      </c:pt>
                      <c:pt idx="127">
                        <c:v>44029</c:v>
                      </c:pt>
                      <c:pt idx="128">
                        <c:v>44030</c:v>
                      </c:pt>
                      <c:pt idx="129">
                        <c:v>44031</c:v>
                      </c:pt>
                      <c:pt idx="130">
                        <c:v>44032</c:v>
                      </c:pt>
                      <c:pt idx="131">
                        <c:v>44033</c:v>
                      </c:pt>
                      <c:pt idx="132">
                        <c:v>44034</c:v>
                      </c:pt>
                      <c:pt idx="133">
                        <c:v>44035</c:v>
                      </c:pt>
                      <c:pt idx="134">
                        <c:v>44036</c:v>
                      </c:pt>
                      <c:pt idx="135">
                        <c:v>44037</c:v>
                      </c:pt>
                      <c:pt idx="136">
                        <c:v>44038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'Ro計算-1'!$H$4:$H$140</c15:sqref>
                        </c15:formulaRef>
                      </c:ext>
                    </c:extLst>
                    <c:numCache>
                      <c:formatCode>0.00_);[Red]\(0.00\)</c:formatCode>
                      <c:ptCount val="137"/>
                      <c:pt idx="0">
                        <c:v>42.285714285714285</c:v>
                      </c:pt>
                      <c:pt idx="1">
                        <c:v>35.428571428571431</c:v>
                      </c:pt>
                      <c:pt idx="2">
                        <c:v>36.571428571428569</c:v>
                      </c:pt>
                      <c:pt idx="3">
                        <c:v>27.428571428571427</c:v>
                      </c:pt>
                      <c:pt idx="4">
                        <c:v>29.714285714285715</c:v>
                      </c:pt>
                      <c:pt idx="5">
                        <c:v>30.857142857142858</c:v>
                      </c:pt>
                      <c:pt idx="6">
                        <c:v>35.428571428571431</c:v>
                      </c:pt>
                      <c:pt idx="7">
                        <c:v>36.571428571428569</c:v>
                      </c:pt>
                      <c:pt idx="8">
                        <c:v>42.285714285714285</c:v>
                      </c:pt>
                      <c:pt idx="9">
                        <c:v>59.428571428571431</c:v>
                      </c:pt>
                      <c:pt idx="10">
                        <c:v>73.142857142857139</c:v>
                      </c:pt>
                      <c:pt idx="11">
                        <c:v>85.714285714285708</c:v>
                      </c:pt>
                      <c:pt idx="12">
                        <c:v>92.571428571428569</c:v>
                      </c:pt>
                      <c:pt idx="13">
                        <c:v>115.42857142857143</c:v>
                      </c:pt>
                      <c:pt idx="14">
                        <c:v>145.14285714285714</c:v>
                      </c:pt>
                      <c:pt idx="15">
                        <c:v>176</c:v>
                      </c:pt>
                      <c:pt idx="16">
                        <c:v>192</c:v>
                      </c:pt>
                      <c:pt idx="17">
                        <c:v>222.85714285714286</c:v>
                      </c:pt>
                      <c:pt idx="18">
                        <c:v>228.57142857142858</c:v>
                      </c:pt>
                      <c:pt idx="19">
                        <c:v>241.14285714285714</c:v>
                      </c:pt>
                      <c:pt idx="20">
                        <c:v>269.71428571428572</c:v>
                      </c:pt>
                      <c:pt idx="21">
                        <c:v>284.57142857142856</c:v>
                      </c:pt>
                      <c:pt idx="22">
                        <c:v>349.71428571428572</c:v>
                      </c:pt>
                      <c:pt idx="23">
                        <c:v>402.28571428571428</c:v>
                      </c:pt>
                      <c:pt idx="24">
                        <c:v>435.42857142857144</c:v>
                      </c:pt>
                      <c:pt idx="25">
                        <c:v>459.42857142857144</c:v>
                      </c:pt>
                      <c:pt idx="26">
                        <c:v>465.14285714285717</c:v>
                      </c:pt>
                      <c:pt idx="27">
                        <c:v>470.85714285714283</c:v>
                      </c:pt>
                      <c:pt idx="28">
                        <c:v>502.85714285714283</c:v>
                      </c:pt>
                      <c:pt idx="29">
                        <c:v>457.14285714285717</c:v>
                      </c:pt>
                      <c:pt idx="30">
                        <c:v>426.28571428571428</c:v>
                      </c:pt>
                      <c:pt idx="31">
                        <c:v>445.71428571428572</c:v>
                      </c:pt>
                      <c:pt idx="32">
                        <c:v>452.57142857142856</c:v>
                      </c:pt>
                      <c:pt idx="33">
                        <c:v>520</c:v>
                      </c:pt>
                      <c:pt idx="34">
                        <c:v>515.42857142857144</c:v>
                      </c:pt>
                      <c:pt idx="35">
                        <c:v>467.42857142857144</c:v>
                      </c:pt>
                      <c:pt idx="36">
                        <c:v>448</c:v>
                      </c:pt>
                      <c:pt idx="37">
                        <c:v>422.85714285714283</c:v>
                      </c:pt>
                      <c:pt idx="38">
                        <c:v>356.57142857142856</c:v>
                      </c:pt>
                      <c:pt idx="39">
                        <c:v>318.85714285714283</c:v>
                      </c:pt>
                      <c:pt idx="40">
                        <c:v>257.14285714285717</c:v>
                      </c:pt>
                      <c:pt idx="41">
                        <c:v>232</c:v>
                      </c:pt>
                      <c:pt idx="42">
                        <c:v>246.85714285714286</c:v>
                      </c:pt>
                      <c:pt idx="43">
                        <c:v>240</c:v>
                      </c:pt>
                      <c:pt idx="44">
                        <c:v>220.57142857142858</c:v>
                      </c:pt>
                      <c:pt idx="45">
                        <c:v>206.85714285714286</c:v>
                      </c:pt>
                      <c:pt idx="46">
                        <c:v>200</c:v>
                      </c:pt>
                      <c:pt idx="47">
                        <c:v>180.57142857142858</c:v>
                      </c:pt>
                      <c:pt idx="48">
                        <c:v>144</c:v>
                      </c:pt>
                      <c:pt idx="49">
                        <c:v>110.85714285714286</c:v>
                      </c:pt>
                      <c:pt idx="50">
                        <c:v>90.285714285714292</c:v>
                      </c:pt>
                      <c:pt idx="51">
                        <c:v>85.714285714285708</c:v>
                      </c:pt>
                      <c:pt idx="52">
                        <c:v>84.571428571428569</c:v>
                      </c:pt>
                      <c:pt idx="53">
                        <c:v>86.857142857142861</c:v>
                      </c:pt>
                      <c:pt idx="54">
                        <c:v>73.142857142857139</c:v>
                      </c:pt>
                      <c:pt idx="55">
                        <c:v>81.142857142857139</c:v>
                      </c:pt>
                      <c:pt idx="56">
                        <c:v>77.714285714285708</c:v>
                      </c:pt>
                      <c:pt idx="57">
                        <c:v>69.714285714285708</c:v>
                      </c:pt>
                      <c:pt idx="58">
                        <c:v>61.714285714285715</c:v>
                      </c:pt>
                      <c:pt idx="59">
                        <c:v>44.571428571428569</c:v>
                      </c:pt>
                      <c:pt idx="60">
                        <c:v>30.857142857142858</c:v>
                      </c:pt>
                      <c:pt idx="61">
                        <c:v>30.857142857142858</c:v>
                      </c:pt>
                      <c:pt idx="62">
                        <c:v>29.714285714285715</c:v>
                      </c:pt>
                      <c:pt idx="63">
                        <c:v>18.285714285714285</c:v>
                      </c:pt>
                      <c:pt idx="64">
                        <c:v>14.857142857142858</c:v>
                      </c:pt>
                      <c:pt idx="65">
                        <c:v>16</c:v>
                      </c:pt>
                      <c:pt idx="66">
                        <c:v>14.857142857142858</c:v>
                      </c:pt>
                      <c:pt idx="67">
                        <c:v>14.857142857142858</c:v>
                      </c:pt>
                      <c:pt idx="68">
                        <c:v>13.714285714285714</c:v>
                      </c:pt>
                      <c:pt idx="69">
                        <c:v>6.8571428571428568</c:v>
                      </c:pt>
                      <c:pt idx="70">
                        <c:v>4.5714285714285712</c:v>
                      </c:pt>
                      <c:pt idx="71">
                        <c:v>4.5714285714285712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1.1428571428571428</c:v>
                      </c:pt>
                      <c:pt idx="75">
                        <c:v>1.1428571428571428</c:v>
                      </c:pt>
                      <c:pt idx="76">
                        <c:v>1.1428571428571428</c:v>
                      </c:pt>
                      <c:pt idx="77">
                        <c:v>1.1428571428571428</c:v>
                      </c:pt>
                      <c:pt idx="78">
                        <c:v>1.1428571428571428</c:v>
                      </c:pt>
                      <c:pt idx="79">
                        <c:v>1.1428571428571428</c:v>
                      </c:pt>
                      <c:pt idx="80">
                        <c:v>2.2857142857142856</c:v>
                      </c:pt>
                      <c:pt idx="81">
                        <c:v>2.2857142857142856</c:v>
                      </c:pt>
                      <c:pt idx="82">
                        <c:v>2.2857142857142856</c:v>
                      </c:pt>
                      <c:pt idx="83">
                        <c:v>2.2857142857142856</c:v>
                      </c:pt>
                      <c:pt idx="84">
                        <c:v>2.2857142857142856</c:v>
                      </c:pt>
                      <c:pt idx="85">
                        <c:v>2.2857142857142856</c:v>
                      </c:pt>
                      <c:pt idx="86">
                        <c:v>2.2857142857142856</c:v>
                      </c:pt>
                      <c:pt idx="87">
                        <c:v>1.1428571428571428</c:v>
                      </c:pt>
                      <c:pt idx="88">
                        <c:v>2.2857142857142856</c:v>
                      </c:pt>
                      <c:pt idx="89">
                        <c:v>4.5714285714285712</c:v>
                      </c:pt>
                      <c:pt idx="90">
                        <c:v>8</c:v>
                      </c:pt>
                      <c:pt idx="91">
                        <c:v>12.571428571428571</c:v>
                      </c:pt>
                      <c:pt idx="92">
                        <c:v>17.142857142857142</c:v>
                      </c:pt>
                      <c:pt idx="93">
                        <c:v>19.428571428571427</c:v>
                      </c:pt>
                      <c:pt idx="94">
                        <c:v>26.285714285714285</c:v>
                      </c:pt>
                      <c:pt idx="95">
                        <c:v>28.571428571428573</c:v>
                      </c:pt>
                      <c:pt idx="96">
                        <c:v>26.285714285714285</c:v>
                      </c:pt>
                      <c:pt idx="97">
                        <c:v>22.857142857142858</c:v>
                      </c:pt>
                      <c:pt idx="98">
                        <c:v>20.571428571428573</c:v>
                      </c:pt>
                      <c:pt idx="99">
                        <c:v>17.142857142857142</c:v>
                      </c:pt>
                      <c:pt idx="100">
                        <c:v>17.142857142857142</c:v>
                      </c:pt>
                      <c:pt idx="101">
                        <c:v>12.571428571428571</c:v>
                      </c:pt>
                      <c:pt idx="102">
                        <c:v>13.714285714285714</c:v>
                      </c:pt>
                      <c:pt idx="103">
                        <c:v>21.714285714285715</c:v>
                      </c:pt>
                      <c:pt idx="104">
                        <c:v>27.428571428571427</c:v>
                      </c:pt>
                      <c:pt idx="105">
                        <c:v>36.571428571428569</c:v>
                      </c:pt>
                      <c:pt idx="106">
                        <c:v>44.571428571428569</c:v>
                      </c:pt>
                      <c:pt idx="107">
                        <c:v>54.857142857142854</c:v>
                      </c:pt>
                      <c:pt idx="108">
                        <c:v>72</c:v>
                      </c:pt>
                      <c:pt idx="109">
                        <c:v>73.142857142857139</c:v>
                      </c:pt>
                      <c:pt idx="110">
                        <c:v>74.285714285714292</c:v>
                      </c:pt>
                      <c:pt idx="111">
                        <c:v>82.285714285714292</c:v>
                      </c:pt>
                      <c:pt idx="112">
                        <c:v>82.285714285714292</c:v>
                      </c:pt>
                      <c:pt idx="113">
                        <c:v>107.42857142857143</c:v>
                      </c:pt>
                      <c:pt idx="114">
                        <c:v>120</c:v>
                      </c:pt>
                      <c:pt idx="115">
                        <c:v>132.57142857142858</c:v>
                      </c:pt>
                      <c:pt idx="116">
                        <c:v>162.28571428571428</c:v>
                      </c:pt>
                      <c:pt idx="117">
                        <c:v>173.71428571428572</c:v>
                      </c:pt>
                      <c:pt idx="118">
                        <c:v>182.85714285714286</c:v>
                      </c:pt>
                      <c:pt idx="119">
                        <c:v>243.42857142857142</c:v>
                      </c:pt>
                      <c:pt idx="120">
                        <c:v>285.71428571428572</c:v>
                      </c:pt>
                      <c:pt idx="121">
                        <c:v>321.14285714285717</c:v>
                      </c:pt>
                      <c:pt idx="122">
                        <c:v>387.42857142857144</c:v>
                      </c:pt>
                      <c:pt idx="123">
                        <c:v>452.57142857142856</c:v>
                      </c:pt>
                      <c:pt idx="124">
                        <c:v>488</c:v>
                      </c:pt>
                      <c:pt idx="125">
                        <c:v>548.57142857142856</c:v>
                      </c:pt>
                      <c:pt idx="126">
                        <c:v>619.42857142857144</c:v>
                      </c:pt>
                      <c:pt idx="127">
                        <c:v>662.85714285714289</c:v>
                      </c:pt>
                      <c:pt idx="128">
                        <c:v>770.28571428571433</c:v>
                      </c:pt>
                      <c:pt idx="129">
                        <c:v>818.28571428571433</c:v>
                      </c:pt>
                      <c:pt idx="130">
                        <c:v>873.14285714285711</c:v>
                      </c:pt>
                      <c:pt idx="131">
                        <c:v>953.33333333333337</c:v>
                      </c:pt>
                      <c:pt idx="132">
                        <c:v>1027.2</c:v>
                      </c:pt>
                      <c:pt idx="133">
                        <c:v>1034</c:v>
                      </c:pt>
                      <c:pt idx="134">
                        <c:v>1098.6666666666667</c:v>
                      </c:pt>
                      <c:pt idx="135">
                        <c:v>1060</c:v>
                      </c:pt>
                      <c:pt idx="136">
                        <c:v>1096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49B-43C5-9657-44D3B05187C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'Ro計算-1'!$I$3</c15:sqref>
                        </c15:formulaRef>
                      </c:ext>
                    </c:extLst>
                    <c:strCache>
                      <c:ptCount val="1"/>
                      <c:pt idx="0">
                        <c:v>pat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'Ro計算-1'!$E$4:$E$140</c15:sqref>
                        </c15:formulaRef>
                      </c:ext>
                    </c:extLst>
                    <c:numCache>
                      <c:formatCode>mm/dd</c:formatCode>
                      <c:ptCount val="137"/>
                      <c:pt idx="0">
                        <c:v>43902</c:v>
                      </c:pt>
                      <c:pt idx="1">
                        <c:v>43903</c:v>
                      </c:pt>
                      <c:pt idx="2">
                        <c:v>43904</c:v>
                      </c:pt>
                      <c:pt idx="3">
                        <c:v>43905</c:v>
                      </c:pt>
                      <c:pt idx="4">
                        <c:v>43906</c:v>
                      </c:pt>
                      <c:pt idx="5">
                        <c:v>43907</c:v>
                      </c:pt>
                      <c:pt idx="6">
                        <c:v>43908</c:v>
                      </c:pt>
                      <c:pt idx="7">
                        <c:v>43909</c:v>
                      </c:pt>
                      <c:pt idx="8">
                        <c:v>43910</c:v>
                      </c:pt>
                      <c:pt idx="9">
                        <c:v>43911</c:v>
                      </c:pt>
                      <c:pt idx="10">
                        <c:v>43912</c:v>
                      </c:pt>
                      <c:pt idx="11">
                        <c:v>43913</c:v>
                      </c:pt>
                      <c:pt idx="12">
                        <c:v>43914</c:v>
                      </c:pt>
                      <c:pt idx="13">
                        <c:v>43915</c:v>
                      </c:pt>
                      <c:pt idx="14">
                        <c:v>43916</c:v>
                      </c:pt>
                      <c:pt idx="15">
                        <c:v>43917</c:v>
                      </c:pt>
                      <c:pt idx="16">
                        <c:v>43918</c:v>
                      </c:pt>
                      <c:pt idx="17">
                        <c:v>43919</c:v>
                      </c:pt>
                      <c:pt idx="18">
                        <c:v>43920</c:v>
                      </c:pt>
                      <c:pt idx="19">
                        <c:v>43921</c:v>
                      </c:pt>
                      <c:pt idx="20">
                        <c:v>43922</c:v>
                      </c:pt>
                      <c:pt idx="21">
                        <c:v>43923</c:v>
                      </c:pt>
                      <c:pt idx="22">
                        <c:v>43924</c:v>
                      </c:pt>
                      <c:pt idx="23">
                        <c:v>43925</c:v>
                      </c:pt>
                      <c:pt idx="24">
                        <c:v>43926</c:v>
                      </c:pt>
                      <c:pt idx="25">
                        <c:v>43927</c:v>
                      </c:pt>
                      <c:pt idx="26">
                        <c:v>43928</c:v>
                      </c:pt>
                      <c:pt idx="27">
                        <c:v>43929</c:v>
                      </c:pt>
                      <c:pt idx="28">
                        <c:v>43930</c:v>
                      </c:pt>
                      <c:pt idx="29">
                        <c:v>43931</c:v>
                      </c:pt>
                      <c:pt idx="30">
                        <c:v>43932</c:v>
                      </c:pt>
                      <c:pt idx="31">
                        <c:v>43933</c:v>
                      </c:pt>
                      <c:pt idx="32">
                        <c:v>43934</c:v>
                      </c:pt>
                      <c:pt idx="33">
                        <c:v>43935</c:v>
                      </c:pt>
                      <c:pt idx="34">
                        <c:v>43936</c:v>
                      </c:pt>
                      <c:pt idx="35">
                        <c:v>43937</c:v>
                      </c:pt>
                      <c:pt idx="36">
                        <c:v>43938</c:v>
                      </c:pt>
                      <c:pt idx="37">
                        <c:v>43939</c:v>
                      </c:pt>
                      <c:pt idx="38">
                        <c:v>43940</c:v>
                      </c:pt>
                      <c:pt idx="39">
                        <c:v>43941</c:v>
                      </c:pt>
                      <c:pt idx="40">
                        <c:v>43942</c:v>
                      </c:pt>
                      <c:pt idx="41">
                        <c:v>43943</c:v>
                      </c:pt>
                      <c:pt idx="42">
                        <c:v>43944</c:v>
                      </c:pt>
                      <c:pt idx="43">
                        <c:v>43945</c:v>
                      </c:pt>
                      <c:pt idx="44">
                        <c:v>43946</c:v>
                      </c:pt>
                      <c:pt idx="45">
                        <c:v>43947</c:v>
                      </c:pt>
                      <c:pt idx="46">
                        <c:v>43948</c:v>
                      </c:pt>
                      <c:pt idx="47">
                        <c:v>43949</c:v>
                      </c:pt>
                      <c:pt idx="48">
                        <c:v>43950</c:v>
                      </c:pt>
                      <c:pt idx="49">
                        <c:v>43951</c:v>
                      </c:pt>
                      <c:pt idx="50">
                        <c:v>43952</c:v>
                      </c:pt>
                      <c:pt idx="51">
                        <c:v>43953</c:v>
                      </c:pt>
                      <c:pt idx="52">
                        <c:v>43954</c:v>
                      </c:pt>
                      <c:pt idx="53">
                        <c:v>43955</c:v>
                      </c:pt>
                      <c:pt idx="54">
                        <c:v>43956</c:v>
                      </c:pt>
                      <c:pt idx="55">
                        <c:v>43957</c:v>
                      </c:pt>
                      <c:pt idx="56">
                        <c:v>43958</c:v>
                      </c:pt>
                      <c:pt idx="57">
                        <c:v>43959</c:v>
                      </c:pt>
                      <c:pt idx="58">
                        <c:v>43960</c:v>
                      </c:pt>
                      <c:pt idx="59">
                        <c:v>43961</c:v>
                      </c:pt>
                      <c:pt idx="60">
                        <c:v>43962</c:v>
                      </c:pt>
                      <c:pt idx="61">
                        <c:v>43963</c:v>
                      </c:pt>
                      <c:pt idx="62">
                        <c:v>43964</c:v>
                      </c:pt>
                      <c:pt idx="63">
                        <c:v>43965</c:v>
                      </c:pt>
                      <c:pt idx="64">
                        <c:v>43966</c:v>
                      </c:pt>
                      <c:pt idx="65">
                        <c:v>43967</c:v>
                      </c:pt>
                      <c:pt idx="66">
                        <c:v>43968</c:v>
                      </c:pt>
                      <c:pt idx="67">
                        <c:v>43969</c:v>
                      </c:pt>
                      <c:pt idx="68">
                        <c:v>43970</c:v>
                      </c:pt>
                      <c:pt idx="69">
                        <c:v>43971</c:v>
                      </c:pt>
                      <c:pt idx="70">
                        <c:v>43972</c:v>
                      </c:pt>
                      <c:pt idx="71">
                        <c:v>43973</c:v>
                      </c:pt>
                      <c:pt idx="72">
                        <c:v>43974</c:v>
                      </c:pt>
                      <c:pt idx="73">
                        <c:v>43975</c:v>
                      </c:pt>
                      <c:pt idx="74">
                        <c:v>43976</c:v>
                      </c:pt>
                      <c:pt idx="75">
                        <c:v>43977</c:v>
                      </c:pt>
                      <c:pt idx="76">
                        <c:v>43978</c:v>
                      </c:pt>
                      <c:pt idx="77">
                        <c:v>43979</c:v>
                      </c:pt>
                      <c:pt idx="78">
                        <c:v>43980</c:v>
                      </c:pt>
                      <c:pt idx="79">
                        <c:v>43981</c:v>
                      </c:pt>
                      <c:pt idx="80">
                        <c:v>43982</c:v>
                      </c:pt>
                      <c:pt idx="81">
                        <c:v>43983</c:v>
                      </c:pt>
                      <c:pt idx="82">
                        <c:v>43984</c:v>
                      </c:pt>
                      <c:pt idx="83">
                        <c:v>43985</c:v>
                      </c:pt>
                      <c:pt idx="84">
                        <c:v>43986</c:v>
                      </c:pt>
                      <c:pt idx="85">
                        <c:v>43987</c:v>
                      </c:pt>
                      <c:pt idx="86">
                        <c:v>43988</c:v>
                      </c:pt>
                      <c:pt idx="87">
                        <c:v>43989</c:v>
                      </c:pt>
                      <c:pt idx="88">
                        <c:v>43990</c:v>
                      </c:pt>
                      <c:pt idx="89">
                        <c:v>43991</c:v>
                      </c:pt>
                      <c:pt idx="90">
                        <c:v>43992</c:v>
                      </c:pt>
                      <c:pt idx="91">
                        <c:v>43993</c:v>
                      </c:pt>
                      <c:pt idx="92">
                        <c:v>43994</c:v>
                      </c:pt>
                      <c:pt idx="93">
                        <c:v>43995</c:v>
                      </c:pt>
                      <c:pt idx="94">
                        <c:v>43996</c:v>
                      </c:pt>
                      <c:pt idx="95">
                        <c:v>43997</c:v>
                      </c:pt>
                      <c:pt idx="96">
                        <c:v>43998</c:v>
                      </c:pt>
                      <c:pt idx="97">
                        <c:v>43999</c:v>
                      </c:pt>
                      <c:pt idx="98">
                        <c:v>44000</c:v>
                      </c:pt>
                      <c:pt idx="99">
                        <c:v>44001</c:v>
                      </c:pt>
                      <c:pt idx="100">
                        <c:v>44002</c:v>
                      </c:pt>
                      <c:pt idx="101">
                        <c:v>44003</c:v>
                      </c:pt>
                      <c:pt idx="102">
                        <c:v>44004</c:v>
                      </c:pt>
                      <c:pt idx="103">
                        <c:v>44005</c:v>
                      </c:pt>
                      <c:pt idx="104">
                        <c:v>44006</c:v>
                      </c:pt>
                      <c:pt idx="105">
                        <c:v>44007</c:v>
                      </c:pt>
                      <c:pt idx="106">
                        <c:v>44008</c:v>
                      </c:pt>
                      <c:pt idx="107">
                        <c:v>44009</c:v>
                      </c:pt>
                      <c:pt idx="108">
                        <c:v>44010</c:v>
                      </c:pt>
                      <c:pt idx="109">
                        <c:v>44011</c:v>
                      </c:pt>
                      <c:pt idx="110">
                        <c:v>44012</c:v>
                      </c:pt>
                      <c:pt idx="111">
                        <c:v>44013</c:v>
                      </c:pt>
                      <c:pt idx="112">
                        <c:v>44014</c:v>
                      </c:pt>
                      <c:pt idx="113">
                        <c:v>44015</c:v>
                      </c:pt>
                      <c:pt idx="114">
                        <c:v>44016</c:v>
                      </c:pt>
                      <c:pt idx="115">
                        <c:v>44017</c:v>
                      </c:pt>
                      <c:pt idx="116">
                        <c:v>44018</c:v>
                      </c:pt>
                      <c:pt idx="117">
                        <c:v>44019</c:v>
                      </c:pt>
                      <c:pt idx="118">
                        <c:v>44020</c:v>
                      </c:pt>
                      <c:pt idx="119">
                        <c:v>44021</c:v>
                      </c:pt>
                      <c:pt idx="120">
                        <c:v>44022</c:v>
                      </c:pt>
                      <c:pt idx="121">
                        <c:v>44023</c:v>
                      </c:pt>
                      <c:pt idx="122">
                        <c:v>44024</c:v>
                      </c:pt>
                      <c:pt idx="123">
                        <c:v>44025</c:v>
                      </c:pt>
                      <c:pt idx="124">
                        <c:v>44026</c:v>
                      </c:pt>
                      <c:pt idx="125">
                        <c:v>44027</c:v>
                      </c:pt>
                      <c:pt idx="126">
                        <c:v>44028</c:v>
                      </c:pt>
                      <c:pt idx="127">
                        <c:v>44029</c:v>
                      </c:pt>
                      <c:pt idx="128">
                        <c:v>44030</c:v>
                      </c:pt>
                      <c:pt idx="129">
                        <c:v>44031</c:v>
                      </c:pt>
                      <c:pt idx="130">
                        <c:v>44032</c:v>
                      </c:pt>
                      <c:pt idx="131">
                        <c:v>44033</c:v>
                      </c:pt>
                      <c:pt idx="132">
                        <c:v>44034</c:v>
                      </c:pt>
                      <c:pt idx="133">
                        <c:v>44035</c:v>
                      </c:pt>
                      <c:pt idx="134">
                        <c:v>44036</c:v>
                      </c:pt>
                      <c:pt idx="135">
                        <c:v>44037</c:v>
                      </c:pt>
                      <c:pt idx="136">
                        <c:v>44038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'Ro計算-1'!$I$4:$I$140</c15:sqref>
                        </c15:formulaRef>
                      </c:ext>
                    </c:extLst>
                    <c:numCache>
                      <c:formatCode>0.00_);[Red]\(0.00\)</c:formatCode>
                      <c:ptCount val="137"/>
                      <c:pt idx="0">
                        <c:v>72.428571428571416</c:v>
                      </c:pt>
                      <c:pt idx="1">
                        <c:v>74.428571428571431</c:v>
                      </c:pt>
                      <c:pt idx="2">
                        <c:v>72.571428571428569</c:v>
                      </c:pt>
                      <c:pt idx="3">
                        <c:v>70.714285714285722</c:v>
                      </c:pt>
                      <c:pt idx="4">
                        <c:v>65.857142857142861</c:v>
                      </c:pt>
                      <c:pt idx="5">
                        <c:v>61.428571428571431</c:v>
                      </c:pt>
                      <c:pt idx="6">
                        <c:v>55</c:v>
                      </c:pt>
                      <c:pt idx="7">
                        <c:v>50.142857142857146</c:v>
                      </c:pt>
                      <c:pt idx="8">
                        <c:v>45.428571428571431</c:v>
                      </c:pt>
                      <c:pt idx="9">
                        <c:v>42.714285714285708</c:v>
                      </c:pt>
                      <c:pt idx="10">
                        <c:v>39.857142857142854</c:v>
                      </c:pt>
                      <c:pt idx="11">
                        <c:v>39.571428571428569</c:v>
                      </c:pt>
                      <c:pt idx="12">
                        <c:v>41.714285714285715</c:v>
                      </c:pt>
                      <c:pt idx="13">
                        <c:v>46.428571428571431</c:v>
                      </c:pt>
                      <c:pt idx="14">
                        <c:v>52.571428571428577</c:v>
                      </c:pt>
                      <c:pt idx="15">
                        <c:v>60.714285714285715</c:v>
                      </c:pt>
                      <c:pt idx="16">
                        <c:v>71.428571428571416</c:v>
                      </c:pt>
                      <c:pt idx="17">
                        <c:v>85.714285714285708</c:v>
                      </c:pt>
                      <c:pt idx="18">
                        <c:v>103.28571428571428</c:v>
                      </c:pt>
                      <c:pt idx="19">
                        <c:v>122.71428571428571</c:v>
                      </c:pt>
                      <c:pt idx="20">
                        <c:v>145.28571428571428</c:v>
                      </c:pt>
                      <c:pt idx="21">
                        <c:v>166.42857142857144</c:v>
                      </c:pt>
                      <c:pt idx="22">
                        <c:v>187.42857142857144</c:v>
                      </c:pt>
                      <c:pt idx="23">
                        <c:v>210.42857142857144</c:v>
                      </c:pt>
                      <c:pt idx="24">
                        <c:v>234.42857142857144</c:v>
                      </c:pt>
                      <c:pt idx="25">
                        <c:v>263.71428571428572</c:v>
                      </c:pt>
                      <c:pt idx="26">
                        <c:v>295.85714285714289</c:v>
                      </c:pt>
                      <c:pt idx="27">
                        <c:v>328.28571428571428</c:v>
                      </c:pt>
                      <c:pt idx="28">
                        <c:v>361.71428571428572</c:v>
                      </c:pt>
                      <c:pt idx="29">
                        <c:v>392.00000000000006</c:v>
                      </c:pt>
                      <c:pt idx="30">
                        <c:v>422.28571428571428</c:v>
                      </c:pt>
                      <c:pt idx="31">
                        <c:v>455</c:v>
                      </c:pt>
                      <c:pt idx="32">
                        <c:v>478.42857142857144</c:v>
                      </c:pt>
                      <c:pt idx="33">
                        <c:v>496.14285714285717</c:v>
                      </c:pt>
                      <c:pt idx="34">
                        <c:v>508.14285714285717</c:v>
                      </c:pt>
                      <c:pt idx="35">
                        <c:v>514.42857142857144</c:v>
                      </c:pt>
                      <c:pt idx="36">
                        <c:v>525</c:v>
                      </c:pt>
                      <c:pt idx="37">
                        <c:v>532</c:v>
                      </c:pt>
                      <c:pt idx="38">
                        <c:v>532.28571428571422</c:v>
                      </c:pt>
                      <c:pt idx="39">
                        <c:v>529.42857142857144</c:v>
                      </c:pt>
                      <c:pt idx="40">
                        <c:v>519.42857142857144</c:v>
                      </c:pt>
                      <c:pt idx="41">
                        <c:v>506.85714285714283</c:v>
                      </c:pt>
                      <c:pt idx="42">
                        <c:v>493.42857142857139</c:v>
                      </c:pt>
                      <c:pt idx="43">
                        <c:v>469.85714285714283</c:v>
                      </c:pt>
                      <c:pt idx="44">
                        <c:v>442.28571428571428</c:v>
                      </c:pt>
                      <c:pt idx="45">
                        <c:v>408.14285714285711</c:v>
                      </c:pt>
                      <c:pt idx="46">
                        <c:v>373.71428571428567</c:v>
                      </c:pt>
                      <c:pt idx="47">
                        <c:v>342.85714285714283</c:v>
                      </c:pt>
                      <c:pt idx="48">
                        <c:v>312.71428571428567</c:v>
                      </c:pt>
                      <c:pt idx="49">
                        <c:v>284.85714285714283</c:v>
                      </c:pt>
                      <c:pt idx="50">
                        <c:v>262.85714285714289</c:v>
                      </c:pt>
                      <c:pt idx="51">
                        <c:v>241.00000000000003</c:v>
                      </c:pt>
                      <c:pt idx="52">
                        <c:v>222.71428571428572</c:v>
                      </c:pt>
                      <c:pt idx="53">
                        <c:v>205</c:v>
                      </c:pt>
                      <c:pt idx="54">
                        <c:v>184.85714285714286</c:v>
                      </c:pt>
                      <c:pt idx="55">
                        <c:v>165.42857142857144</c:v>
                      </c:pt>
                      <c:pt idx="56">
                        <c:v>148.71428571428572</c:v>
                      </c:pt>
                      <c:pt idx="57">
                        <c:v>132</c:v>
                      </c:pt>
                      <c:pt idx="58">
                        <c:v>117.14285714285714</c:v>
                      </c:pt>
                      <c:pt idx="59">
                        <c:v>104.28571428571428</c:v>
                      </c:pt>
                      <c:pt idx="60">
                        <c:v>94.999999999999986</c:v>
                      </c:pt>
                      <c:pt idx="61">
                        <c:v>88.857142857142833</c:v>
                      </c:pt>
                      <c:pt idx="62">
                        <c:v>83.142857142857125</c:v>
                      </c:pt>
                      <c:pt idx="63">
                        <c:v>76.285714285714292</c:v>
                      </c:pt>
                      <c:pt idx="64">
                        <c:v>69.571428571428569</c:v>
                      </c:pt>
                      <c:pt idx="65">
                        <c:v>62.428571428571423</c:v>
                      </c:pt>
                      <c:pt idx="66">
                        <c:v>55.571428571428562</c:v>
                      </c:pt>
                      <c:pt idx="67">
                        <c:v>47.285714285714278</c:v>
                      </c:pt>
                      <c:pt idx="68">
                        <c:v>39.571428571428569</c:v>
                      </c:pt>
                      <c:pt idx="69">
                        <c:v>32.714285714285715</c:v>
                      </c:pt>
                      <c:pt idx="70">
                        <c:v>26.857142857142858</c:v>
                      </c:pt>
                      <c:pt idx="71">
                        <c:v>23.000000000000004</c:v>
                      </c:pt>
                      <c:pt idx="72">
                        <c:v>20.000000000000004</c:v>
                      </c:pt>
                      <c:pt idx="73">
                        <c:v>16.714285714285715</c:v>
                      </c:pt>
                      <c:pt idx="74">
                        <c:v>13.571428571428571</c:v>
                      </c:pt>
                      <c:pt idx="75">
                        <c:v>11.285714285714285</c:v>
                      </c:pt>
                      <c:pt idx="76">
                        <c:v>9.4285714285714288</c:v>
                      </c:pt>
                      <c:pt idx="77">
                        <c:v>7.5714285714285712</c:v>
                      </c:pt>
                      <c:pt idx="78">
                        <c:v>5.8571428571428568</c:v>
                      </c:pt>
                      <c:pt idx="79">
                        <c:v>4.1428571428571423</c:v>
                      </c:pt>
                      <c:pt idx="80">
                        <c:v>2.5714285714285712</c:v>
                      </c:pt>
                      <c:pt idx="81">
                        <c:v>1.8571428571428568</c:v>
                      </c:pt>
                      <c:pt idx="82">
                        <c:v>1.4285714285714282</c:v>
                      </c:pt>
                      <c:pt idx="83">
                        <c:v>1.1428571428571428</c:v>
                      </c:pt>
                      <c:pt idx="84">
                        <c:v>1.4285714285714284</c:v>
                      </c:pt>
                      <c:pt idx="85">
                        <c:v>1.714285714285714</c:v>
                      </c:pt>
                      <c:pt idx="86">
                        <c:v>1.8571428571428568</c:v>
                      </c:pt>
                      <c:pt idx="87">
                        <c:v>1.9999999999999996</c:v>
                      </c:pt>
                      <c:pt idx="88">
                        <c:v>2.1428571428571423</c:v>
                      </c:pt>
                      <c:pt idx="89">
                        <c:v>2.2857142857142851</c:v>
                      </c:pt>
                      <c:pt idx="90">
                        <c:v>2.2857142857142851</c:v>
                      </c:pt>
                      <c:pt idx="91">
                        <c:v>2.4285714285714279</c:v>
                      </c:pt>
                      <c:pt idx="92">
                        <c:v>2.7142857142857135</c:v>
                      </c:pt>
                      <c:pt idx="93">
                        <c:v>3.4285714285714279</c:v>
                      </c:pt>
                      <c:pt idx="94">
                        <c:v>4.7142857142857135</c:v>
                      </c:pt>
                      <c:pt idx="95">
                        <c:v>6.5714285714285712</c:v>
                      </c:pt>
                      <c:pt idx="96">
                        <c:v>8.7142857142857135</c:v>
                      </c:pt>
                      <c:pt idx="97">
                        <c:v>11.714285714285715</c:v>
                      </c:pt>
                      <c:pt idx="98">
                        <c:v>14.999999999999998</c:v>
                      </c:pt>
                      <c:pt idx="99">
                        <c:v>18.142857142857142</c:v>
                      </c:pt>
                      <c:pt idx="100">
                        <c:v>20.714285714285715</c:v>
                      </c:pt>
                      <c:pt idx="101">
                        <c:v>22.714285714285715</c:v>
                      </c:pt>
                      <c:pt idx="102">
                        <c:v>23.857142857142858</c:v>
                      </c:pt>
                      <c:pt idx="103">
                        <c:v>24.428571428571431</c:v>
                      </c:pt>
                      <c:pt idx="104">
                        <c:v>23.857142857142858</c:v>
                      </c:pt>
                      <c:pt idx="105">
                        <c:v>23.142857142857146</c:v>
                      </c:pt>
                      <c:pt idx="106">
                        <c:v>22.571428571428577</c:v>
                      </c:pt>
                      <c:pt idx="107">
                        <c:v>22.428571428571427</c:v>
                      </c:pt>
                      <c:pt idx="108">
                        <c:v>23.714285714285708</c:v>
                      </c:pt>
                      <c:pt idx="109">
                        <c:v>26.428571428571423</c:v>
                      </c:pt>
                      <c:pt idx="110">
                        <c:v>30.714285714285712</c:v>
                      </c:pt>
                      <c:pt idx="111">
                        <c:v>37.571428571428569</c:v>
                      </c:pt>
                      <c:pt idx="112">
                        <c:v>44.571428571428569</c:v>
                      </c:pt>
                      <c:pt idx="113">
                        <c:v>52.285714285714285</c:v>
                      </c:pt>
                      <c:pt idx="114">
                        <c:v>60.857142857142847</c:v>
                      </c:pt>
                      <c:pt idx="115">
                        <c:v>68.428571428571431</c:v>
                      </c:pt>
                      <c:pt idx="116">
                        <c:v>78.428571428571431</c:v>
                      </c:pt>
                      <c:pt idx="117">
                        <c:v>88.857142857142847</c:v>
                      </c:pt>
                      <c:pt idx="118">
                        <c:v>99.857142857142847</c:v>
                      </c:pt>
                      <c:pt idx="119">
                        <c:v>113.28571428571428</c:v>
                      </c:pt>
                      <c:pt idx="120">
                        <c:v>126</c:v>
                      </c:pt>
                      <c:pt idx="121">
                        <c:v>139.71428571428572</c:v>
                      </c:pt>
                      <c:pt idx="122">
                        <c:v>160.85714285714286</c:v>
                      </c:pt>
                      <c:pt idx="123">
                        <c:v>186.28571428571431</c:v>
                      </c:pt>
                      <c:pt idx="124">
                        <c:v>216.14285714285714</c:v>
                      </c:pt>
                      <c:pt idx="125">
                        <c:v>251.14285714285717</c:v>
                      </c:pt>
                      <c:pt idx="126">
                        <c:v>292.71428571428572</c:v>
                      </c:pt>
                      <c:pt idx="127">
                        <c:v>337.14285714285711</c:v>
                      </c:pt>
                      <c:pt idx="128">
                        <c:v>385.42857142857139</c:v>
                      </c:pt>
                      <c:pt idx="129">
                        <c:v>441.14285714285711</c:v>
                      </c:pt>
                      <c:pt idx="130">
                        <c:v>501.14285714285711</c:v>
                      </c:pt>
                      <c:pt idx="131">
                        <c:v>567.00000000000011</c:v>
                      </c:pt>
                      <c:pt idx="132">
                        <c:v>633.57142857142867</c:v>
                      </c:pt>
                      <c:pt idx="133">
                        <c:v>702.57142857142856</c:v>
                      </c:pt>
                      <c:pt idx="134">
                        <c:v>773.30952380952374</c:v>
                      </c:pt>
                      <c:pt idx="135">
                        <c:v>845.13809523809516</c:v>
                      </c:pt>
                      <c:pt idx="136">
                        <c:v>913.38809523809516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49B-43C5-9657-44D3B05187C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'Ro計算-1'!$G$3</c:f>
              <c:strCache>
                <c:ptCount val="1"/>
                <c:pt idx="0">
                  <c:v>R0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'Ro計算-1'!$E$4:$E$140</c:f>
              <c:numCache>
                <c:formatCode>mm/dd</c:formatCode>
                <c:ptCount val="137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</c:numCache>
            </c:numRef>
          </c:cat>
          <c:val>
            <c:numRef>
              <c:f>'Ro計算-1'!$G$4:$G$140</c:f>
              <c:numCache>
                <c:formatCode>0.00_);[Red]\(0.00\)</c:formatCode>
                <c:ptCount val="137"/>
                <c:pt idx="0">
                  <c:v>0.58382642998027623</c:v>
                </c:pt>
                <c:pt idx="1">
                  <c:v>0.47600767754318618</c:v>
                </c:pt>
                <c:pt idx="2">
                  <c:v>0.50393700787401574</c:v>
                </c:pt>
                <c:pt idx="3">
                  <c:v>0.38787878787878782</c:v>
                </c:pt>
                <c:pt idx="4">
                  <c:v>0.4511930585683297</c:v>
                </c:pt>
                <c:pt idx="5">
                  <c:v>0.50232558139534877</c:v>
                </c:pt>
                <c:pt idx="6">
                  <c:v>0.64415584415584415</c:v>
                </c:pt>
                <c:pt idx="7">
                  <c:v>0.72934472934472927</c:v>
                </c:pt>
                <c:pt idx="8">
                  <c:v>0.93081761006289299</c:v>
                </c:pt>
                <c:pt idx="9">
                  <c:v>1.3913043478260871</c:v>
                </c:pt>
                <c:pt idx="10">
                  <c:v>1.8351254480286738</c:v>
                </c:pt>
                <c:pt idx="11">
                  <c:v>2.1660649819494586</c:v>
                </c:pt>
                <c:pt idx="12">
                  <c:v>2.2191780821917808</c:v>
                </c:pt>
                <c:pt idx="13">
                  <c:v>2.4861538461538459</c:v>
                </c:pt>
                <c:pt idx="14">
                  <c:v>2.7608695652173911</c:v>
                </c:pt>
                <c:pt idx="15">
                  <c:v>2.8988235294117648</c:v>
                </c:pt>
                <c:pt idx="16">
                  <c:v>2.6880000000000006</c:v>
                </c:pt>
                <c:pt idx="17">
                  <c:v>2.6</c:v>
                </c:pt>
                <c:pt idx="18">
                  <c:v>2.2130013831258646</c:v>
                </c:pt>
                <c:pt idx="19">
                  <c:v>1.9650756693830036</c:v>
                </c:pt>
                <c:pt idx="20">
                  <c:v>1.8564405113077682</c:v>
                </c:pt>
                <c:pt idx="21">
                  <c:v>1.7098712446351929</c:v>
                </c:pt>
                <c:pt idx="22">
                  <c:v>1.8658536585365852</c:v>
                </c:pt>
                <c:pt idx="23">
                  <c:v>1.9117447386286488</c:v>
                </c:pt>
                <c:pt idx="24">
                  <c:v>1.8574040219378427</c:v>
                </c:pt>
                <c:pt idx="25">
                  <c:v>1.7421451787648972</c:v>
                </c:pt>
                <c:pt idx="26">
                  <c:v>1.5721873491067115</c:v>
                </c:pt>
                <c:pt idx="27">
                  <c:v>1.434290687554395</c:v>
                </c:pt>
                <c:pt idx="28">
                  <c:v>1.3902053712480251</c:v>
                </c:pt>
                <c:pt idx="29">
                  <c:v>1.1661807580174925</c:v>
                </c:pt>
                <c:pt idx="30">
                  <c:v>1.0094722598105548</c:v>
                </c:pt>
                <c:pt idx="31">
                  <c:v>0.97959183673469385</c:v>
                </c:pt>
                <c:pt idx="32">
                  <c:v>0.94595401612421615</c:v>
                </c:pt>
                <c:pt idx="33">
                  <c:v>1.0480852289087244</c:v>
                </c:pt>
                <c:pt idx="34">
                  <c:v>1.0143379252178801</c:v>
                </c:pt>
                <c:pt idx="35">
                  <c:v>0.90863648986392664</c:v>
                </c:pt>
                <c:pt idx="36">
                  <c:v>0.85333333333333339</c:v>
                </c:pt>
                <c:pt idx="37">
                  <c:v>0.79484425349086996</c:v>
                </c:pt>
                <c:pt idx="38">
                  <c:v>0.66988727858293085</c:v>
                </c:pt>
                <c:pt idx="39">
                  <c:v>0.60226659471127897</c:v>
                </c:pt>
                <c:pt idx="40">
                  <c:v>0.4950495049504951</c:v>
                </c:pt>
                <c:pt idx="41">
                  <c:v>0.45772266065388956</c:v>
                </c:pt>
                <c:pt idx="42">
                  <c:v>0.50028951939779975</c:v>
                </c:pt>
                <c:pt idx="43">
                  <c:v>0.51079355427181516</c:v>
                </c:pt>
                <c:pt idx="44">
                  <c:v>0.49870801033591733</c:v>
                </c:pt>
                <c:pt idx="45">
                  <c:v>0.50682534126706336</c:v>
                </c:pt>
                <c:pt idx="46">
                  <c:v>0.53516819571865448</c:v>
                </c:pt>
                <c:pt idx="47">
                  <c:v>0.52666666666666673</c:v>
                </c:pt>
                <c:pt idx="48">
                  <c:v>0.4604842393787118</c:v>
                </c:pt>
                <c:pt idx="49">
                  <c:v>0.38916750250752263</c:v>
                </c:pt>
                <c:pt idx="50">
                  <c:v>0.34347826086956518</c:v>
                </c:pt>
                <c:pt idx="51">
                  <c:v>0.3556609365737996</c:v>
                </c:pt>
                <c:pt idx="52">
                  <c:v>0.37973059653624114</c:v>
                </c:pt>
                <c:pt idx="53">
                  <c:v>0.42369337979094079</c:v>
                </c:pt>
                <c:pt idx="54">
                  <c:v>0.39567233384853168</c:v>
                </c:pt>
                <c:pt idx="55">
                  <c:v>0.49050086355785832</c:v>
                </c:pt>
                <c:pt idx="56">
                  <c:v>0.52257444764649363</c:v>
                </c:pt>
                <c:pt idx="57">
                  <c:v>0.52813852813852813</c:v>
                </c:pt>
                <c:pt idx="58">
                  <c:v>0.52682926829268295</c:v>
                </c:pt>
                <c:pt idx="59">
                  <c:v>0.42739726027397262</c:v>
                </c:pt>
                <c:pt idx="60">
                  <c:v>0.324812030075188</c:v>
                </c:pt>
                <c:pt idx="61">
                  <c:v>0.34726688102893899</c:v>
                </c:pt>
                <c:pt idx="62">
                  <c:v>0.35738831615120287</c:v>
                </c:pt>
                <c:pt idx="63">
                  <c:v>0.23970037453183518</c:v>
                </c:pt>
                <c:pt idx="64">
                  <c:v>0.2135523613963039</c:v>
                </c:pt>
                <c:pt idx="65">
                  <c:v>0.25629290617848971</c:v>
                </c:pt>
                <c:pt idx="66">
                  <c:v>0.26735218508997433</c:v>
                </c:pt>
                <c:pt idx="67">
                  <c:v>0.3141993957703928</c:v>
                </c:pt>
                <c:pt idx="68">
                  <c:v>0.34657039711191334</c:v>
                </c:pt>
                <c:pt idx="69">
                  <c:v>0.20960698689956331</c:v>
                </c:pt>
                <c:pt idx="70">
                  <c:v>0.1702127659574468</c:v>
                </c:pt>
                <c:pt idx="71">
                  <c:v>0.19875776397515524</c:v>
                </c:pt>
                <c:pt idx="72">
                  <c:v>0</c:v>
                </c:pt>
                <c:pt idx="73">
                  <c:v>0</c:v>
                </c:pt>
                <c:pt idx="74">
                  <c:v>8.4210526315789472E-2</c:v>
                </c:pt>
                <c:pt idx="75">
                  <c:v>0.10126582278481013</c:v>
                </c:pt>
                <c:pt idx="76">
                  <c:v>0.1212121212121212</c:v>
                </c:pt>
                <c:pt idx="77">
                  <c:v>0.15094339622641509</c:v>
                </c:pt>
                <c:pt idx="78">
                  <c:v>0.1951219512195122</c:v>
                </c:pt>
                <c:pt idx="79">
                  <c:v>0.27586206896551724</c:v>
                </c:pt>
                <c:pt idx="80">
                  <c:v>0.88888888888888895</c:v>
                </c:pt>
                <c:pt idx="81">
                  <c:v>1.2307692307692311</c:v>
                </c:pt>
                <c:pt idx="82">
                  <c:v>1.6000000000000003</c:v>
                </c:pt>
                <c:pt idx="83">
                  <c:v>2</c:v>
                </c:pt>
                <c:pt idx="84">
                  <c:v>1.6</c:v>
                </c:pt>
                <c:pt idx="85">
                  <c:v>1.3333333333333335</c:v>
                </c:pt>
                <c:pt idx="86">
                  <c:v>1.2307692307692311</c:v>
                </c:pt>
                <c:pt idx="87">
                  <c:v>0.57142857142857151</c:v>
                </c:pt>
                <c:pt idx="88">
                  <c:v>1.0666666666666669</c:v>
                </c:pt>
                <c:pt idx="89">
                  <c:v>2.0000000000000004</c:v>
                </c:pt>
                <c:pt idx="90">
                  <c:v>3.5000000000000009</c:v>
                </c:pt>
                <c:pt idx="91">
                  <c:v>5.1764705882352953</c:v>
                </c:pt>
                <c:pt idx="92">
                  <c:v>6.3157894736842124</c:v>
                </c:pt>
                <c:pt idx="93">
                  <c:v>5.666666666666667</c:v>
                </c:pt>
                <c:pt idx="94">
                  <c:v>5.5757575757575761</c:v>
                </c:pt>
                <c:pt idx="95">
                  <c:v>4.3478260869565224</c:v>
                </c:pt>
                <c:pt idx="96">
                  <c:v>3.0163934426229511</c:v>
                </c:pt>
                <c:pt idx="97">
                  <c:v>1.9512195121951219</c:v>
                </c:pt>
                <c:pt idx="98">
                  <c:v>1.3714285714285717</c:v>
                </c:pt>
                <c:pt idx="99">
                  <c:v>0.94488188976377951</c:v>
                </c:pt>
                <c:pt idx="100">
                  <c:v>0.82758620689655171</c:v>
                </c:pt>
                <c:pt idx="101">
                  <c:v>0.55345911949685533</c:v>
                </c:pt>
                <c:pt idx="102">
                  <c:v>0.57485029940119758</c:v>
                </c:pt>
                <c:pt idx="103">
                  <c:v>0.88888888888888884</c:v>
                </c:pt>
                <c:pt idx="104">
                  <c:v>1.1497005988023952</c:v>
                </c:pt>
                <c:pt idx="105">
                  <c:v>1.5802469135802466</c:v>
                </c:pt>
                <c:pt idx="106">
                  <c:v>1.9746835443037969</c:v>
                </c:pt>
                <c:pt idx="107">
                  <c:v>2.4458598726114649</c:v>
                </c:pt>
                <c:pt idx="108">
                  <c:v>3.0361445783132539</c:v>
                </c:pt>
                <c:pt idx="109">
                  <c:v>2.7675675675675682</c:v>
                </c:pt>
                <c:pt idx="110">
                  <c:v>2.418604651162791</c:v>
                </c:pt>
                <c:pt idx="111">
                  <c:v>2.1901140684410647</c:v>
                </c:pt>
                <c:pt idx="112">
                  <c:v>1.8461538461538465</c:v>
                </c:pt>
                <c:pt idx="113">
                  <c:v>2.0546448087431695</c:v>
                </c:pt>
                <c:pt idx="114">
                  <c:v>1.9718309859154932</c:v>
                </c:pt>
                <c:pt idx="115">
                  <c:v>1.9373695198329854</c:v>
                </c:pt>
                <c:pt idx="116">
                  <c:v>2.0692167577413478</c:v>
                </c:pt>
                <c:pt idx="117">
                  <c:v>1.9549839228295822</c:v>
                </c:pt>
                <c:pt idx="118">
                  <c:v>1.8311874105865524</c:v>
                </c:pt>
                <c:pt idx="119">
                  <c:v>2.1488020176544769</c:v>
                </c:pt>
                <c:pt idx="120">
                  <c:v>2.2675736961451247</c:v>
                </c:pt>
                <c:pt idx="121">
                  <c:v>2.2985685071574644</c:v>
                </c:pt>
                <c:pt idx="122">
                  <c:v>2.4085257548845469</c:v>
                </c:pt>
                <c:pt idx="123">
                  <c:v>2.4294478527607359</c:v>
                </c:pt>
                <c:pt idx="124">
                  <c:v>2.2577660277594185</c:v>
                </c:pt>
                <c:pt idx="125">
                  <c:v>2.184300341296928</c:v>
                </c:pt>
                <c:pt idx="126">
                  <c:v>2.1161542215714984</c:v>
                </c:pt>
                <c:pt idx="127">
                  <c:v>1.9661016949152545</c:v>
                </c:pt>
                <c:pt idx="128">
                  <c:v>1.9985174203113421</c:v>
                </c:pt>
                <c:pt idx="129">
                  <c:v>1.8549222797927463</c:v>
                </c:pt>
                <c:pt idx="130">
                  <c:v>1.74230330672748</c:v>
                </c:pt>
                <c:pt idx="131">
                  <c:v>1.6813639035861256</c:v>
                </c:pt>
                <c:pt idx="132">
                  <c:v>1.6212852311161217</c:v>
                </c:pt>
                <c:pt idx="133">
                  <c:v>1.4717364782431883</c:v>
                </c:pt>
                <c:pt idx="134">
                  <c:v>1.4207333969641924</c:v>
                </c:pt>
                <c:pt idx="135">
                  <c:v>1.2542328951594275</c:v>
                </c:pt>
                <c:pt idx="136">
                  <c:v>1.199928054365875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9B-43C5-9657-44D3B0518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90864"/>
        <c:axId val="430547328"/>
      </c:lineChart>
      <c:dateAx>
        <c:axId val="523414736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541504"/>
        <c:crosses val="autoZero"/>
        <c:auto val="1"/>
        <c:lblOffset val="100"/>
        <c:baseTimeUnit val="days"/>
      </c:dateAx>
      <c:valAx>
        <c:axId val="4305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3414736"/>
        <c:crosses val="autoZero"/>
        <c:crossBetween val="between"/>
      </c:valAx>
      <c:valAx>
        <c:axId val="43054732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890864"/>
        <c:crosses val="max"/>
        <c:crossBetween val="between"/>
      </c:valAx>
      <c:dateAx>
        <c:axId val="535890864"/>
        <c:scaling>
          <c:orientation val="minMax"/>
        </c:scaling>
        <c:delete val="1"/>
        <c:axPos val="b"/>
        <c:numFmt formatCode="mm/dd" sourceLinked="1"/>
        <c:majorTickMark val="out"/>
        <c:minorTickMark val="none"/>
        <c:tickLblPos val="nextTo"/>
        <c:crossAx val="4305473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実効再生産性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'Ro計算-1'!$F$3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'Ro計算-1'!$E$4:$E$140</c:f>
              <c:numCache>
                <c:formatCode>mm/dd</c:formatCode>
                <c:ptCount val="137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</c:numCache>
            </c:numRef>
          </c:cat>
          <c:val>
            <c:numRef>
              <c:f>'Ro計算-1'!$F$4:$F$140</c:f>
              <c:numCache>
                <c:formatCode>0.00_ </c:formatCode>
                <c:ptCount val="137"/>
                <c:pt idx="0">
                  <c:v>5.4285714285714288</c:v>
                </c:pt>
                <c:pt idx="1">
                  <c:v>7.4285714285714288</c:v>
                </c:pt>
                <c:pt idx="2">
                  <c:v>7.1428571428571432</c:v>
                </c:pt>
                <c:pt idx="3">
                  <c:v>9.2857142857142865</c:v>
                </c:pt>
                <c:pt idx="4">
                  <c:v>9</c:v>
                </c:pt>
                <c:pt idx="5">
                  <c:v>9.8571428571428577</c:v>
                </c:pt>
                <c:pt idx="6">
                  <c:v>8.5714285714285712</c:v>
                </c:pt>
                <c:pt idx="7">
                  <c:v>8.5714285714285712</c:v>
                </c:pt>
                <c:pt idx="8">
                  <c:v>7.1428571428571432</c:v>
                </c:pt>
                <c:pt idx="9">
                  <c:v>7.4285714285714288</c:v>
                </c:pt>
                <c:pt idx="10">
                  <c:v>5.5714285714285712</c:v>
                </c:pt>
                <c:pt idx="11">
                  <c:v>5.2857142857142856</c:v>
                </c:pt>
                <c:pt idx="12">
                  <c:v>4.4285714285714288</c:v>
                </c:pt>
                <c:pt idx="13">
                  <c:v>4.5714285714285712</c:v>
                </c:pt>
                <c:pt idx="14">
                  <c:v>3.4285714285714284</c:v>
                </c:pt>
                <c:pt idx="15">
                  <c:v>3.7142857142857144</c:v>
                </c:pt>
                <c:pt idx="16">
                  <c:v>3.8571428571428572</c:v>
                </c:pt>
                <c:pt idx="17">
                  <c:v>4.4285714285714288</c:v>
                </c:pt>
                <c:pt idx="18">
                  <c:v>4.5714285714285712</c:v>
                </c:pt>
                <c:pt idx="19">
                  <c:v>5.2857142857142856</c:v>
                </c:pt>
                <c:pt idx="20">
                  <c:v>7.4285714285714288</c:v>
                </c:pt>
                <c:pt idx="21">
                  <c:v>9.1428571428571423</c:v>
                </c:pt>
                <c:pt idx="22">
                  <c:v>10.714285714285714</c:v>
                </c:pt>
                <c:pt idx="23">
                  <c:v>11.571428571428571</c:v>
                </c:pt>
                <c:pt idx="24">
                  <c:v>14.428571428571429</c:v>
                </c:pt>
                <c:pt idx="25">
                  <c:v>18.142857142857142</c:v>
                </c:pt>
                <c:pt idx="26">
                  <c:v>22</c:v>
                </c:pt>
                <c:pt idx="27">
                  <c:v>24</c:v>
                </c:pt>
                <c:pt idx="28">
                  <c:v>27.857142857142858</c:v>
                </c:pt>
                <c:pt idx="29">
                  <c:v>28.571428571428573</c:v>
                </c:pt>
                <c:pt idx="30">
                  <c:v>30.142857142857142</c:v>
                </c:pt>
                <c:pt idx="31">
                  <c:v>33.714285714285715</c:v>
                </c:pt>
                <c:pt idx="32">
                  <c:v>35.571428571428569</c:v>
                </c:pt>
                <c:pt idx="33">
                  <c:v>43.714285714285715</c:v>
                </c:pt>
                <c:pt idx="34">
                  <c:v>50.285714285714285</c:v>
                </c:pt>
                <c:pt idx="35">
                  <c:v>54.428571428571431</c:v>
                </c:pt>
                <c:pt idx="36">
                  <c:v>57.428571428571431</c:v>
                </c:pt>
                <c:pt idx="37">
                  <c:v>58.142857142857146</c:v>
                </c:pt>
                <c:pt idx="38">
                  <c:v>58.857142857142854</c:v>
                </c:pt>
                <c:pt idx="39">
                  <c:v>62.857142857142854</c:v>
                </c:pt>
                <c:pt idx="40">
                  <c:v>57.142857142857146</c:v>
                </c:pt>
                <c:pt idx="41">
                  <c:v>53.285714285714285</c:v>
                </c:pt>
                <c:pt idx="42">
                  <c:v>55.714285714285715</c:v>
                </c:pt>
                <c:pt idx="43">
                  <c:v>56.571428571428569</c:v>
                </c:pt>
                <c:pt idx="44">
                  <c:v>65</c:v>
                </c:pt>
                <c:pt idx="45">
                  <c:v>64.428571428571431</c:v>
                </c:pt>
                <c:pt idx="46">
                  <c:v>58.428571428571431</c:v>
                </c:pt>
                <c:pt idx="47">
                  <c:v>56</c:v>
                </c:pt>
                <c:pt idx="48">
                  <c:v>52.857142857142854</c:v>
                </c:pt>
                <c:pt idx="49">
                  <c:v>44.571428571428569</c:v>
                </c:pt>
                <c:pt idx="50">
                  <c:v>39.857142857142854</c:v>
                </c:pt>
                <c:pt idx="51">
                  <c:v>32.142857142857146</c:v>
                </c:pt>
                <c:pt idx="52">
                  <c:v>29</c:v>
                </c:pt>
                <c:pt idx="53">
                  <c:v>30.857142857142858</c:v>
                </c:pt>
                <c:pt idx="54">
                  <c:v>30</c:v>
                </c:pt>
                <c:pt idx="55">
                  <c:v>27.571428571428573</c:v>
                </c:pt>
                <c:pt idx="56">
                  <c:v>25.857142857142858</c:v>
                </c:pt>
                <c:pt idx="57">
                  <c:v>25</c:v>
                </c:pt>
                <c:pt idx="58">
                  <c:v>22.571428571428573</c:v>
                </c:pt>
                <c:pt idx="59">
                  <c:v>18</c:v>
                </c:pt>
                <c:pt idx="60">
                  <c:v>13.857142857142858</c:v>
                </c:pt>
                <c:pt idx="61">
                  <c:v>11.285714285714286</c:v>
                </c:pt>
                <c:pt idx="62">
                  <c:v>10.714285714285714</c:v>
                </c:pt>
                <c:pt idx="63">
                  <c:v>10.571428571428571</c:v>
                </c:pt>
                <c:pt idx="64">
                  <c:v>10.857142857142858</c:v>
                </c:pt>
                <c:pt idx="65">
                  <c:v>9.1428571428571423</c:v>
                </c:pt>
                <c:pt idx="66">
                  <c:v>10.142857142857142</c:v>
                </c:pt>
                <c:pt idx="67">
                  <c:v>9.7142857142857135</c:v>
                </c:pt>
                <c:pt idx="68">
                  <c:v>8.7142857142857135</c:v>
                </c:pt>
                <c:pt idx="69">
                  <c:v>7.7142857142857144</c:v>
                </c:pt>
                <c:pt idx="70">
                  <c:v>5.5714285714285712</c:v>
                </c:pt>
                <c:pt idx="71">
                  <c:v>3.8571428571428572</c:v>
                </c:pt>
                <c:pt idx="72">
                  <c:v>3.8571428571428572</c:v>
                </c:pt>
                <c:pt idx="73">
                  <c:v>3.7142857142857144</c:v>
                </c:pt>
                <c:pt idx="74">
                  <c:v>2.2857142857142856</c:v>
                </c:pt>
                <c:pt idx="75">
                  <c:v>1.8571428571428572</c:v>
                </c:pt>
                <c:pt idx="76">
                  <c:v>2</c:v>
                </c:pt>
                <c:pt idx="77">
                  <c:v>1.8571428571428572</c:v>
                </c:pt>
                <c:pt idx="78">
                  <c:v>1.8571428571428572</c:v>
                </c:pt>
                <c:pt idx="79">
                  <c:v>1.7142857142857142</c:v>
                </c:pt>
                <c:pt idx="80">
                  <c:v>0.8571428571428571</c:v>
                </c:pt>
                <c:pt idx="81">
                  <c:v>0.5714285714285714</c:v>
                </c:pt>
                <c:pt idx="82">
                  <c:v>0.5714285714285714</c:v>
                </c:pt>
                <c:pt idx="83">
                  <c:v>0</c:v>
                </c:pt>
                <c:pt idx="84">
                  <c:v>0</c:v>
                </c:pt>
                <c:pt idx="85">
                  <c:v>0.14285714285714285</c:v>
                </c:pt>
                <c:pt idx="86">
                  <c:v>0.14285714285714285</c:v>
                </c:pt>
                <c:pt idx="87">
                  <c:v>0.14285714285714285</c:v>
                </c:pt>
                <c:pt idx="88">
                  <c:v>0.14285714285714285</c:v>
                </c:pt>
                <c:pt idx="89">
                  <c:v>0.14285714285714285</c:v>
                </c:pt>
                <c:pt idx="90">
                  <c:v>0.14285714285714285</c:v>
                </c:pt>
                <c:pt idx="91">
                  <c:v>0.2857142857142857</c:v>
                </c:pt>
                <c:pt idx="92">
                  <c:v>0.2857142857142857</c:v>
                </c:pt>
                <c:pt idx="93">
                  <c:v>0.2857142857142857</c:v>
                </c:pt>
                <c:pt idx="94">
                  <c:v>0.2857142857142857</c:v>
                </c:pt>
                <c:pt idx="95">
                  <c:v>0.2857142857142857</c:v>
                </c:pt>
                <c:pt idx="96">
                  <c:v>0.2857142857142857</c:v>
                </c:pt>
                <c:pt idx="97">
                  <c:v>0.2857142857142857</c:v>
                </c:pt>
                <c:pt idx="98">
                  <c:v>0.14285714285714285</c:v>
                </c:pt>
                <c:pt idx="99">
                  <c:v>0.2857142857142857</c:v>
                </c:pt>
                <c:pt idx="100">
                  <c:v>0.5714285714285714</c:v>
                </c:pt>
                <c:pt idx="101">
                  <c:v>1</c:v>
                </c:pt>
                <c:pt idx="102">
                  <c:v>1.5714285714285714</c:v>
                </c:pt>
                <c:pt idx="103">
                  <c:v>2.1428571428571428</c:v>
                </c:pt>
                <c:pt idx="104">
                  <c:v>2.4285714285714284</c:v>
                </c:pt>
                <c:pt idx="105">
                  <c:v>3.2857142857142856</c:v>
                </c:pt>
                <c:pt idx="106">
                  <c:v>3.5714285714285716</c:v>
                </c:pt>
                <c:pt idx="107">
                  <c:v>3.2857142857142856</c:v>
                </c:pt>
                <c:pt idx="108">
                  <c:v>2.8571428571428572</c:v>
                </c:pt>
                <c:pt idx="109">
                  <c:v>2.5714285714285716</c:v>
                </c:pt>
                <c:pt idx="110">
                  <c:v>2.1428571428571428</c:v>
                </c:pt>
                <c:pt idx="111">
                  <c:v>2.1428571428571428</c:v>
                </c:pt>
                <c:pt idx="112">
                  <c:v>1.5714285714285714</c:v>
                </c:pt>
                <c:pt idx="113">
                  <c:v>1.7142857142857142</c:v>
                </c:pt>
                <c:pt idx="114">
                  <c:v>2.7142857142857144</c:v>
                </c:pt>
                <c:pt idx="115">
                  <c:v>3.4285714285714284</c:v>
                </c:pt>
                <c:pt idx="116">
                  <c:v>4.5714285714285712</c:v>
                </c:pt>
                <c:pt idx="117">
                  <c:v>5.5714285714285712</c:v>
                </c:pt>
                <c:pt idx="118">
                  <c:v>6.8571428571428568</c:v>
                </c:pt>
                <c:pt idx="119">
                  <c:v>9</c:v>
                </c:pt>
                <c:pt idx="120">
                  <c:v>9.1428571428571423</c:v>
                </c:pt>
                <c:pt idx="121">
                  <c:v>9.2857142857142865</c:v>
                </c:pt>
                <c:pt idx="122">
                  <c:v>10.285714285714286</c:v>
                </c:pt>
                <c:pt idx="123">
                  <c:v>10.285714285714286</c:v>
                </c:pt>
                <c:pt idx="124">
                  <c:v>13.428571428571429</c:v>
                </c:pt>
                <c:pt idx="125">
                  <c:v>15</c:v>
                </c:pt>
                <c:pt idx="126">
                  <c:v>16.571428571428573</c:v>
                </c:pt>
                <c:pt idx="127">
                  <c:v>20.285714285714285</c:v>
                </c:pt>
                <c:pt idx="128">
                  <c:v>21.714285714285715</c:v>
                </c:pt>
                <c:pt idx="129">
                  <c:v>22.857142857142858</c:v>
                </c:pt>
                <c:pt idx="130">
                  <c:v>30.428571428571427</c:v>
                </c:pt>
                <c:pt idx="131">
                  <c:v>35.714285714285715</c:v>
                </c:pt>
                <c:pt idx="132">
                  <c:v>40.142857142857146</c:v>
                </c:pt>
                <c:pt idx="133">
                  <c:v>48.428571428571431</c:v>
                </c:pt>
                <c:pt idx="134">
                  <c:v>56.571428571428569</c:v>
                </c:pt>
                <c:pt idx="135">
                  <c:v>61</c:v>
                </c:pt>
                <c:pt idx="136">
                  <c:v>68.571428571428569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D-49AA-9A39-697BF429F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4736"/>
        <c:axId val="430541504"/>
      </c:barChart>
      <c:lineChart>
        <c:grouping val="standard"/>
        <c:varyColors val="0"/>
        <c:ser>
          <c:idx val="2"/>
          <c:order val="2"/>
          <c:tx>
            <c:strRef>
              <c:f>'Ro計算-1'!$H$3</c:f>
              <c:strCache>
                <c:ptCount val="1"/>
                <c:pt idx="0">
                  <c:v>pre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'Ro計算-1'!$E$4:$E$140</c:f>
              <c:numCache>
                <c:formatCode>mm/dd</c:formatCode>
                <c:ptCount val="137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</c:numCache>
            </c:numRef>
          </c:cat>
          <c:val>
            <c:numRef>
              <c:f>'Ro計算-1'!$H$4:$H$140</c:f>
              <c:numCache>
                <c:formatCode>0.00_);[Red]\(0.00\)</c:formatCode>
                <c:ptCount val="137"/>
                <c:pt idx="0">
                  <c:v>42.285714285714285</c:v>
                </c:pt>
                <c:pt idx="1">
                  <c:v>35.428571428571431</c:v>
                </c:pt>
                <c:pt idx="2">
                  <c:v>36.571428571428569</c:v>
                </c:pt>
                <c:pt idx="3">
                  <c:v>27.428571428571427</c:v>
                </c:pt>
                <c:pt idx="4">
                  <c:v>29.714285714285715</c:v>
                </c:pt>
                <c:pt idx="5">
                  <c:v>30.857142857142858</c:v>
                </c:pt>
                <c:pt idx="6">
                  <c:v>35.428571428571431</c:v>
                </c:pt>
                <c:pt idx="7">
                  <c:v>36.571428571428569</c:v>
                </c:pt>
                <c:pt idx="8">
                  <c:v>42.285714285714285</c:v>
                </c:pt>
                <c:pt idx="9">
                  <c:v>59.428571428571431</c:v>
                </c:pt>
                <c:pt idx="10">
                  <c:v>73.142857142857139</c:v>
                </c:pt>
                <c:pt idx="11">
                  <c:v>85.714285714285708</c:v>
                </c:pt>
                <c:pt idx="12">
                  <c:v>92.571428571428569</c:v>
                </c:pt>
                <c:pt idx="13">
                  <c:v>115.42857142857143</c:v>
                </c:pt>
                <c:pt idx="14">
                  <c:v>145.14285714285714</c:v>
                </c:pt>
                <c:pt idx="15">
                  <c:v>176</c:v>
                </c:pt>
                <c:pt idx="16">
                  <c:v>192</c:v>
                </c:pt>
                <c:pt idx="17">
                  <c:v>222.85714285714286</c:v>
                </c:pt>
                <c:pt idx="18">
                  <c:v>228.57142857142858</c:v>
                </c:pt>
                <c:pt idx="19">
                  <c:v>241.14285714285714</c:v>
                </c:pt>
                <c:pt idx="20">
                  <c:v>269.71428571428572</c:v>
                </c:pt>
                <c:pt idx="21">
                  <c:v>284.57142857142856</c:v>
                </c:pt>
                <c:pt idx="22">
                  <c:v>349.71428571428572</c:v>
                </c:pt>
                <c:pt idx="23">
                  <c:v>402.28571428571428</c:v>
                </c:pt>
                <c:pt idx="24">
                  <c:v>435.42857142857144</c:v>
                </c:pt>
                <c:pt idx="25">
                  <c:v>459.42857142857144</c:v>
                </c:pt>
                <c:pt idx="26">
                  <c:v>465.14285714285717</c:v>
                </c:pt>
                <c:pt idx="27">
                  <c:v>470.85714285714283</c:v>
                </c:pt>
                <c:pt idx="28">
                  <c:v>502.85714285714283</c:v>
                </c:pt>
                <c:pt idx="29">
                  <c:v>457.14285714285717</c:v>
                </c:pt>
                <c:pt idx="30">
                  <c:v>426.28571428571428</c:v>
                </c:pt>
                <c:pt idx="31">
                  <c:v>445.71428571428572</c:v>
                </c:pt>
                <c:pt idx="32">
                  <c:v>452.57142857142856</c:v>
                </c:pt>
                <c:pt idx="33">
                  <c:v>520</c:v>
                </c:pt>
                <c:pt idx="34">
                  <c:v>515.42857142857144</c:v>
                </c:pt>
                <c:pt idx="35">
                  <c:v>467.42857142857144</c:v>
                </c:pt>
                <c:pt idx="36">
                  <c:v>448</c:v>
                </c:pt>
                <c:pt idx="37">
                  <c:v>422.85714285714283</c:v>
                </c:pt>
                <c:pt idx="38">
                  <c:v>356.57142857142856</c:v>
                </c:pt>
                <c:pt idx="39">
                  <c:v>318.85714285714283</c:v>
                </c:pt>
                <c:pt idx="40">
                  <c:v>257.14285714285717</c:v>
                </c:pt>
                <c:pt idx="41">
                  <c:v>232</c:v>
                </c:pt>
                <c:pt idx="42">
                  <c:v>246.85714285714286</c:v>
                </c:pt>
                <c:pt idx="43">
                  <c:v>240</c:v>
                </c:pt>
                <c:pt idx="44">
                  <c:v>220.57142857142858</c:v>
                </c:pt>
                <c:pt idx="45">
                  <c:v>206.85714285714286</c:v>
                </c:pt>
                <c:pt idx="46">
                  <c:v>200</c:v>
                </c:pt>
                <c:pt idx="47">
                  <c:v>180.57142857142858</c:v>
                </c:pt>
                <c:pt idx="48">
                  <c:v>144</c:v>
                </c:pt>
                <c:pt idx="49">
                  <c:v>110.85714285714286</c:v>
                </c:pt>
                <c:pt idx="50">
                  <c:v>90.285714285714292</c:v>
                </c:pt>
                <c:pt idx="51">
                  <c:v>85.714285714285708</c:v>
                </c:pt>
                <c:pt idx="52">
                  <c:v>84.571428571428569</c:v>
                </c:pt>
                <c:pt idx="53">
                  <c:v>86.857142857142861</c:v>
                </c:pt>
                <c:pt idx="54">
                  <c:v>73.142857142857139</c:v>
                </c:pt>
                <c:pt idx="55">
                  <c:v>81.142857142857139</c:v>
                </c:pt>
                <c:pt idx="56">
                  <c:v>77.714285714285708</c:v>
                </c:pt>
                <c:pt idx="57">
                  <c:v>69.714285714285708</c:v>
                </c:pt>
                <c:pt idx="58">
                  <c:v>61.714285714285715</c:v>
                </c:pt>
                <c:pt idx="59">
                  <c:v>44.571428571428569</c:v>
                </c:pt>
                <c:pt idx="60">
                  <c:v>30.857142857142858</c:v>
                </c:pt>
                <c:pt idx="61">
                  <c:v>30.857142857142858</c:v>
                </c:pt>
                <c:pt idx="62">
                  <c:v>29.714285714285715</c:v>
                </c:pt>
                <c:pt idx="63">
                  <c:v>18.285714285714285</c:v>
                </c:pt>
                <c:pt idx="64">
                  <c:v>14.857142857142858</c:v>
                </c:pt>
                <c:pt idx="65">
                  <c:v>16</c:v>
                </c:pt>
                <c:pt idx="66">
                  <c:v>14.857142857142858</c:v>
                </c:pt>
                <c:pt idx="67">
                  <c:v>14.857142857142858</c:v>
                </c:pt>
                <c:pt idx="68">
                  <c:v>13.714285714285714</c:v>
                </c:pt>
                <c:pt idx="69">
                  <c:v>6.8571428571428568</c:v>
                </c:pt>
                <c:pt idx="70">
                  <c:v>4.5714285714285712</c:v>
                </c:pt>
                <c:pt idx="71">
                  <c:v>4.5714285714285712</c:v>
                </c:pt>
                <c:pt idx="72">
                  <c:v>0</c:v>
                </c:pt>
                <c:pt idx="73">
                  <c:v>0</c:v>
                </c:pt>
                <c:pt idx="74">
                  <c:v>1.1428571428571428</c:v>
                </c:pt>
                <c:pt idx="75">
                  <c:v>1.1428571428571428</c:v>
                </c:pt>
                <c:pt idx="76">
                  <c:v>1.1428571428571428</c:v>
                </c:pt>
                <c:pt idx="77">
                  <c:v>1.1428571428571428</c:v>
                </c:pt>
                <c:pt idx="78">
                  <c:v>1.1428571428571428</c:v>
                </c:pt>
                <c:pt idx="79">
                  <c:v>1.1428571428571428</c:v>
                </c:pt>
                <c:pt idx="80">
                  <c:v>2.2857142857142856</c:v>
                </c:pt>
                <c:pt idx="81">
                  <c:v>2.2857142857142856</c:v>
                </c:pt>
                <c:pt idx="82">
                  <c:v>2.2857142857142856</c:v>
                </c:pt>
                <c:pt idx="83">
                  <c:v>2.2857142857142856</c:v>
                </c:pt>
                <c:pt idx="84">
                  <c:v>2.2857142857142856</c:v>
                </c:pt>
                <c:pt idx="85">
                  <c:v>2.2857142857142856</c:v>
                </c:pt>
                <c:pt idx="86">
                  <c:v>2.2857142857142856</c:v>
                </c:pt>
                <c:pt idx="87">
                  <c:v>1.1428571428571428</c:v>
                </c:pt>
                <c:pt idx="88">
                  <c:v>2.2857142857142856</c:v>
                </c:pt>
                <c:pt idx="89">
                  <c:v>4.5714285714285712</c:v>
                </c:pt>
                <c:pt idx="90">
                  <c:v>8</c:v>
                </c:pt>
                <c:pt idx="91">
                  <c:v>12.571428571428571</c:v>
                </c:pt>
                <c:pt idx="92">
                  <c:v>17.142857142857142</c:v>
                </c:pt>
                <c:pt idx="93">
                  <c:v>19.428571428571427</c:v>
                </c:pt>
                <c:pt idx="94">
                  <c:v>26.285714285714285</c:v>
                </c:pt>
                <c:pt idx="95">
                  <c:v>28.571428571428573</c:v>
                </c:pt>
                <c:pt idx="96">
                  <c:v>26.285714285714285</c:v>
                </c:pt>
                <c:pt idx="97">
                  <c:v>22.857142857142858</c:v>
                </c:pt>
                <c:pt idx="98">
                  <c:v>20.571428571428573</c:v>
                </c:pt>
                <c:pt idx="99">
                  <c:v>17.142857142857142</c:v>
                </c:pt>
                <c:pt idx="100">
                  <c:v>17.142857142857142</c:v>
                </c:pt>
                <c:pt idx="101">
                  <c:v>12.571428571428571</c:v>
                </c:pt>
                <c:pt idx="102">
                  <c:v>13.714285714285714</c:v>
                </c:pt>
                <c:pt idx="103">
                  <c:v>21.714285714285715</c:v>
                </c:pt>
                <c:pt idx="104">
                  <c:v>27.428571428571427</c:v>
                </c:pt>
                <c:pt idx="105">
                  <c:v>36.571428571428569</c:v>
                </c:pt>
                <c:pt idx="106">
                  <c:v>44.571428571428569</c:v>
                </c:pt>
                <c:pt idx="107">
                  <c:v>54.857142857142854</c:v>
                </c:pt>
                <c:pt idx="108">
                  <c:v>72</c:v>
                </c:pt>
                <c:pt idx="109">
                  <c:v>73.142857142857139</c:v>
                </c:pt>
                <c:pt idx="110">
                  <c:v>74.285714285714292</c:v>
                </c:pt>
                <c:pt idx="111">
                  <c:v>82.285714285714292</c:v>
                </c:pt>
                <c:pt idx="112">
                  <c:v>82.285714285714292</c:v>
                </c:pt>
                <c:pt idx="113">
                  <c:v>107.42857142857143</c:v>
                </c:pt>
                <c:pt idx="114">
                  <c:v>120</c:v>
                </c:pt>
                <c:pt idx="115">
                  <c:v>132.57142857142858</c:v>
                </c:pt>
                <c:pt idx="116">
                  <c:v>162.28571428571428</c:v>
                </c:pt>
                <c:pt idx="117">
                  <c:v>173.71428571428572</c:v>
                </c:pt>
                <c:pt idx="118">
                  <c:v>182.85714285714286</c:v>
                </c:pt>
                <c:pt idx="119">
                  <c:v>243.42857142857142</c:v>
                </c:pt>
                <c:pt idx="120">
                  <c:v>285.71428571428572</c:v>
                </c:pt>
                <c:pt idx="121">
                  <c:v>321.14285714285717</c:v>
                </c:pt>
                <c:pt idx="122">
                  <c:v>387.42857142857144</c:v>
                </c:pt>
                <c:pt idx="123">
                  <c:v>452.57142857142856</c:v>
                </c:pt>
                <c:pt idx="124">
                  <c:v>488</c:v>
                </c:pt>
                <c:pt idx="125">
                  <c:v>548.57142857142856</c:v>
                </c:pt>
                <c:pt idx="126">
                  <c:v>619.42857142857144</c:v>
                </c:pt>
                <c:pt idx="127">
                  <c:v>662.85714285714289</c:v>
                </c:pt>
                <c:pt idx="128">
                  <c:v>770.28571428571433</c:v>
                </c:pt>
                <c:pt idx="129">
                  <c:v>818.28571428571433</c:v>
                </c:pt>
                <c:pt idx="130">
                  <c:v>873.14285714285711</c:v>
                </c:pt>
                <c:pt idx="131">
                  <c:v>953.33333333333337</c:v>
                </c:pt>
                <c:pt idx="132">
                  <c:v>1027.2</c:v>
                </c:pt>
                <c:pt idx="133">
                  <c:v>1034</c:v>
                </c:pt>
                <c:pt idx="134">
                  <c:v>1098.6666666666667</c:v>
                </c:pt>
                <c:pt idx="135">
                  <c:v>1060</c:v>
                </c:pt>
                <c:pt idx="136">
                  <c:v>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D-49AA-9A39-697BF429F665}"/>
            </c:ext>
          </c:extLst>
        </c:ser>
        <c:ser>
          <c:idx val="3"/>
          <c:order val="3"/>
          <c:tx>
            <c:strRef>
              <c:f>'Ro計算-1'!$I$3</c:f>
              <c:strCache>
                <c:ptCount val="1"/>
                <c:pt idx="0">
                  <c:v>pat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'Ro計算-1'!$E$4:$E$140</c:f>
              <c:numCache>
                <c:formatCode>mm/dd</c:formatCode>
                <c:ptCount val="137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</c:numCache>
            </c:numRef>
          </c:cat>
          <c:val>
            <c:numRef>
              <c:f>'Ro計算-1'!$I$4:$I$140</c:f>
              <c:numCache>
                <c:formatCode>0.00_);[Red]\(0.00\)</c:formatCode>
                <c:ptCount val="137"/>
                <c:pt idx="0">
                  <c:v>72.428571428571416</c:v>
                </c:pt>
                <c:pt idx="1">
                  <c:v>74.428571428571431</c:v>
                </c:pt>
                <c:pt idx="2">
                  <c:v>72.571428571428569</c:v>
                </c:pt>
                <c:pt idx="3">
                  <c:v>70.714285714285722</c:v>
                </c:pt>
                <c:pt idx="4">
                  <c:v>65.857142857142861</c:v>
                </c:pt>
                <c:pt idx="5">
                  <c:v>61.428571428571431</c:v>
                </c:pt>
                <c:pt idx="6">
                  <c:v>55</c:v>
                </c:pt>
                <c:pt idx="7">
                  <c:v>50.142857142857146</c:v>
                </c:pt>
                <c:pt idx="8">
                  <c:v>45.428571428571431</c:v>
                </c:pt>
                <c:pt idx="9">
                  <c:v>42.714285714285708</c:v>
                </c:pt>
                <c:pt idx="10">
                  <c:v>39.857142857142854</c:v>
                </c:pt>
                <c:pt idx="11">
                  <c:v>39.571428571428569</c:v>
                </c:pt>
                <c:pt idx="12">
                  <c:v>41.714285714285715</c:v>
                </c:pt>
                <c:pt idx="13">
                  <c:v>46.428571428571431</c:v>
                </c:pt>
                <c:pt idx="14">
                  <c:v>52.571428571428577</c:v>
                </c:pt>
                <c:pt idx="15">
                  <c:v>60.714285714285715</c:v>
                </c:pt>
                <c:pt idx="16">
                  <c:v>71.428571428571416</c:v>
                </c:pt>
                <c:pt idx="17">
                  <c:v>85.714285714285708</c:v>
                </c:pt>
                <c:pt idx="18">
                  <c:v>103.28571428571428</c:v>
                </c:pt>
                <c:pt idx="19">
                  <c:v>122.71428571428571</c:v>
                </c:pt>
                <c:pt idx="20">
                  <c:v>145.28571428571428</c:v>
                </c:pt>
                <c:pt idx="21">
                  <c:v>166.42857142857144</c:v>
                </c:pt>
                <c:pt idx="22">
                  <c:v>187.42857142857144</c:v>
                </c:pt>
                <c:pt idx="23">
                  <c:v>210.42857142857144</c:v>
                </c:pt>
                <c:pt idx="24">
                  <c:v>234.42857142857144</c:v>
                </c:pt>
                <c:pt idx="25">
                  <c:v>263.71428571428572</c:v>
                </c:pt>
                <c:pt idx="26">
                  <c:v>295.85714285714289</c:v>
                </c:pt>
                <c:pt idx="27">
                  <c:v>328.28571428571428</c:v>
                </c:pt>
                <c:pt idx="28">
                  <c:v>361.71428571428572</c:v>
                </c:pt>
                <c:pt idx="29">
                  <c:v>392.00000000000006</c:v>
                </c:pt>
                <c:pt idx="30">
                  <c:v>422.28571428571428</c:v>
                </c:pt>
                <c:pt idx="31">
                  <c:v>455</c:v>
                </c:pt>
                <c:pt idx="32">
                  <c:v>478.42857142857144</c:v>
                </c:pt>
                <c:pt idx="33">
                  <c:v>496.14285714285717</c:v>
                </c:pt>
                <c:pt idx="34">
                  <c:v>508.14285714285717</c:v>
                </c:pt>
                <c:pt idx="35">
                  <c:v>514.42857142857144</c:v>
                </c:pt>
                <c:pt idx="36">
                  <c:v>525</c:v>
                </c:pt>
                <c:pt idx="37">
                  <c:v>532</c:v>
                </c:pt>
                <c:pt idx="38">
                  <c:v>532.28571428571422</c:v>
                </c:pt>
                <c:pt idx="39">
                  <c:v>529.42857142857144</c:v>
                </c:pt>
                <c:pt idx="40">
                  <c:v>519.42857142857144</c:v>
                </c:pt>
                <c:pt idx="41">
                  <c:v>506.85714285714283</c:v>
                </c:pt>
                <c:pt idx="42">
                  <c:v>493.42857142857139</c:v>
                </c:pt>
                <c:pt idx="43">
                  <c:v>469.85714285714283</c:v>
                </c:pt>
                <c:pt idx="44">
                  <c:v>442.28571428571428</c:v>
                </c:pt>
                <c:pt idx="45">
                  <c:v>408.14285714285711</c:v>
                </c:pt>
                <c:pt idx="46">
                  <c:v>373.71428571428567</c:v>
                </c:pt>
                <c:pt idx="47">
                  <c:v>342.85714285714283</c:v>
                </c:pt>
                <c:pt idx="48">
                  <c:v>312.71428571428567</c:v>
                </c:pt>
                <c:pt idx="49">
                  <c:v>284.85714285714283</c:v>
                </c:pt>
                <c:pt idx="50">
                  <c:v>262.85714285714289</c:v>
                </c:pt>
                <c:pt idx="51">
                  <c:v>241.00000000000003</c:v>
                </c:pt>
                <c:pt idx="52">
                  <c:v>222.71428571428572</c:v>
                </c:pt>
                <c:pt idx="53">
                  <c:v>205</c:v>
                </c:pt>
                <c:pt idx="54">
                  <c:v>184.85714285714286</c:v>
                </c:pt>
                <c:pt idx="55">
                  <c:v>165.42857142857144</c:v>
                </c:pt>
                <c:pt idx="56">
                  <c:v>148.71428571428572</c:v>
                </c:pt>
                <c:pt idx="57">
                  <c:v>132</c:v>
                </c:pt>
                <c:pt idx="58">
                  <c:v>117.14285714285714</c:v>
                </c:pt>
                <c:pt idx="59">
                  <c:v>104.28571428571428</c:v>
                </c:pt>
                <c:pt idx="60">
                  <c:v>94.999999999999986</c:v>
                </c:pt>
                <c:pt idx="61">
                  <c:v>88.857142857142833</c:v>
                </c:pt>
                <c:pt idx="62">
                  <c:v>83.142857142857125</c:v>
                </c:pt>
                <c:pt idx="63">
                  <c:v>76.285714285714292</c:v>
                </c:pt>
                <c:pt idx="64">
                  <c:v>69.571428571428569</c:v>
                </c:pt>
                <c:pt idx="65">
                  <c:v>62.428571428571423</c:v>
                </c:pt>
                <c:pt idx="66">
                  <c:v>55.571428571428562</c:v>
                </c:pt>
                <c:pt idx="67">
                  <c:v>47.285714285714278</c:v>
                </c:pt>
                <c:pt idx="68">
                  <c:v>39.571428571428569</c:v>
                </c:pt>
                <c:pt idx="69">
                  <c:v>32.714285714285715</c:v>
                </c:pt>
                <c:pt idx="70">
                  <c:v>26.857142857142858</c:v>
                </c:pt>
                <c:pt idx="71">
                  <c:v>23.000000000000004</c:v>
                </c:pt>
                <c:pt idx="72">
                  <c:v>20.000000000000004</c:v>
                </c:pt>
                <c:pt idx="73">
                  <c:v>16.714285714285715</c:v>
                </c:pt>
                <c:pt idx="74">
                  <c:v>13.571428571428571</c:v>
                </c:pt>
                <c:pt idx="75">
                  <c:v>11.285714285714285</c:v>
                </c:pt>
                <c:pt idx="76">
                  <c:v>9.4285714285714288</c:v>
                </c:pt>
                <c:pt idx="77">
                  <c:v>7.5714285714285712</c:v>
                </c:pt>
                <c:pt idx="78">
                  <c:v>5.8571428571428568</c:v>
                </c:pt>
                <c:pt idx="79">
                  <c:v>4.1428571428571423</c:v>
                </c:pt>
                <c:pt idx="80">
                  <c:v>2.5714285714285712</c:v>
                </c:pt>
                <c:pt idx="81">
                  <c:v>1.8571428571428568</c:v>
                </c:pt>
                <c:pt idx="82">
                  <c:v>1.4285714285714282</c:v>
                </c:pt>
                <c:pt idx="83">
                  <c:v>1.1428571428571428</c:v>
                </c:pt>
                <c:pt idx="84">
                  <c:v>1.4285714285714284</c:v>
                </c:pt>
                <c:pt idx="85">
                  <c:v>1.714285714285714</c:v>
                </c:pt>
                <c:pt idx="86">
                  <c:v>1.8571428571428568</c:v>
                </c:pt>
                <c:pt idx="87">
                  <c:v>1.9999999999999996</c:v>
                </c:pt>
                <c:pt idx="88">
                  <c:v>2.1428571428571423</c:v>
                </c:pt>
                <c:pt idx="89">
                  <c:v>2.2857142857142851</c:v>
                </c:pt>
                <c:pt idx="90">
                  <c:v>2.2857142857142851</c:v>
                </c:pt>
                <c:pt idx="91">
                  <c:v>2.4285714285714279</c:v>
                </c:pt>
                <c:pt idx="92">
                  <c:v>2.7142857142857135</c:v>
                </c:pt>
                <c:pt idx="93">
                  <c:v>3.4285714285714279</c:v>
                </c:pt>
                <c:pt idx="94">
                  <c:v>4.7142857142857135</c:v>
                </c:pt>
                <c:pt idx="95">
                  <c:v>6.5714285714285712</c:v>
                </c:pt>
                <c:pt idx="96">
                  <c:v>8.7142857142857135</c:v>
                </c:pt>
                <c:pt idx="97">
                  <c:v>11.714285714285715</c:v>
                </c:pt>
                <c:pt idx="98">
                  <c:v>14.999999999999998</c:v>
                </c:pt>
                <c:pt idx="99">
                  <c:v>18.142857142857142</c:v>
                </c:pt>
                <c:pt idx="100">
                  <c:v>20.714285714285715</c:v>
                </c:pt>
                <c:pt idx="101">
                  <c:v>22.714285714285715</c:v>
                </c:pt>
                <c:pt idx="102">
                  <c:v>23.857142857142858</c:v>
                </c:pt>
                <c:pt idx="103">
                  <c:v>24.428571428571431</c:v>
                </c:pt>
                <c:pt idx="104">
                  <c:v>23.857142857142858</c:v>
                </c:pt>
                <c:pt idx="105">
                  <c:v>23.142857142857146</c:v>
                </c:pt>
                <c:pt idx="106">
                  <c:v>22.571428571428577</c:v>
                </c:pt>
                <c:pt idx="107">
                  <c:v>22.428571428571427</c:v>
                </c:pt>
                <c:pt idx="108">
                  <c:v>23.714285714285708</c:v>
                </c:pt>
                <c:pt idx="109">
                  <c:v>26.428571428571423</c:v>
                </c:pt>
                <c:pt idx="110">
                  <c:v>30.714285714285712</c:v>
                </c:pt>
                <c:pt idx="111">
                  <c:v>37.571428571428569</c:v>
                </c:pt>
                <c:pt idx="112">
                  <c:v>44.571428571428569</c:v>
                </c:pt>
                <c:pt idx="113">
                  <c:v>52.285714285714285</c:v>
                </c:pt>
                <c:pt idx="114">
                  <c:v>60.857142857142847</c:v>
                </c:pt>
                <c:pt idx="115">
                  <c:v>68.428571428571431</c:v>
                </c:pt>
                <c:pt idx="116">
                  <c:v>78.428571428571431</c:v>
                </c:pt>
                <c:pt idx="117">
                  <c:v>88.857142857142847</c:v>
                </c:pt>
                <c:pt idx="118">
                  <c:v>99.857142857142847</c:v>
                </c:pt>
                <c:pt idx="119">
                  <c:v>113.28571428571428</c:v>
                </c:pt>
                <c:pt idx="120">
                  <c:v>126</c:v>
                </c:pt>
                <c:pt idx="121">
                  <c:v>139.71428571428572</c:v>
                </c:pt>
                <c:pt idx="122">
                  <c:v>160.85714285714286</c:v>
                </c:pt>
                <c:pt idx="123">
                  <c:v>186.28571428571431</c:v>
                </c:pt>
                <c:pt idx="124">
                  <c:v>216.14285714285714</c:v>
                </c:pt>
                <c:pt idx="125">
                  <c:v>251.14285714285717</c:v>
                </c:pt>
                <c:pt idx="126">
                  <c:v>292.71428571428572</c:v>
                </c:pt>
                <c:pt idx="127">
                  <c:v>337.14285714285711</c:v>
                </c:pt>
                <c:pt idx="128">
                  <c:v>385.42857142857139</c:v>
                </c:pt>
                <c:pt idx="129">
                  <c:v>441.14285714285711</c:v>
                </c:pt>
                <c:pt idx="130">
                  <c:v>501.14285714285711</c:v>
                </c:pt>
                <c:pt idx="131">
                  <c:v>567.00000000000011</c:v>
                </c:pt>
                <c:pt idx="132">
                  <c:v>633.57142857142867</c:v>
                </c:pt>
                <c:pt idx="133">
                  <c:v>702.57142857142856</c:v>
                </c:pt>
                <c:pt idx="134">
                  <c:v>773.30952380952374</c:v>
                </c:pt>
                <c:pt idx="135">
                  <c:v>845.13809523809516</c:v>
                </c:pt>
                <c:pt idx="136">
                  <c:v>913.38809523809516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D-49AA-9A39-697BF429F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414736"/>
        <c:axId val="430541504"/>
      </c:lineChart>
      <c:lineChart>
        <c:grouping val="standard"/>
        <c:varyColors val="0"/>
        <c:ser>
          <c:idx val="1"/>
          <c:order val="1"/>
          <c:tx>
            <c:strRef>
              <c:f>'Ro計算-1'!$G$3</c:f>
              <c:strCache>
                <c:ptCount val="1"/>
                <c:pt idx="0">
                  <c:v>R0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'Ro計算-1'!$E$4:$E$140</c:f>
              <c:numCache>
                <c:formatCode>mm/dd</c:formatCode>
                <c:ptCount val="137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  <c:pt idx="23">
                  <c:v>43925</c:v>
                </c:pt>
                <c:pt idx="24">
                  <c:v>43926</c:v>
                </c:pt>
                <c:pt idx="25">
                  <c:v>43927</c:v>
                </c:pt>
                <c:pt idx="26">
                  <c:v>43928</c:v>
                </c:pt>
                <c:pt idx="27">
                  <c:v>43929</c:v>
                </c:pt>
                <c:pt idx="28">
                  <c:v>43930</c:v>
                </c:pt>
                <c:pt idx="29">
                  <c:v>43931</c:v>
                </c:pt>
                <c:pt idx="30">
                  <c:v>43932</c:v>
                </c:pt>
                <c:pt idx="31">
                  <c:v>43933</c:v>
                </c:pt>
                <c:pt idx="32">
                  <c:v>43934</c:v>
                </c:pt>
                <c:pt idx="33">
                  <c:v>43935</c:v>
                </c:pt>
                <c:pt idx="34">
                  <c:v>43936</c:v>
                </c:pt>
                <c:pt idx="35">
                  <c:v>43937</c:v>
                </c:pt>
                <c:pt idx="36">
                  <c:v>43938</c:v>
                </c:pt>
                <c:pt idx="37">
                  <c:v>43939</c:v>
                </c:pt>
                <c:pt idx="38">
                  <c:v>43940</c:v>
                </c:pt>
                <c:pt idx="39">
                  <c:v>43941</c:v>
                </c:pt>
                <c:pt idx="40">
                  <c:v>43942</c:v>
                </c:pt>
                <c:pt idx="41">
                  <c:v>43943</c:v>
                </c:pt>
                <c:pt idx="42">
                  <c:v>43944</c:v>
                </c:pt>
                <c:pt idx="43">
                  <c:v>43945</c:v>
                </c:pt>
                <c:pt idx="44">
                  <c:v>43946</c:v>
                </c:pt>
                <c:pt idx="45">
                  <c:v>43947</c:v>
                </c:pt>
                <c:pt idx="46">
                  <c:v>43948</c:v>
                </c:pt>
                <c:pt idx="47">
                  <c:v>43949</c:v>
                </c:pt>
                <c:pt idx="48">
                  <c:v>43950</c:v>
                </c:pt>
                <c:pt idx="49">
                  <c:v>43951</c:v>
                </c:pt>
                <c:pt idx="50">
                  <c:v>43952</c:v>
                </c:pt>
                <c:pt idx="51">
                  <c:v>43953</c:v>
                </c:pt>
                <c:pt idx="52">
                  <c:v>43954</c:v>
                </c:pt>
                <c:pt idx="53">
                  <c:v>43955</c:v>
                </c:pt>
                <c:pt idx="54">
                  <c:v>43956</c:v>
                </c:pt>
                <c:pt idx="55">
                  <c:v>43957</c:v>
                </c:pt>
                <c:pt idx="56">
                  <c:v>43958</c:v>
                </c:pt>
                <c:pt idx="57">
                  <c:v>43959</c:v>
                </c:pt>
                <c:pt idx="58">
                  <c:v>43960</c:v>
                </c:pt>
                <c:pt idx="59">
                  <c:v>43961</c:v>
                </c:pt>
                <c:pt idx="60">
                  <c:v>43962</c:v>
                </c:pt>
                <c:pt idx="61">
                  <c:v>43963</c:v>
                </c:pt>
                <c:pt idx="62">
                  <c:v>43964</c:v>
                </c:pt>
                <c:pt idx="63">
                  <c:v>43965</c:v>
                </c:pt>
                <c:pt idx="64">
                  <c:v>43966</c:v>
                </c:pt>
                <c:pt idx="65">
                  <c:v>43967</c:v>
                </c:pt>
                <c:pt idx="66">
                  <c:v>43968</c:v>
                </c:pt>
                <c:pt idx="67">
                  <c:v>43969</c:v>
                </c:pt>
                <c:pt idx="68">
                  <c:v>43970</c:v>
                </c:pt>
                <c:pt idx="69">
                  <c:v>43971</c:v>
                </c:pt>
                <c:pt idx="70">
                  <c:v>43972</c:v>
                </c:pt>
                <c:pt idx="71">
                  <c:v>43973</c:v>
                </c:pt>
                <c:pt idx="72">
                  <c:v>43974</c:v>
                </c:pt>
                <c:pt idx="73">
                  <c:v>43975</c:v>
                </c:pt>
                <c:pt idx="74">
                  <c:v>43976</c:v>
                </c:pt>
                <c:pt idx="75">
                  <c:v>43977</c:v>
                </c:pt>
                <c:pt idx="76">
                  <c:v>43978</c:v>
                </c:pt>
                <c:pt idx="77">
                  <c:v>43979</c:v>
                </c:pt>
                <c:pt idx="78">
                  <c:v>43980</c:v>
                </c:pt>
                <c:pt idx="79">
                  <c:v>43981</c:v>
                </c:pt>
                <c:pt idx="80">
                  <c:v>43982</c:v>
                </c:pt>
                <c:pt idx="81">
                  <c:v>43983</c:v>
                </c:pt>
                <c:pt idx="82">
                  <c:v>43984</c:v>
                </c:pt>
                <c:pt idx="83">
                  <c:v>43985</c:v>
                </c:pt>
                <c:pt idx="84">
                  <c:v>43986</c:v>
                </c:pt>
                <c:pt idx="85">
                  <c:v>43987</c:v>
                </c:pt>
                <c:pt idx="86">
                  <c:v>43988</c:v>
                </c:pt>
                <c:pt idx="87">
                  <c:v>43989</c:v>
                </c:pt>
                <c:pt idx="88">
                  <c:v>43990</c:v>
                </c:pt>
                <c:pt idx="89">
                  <c:v>43991</c:v>
                </c:pt>
                <c:pt idx="90">
                  <c:v>43992</c:v>
                </c:pt>
                <c:pt idx="91">
                  <c:v>43993</c:v>
                </c:pt>
                <c:pt idx="92">
                  <c:v>43994</c:v>
                </c:pt>
                <c:pt idx="93">
                  <c:v>43995</c:v>
                </c:pt>
                <c:pt idx="94">
                  <c:v>43996</c:v>
                </c:pt>
                <c:pt idx="95">
                  <c:v>43997</c:v>
                </c:pt>
                <c:pt idx="96">
                  <c:v>43998</c:v>
                </c:pt>
                <c:pt idx="97">
                  <c:v>43999</c:v>
                </c:pt>
                <c:pt idx="98">
                  <c:v>44000</c:v>
                </c:pt>
                <c:pt idx="99">
                  <c:v>44001</c:v>
                </c:pt>
                <c:pt idx="100">
                  <c:v>44002</c:v>
                </c:pt>
                <c:pt idx="101">
                  <c:v>44003</c:v>
                </c:pt>
                <c:pt idx="102">
                  <c:v>44004</c:v>
                </c:pt>
                <c:pt idx="103">
                  <c:v>44005</c:v>
                </c:pt>
                <c:pt idx="104">
                  <c:v>44006</c:v>
                </c:pt>
                <c:pt idx="105">
                  <c:v>44007</c:v>
                </c:pt>
                <c:pt idx="106">
                  <c:v>44008</c:v>
                </c:pt>
                <c:pt idx="107">
                  <c:v>44009</c:v>
                </c:pt>
                <c:pt idx="108">
                  <c:v>44010</c:v>
                </c:pt>
                <c:pt idx="109">
                  <c:v>44011</c:v>
                </c:pt>
                <c:pt idx="110">
                  <c:v>44012</c:v>
                </c:pt>
                <c:pt idx="111">
                  <c:v>44013</c:v>
                </c:pt>
                <c:pt idx="112">
                  <c:v>44014</c:v>
                </c:pt>
                <c:pt idx="113">
                  <c:v>44015</c:v>
                </c:pt>
                <c:pt idx="114">
                  <c:v>44016</c:v>
                </c:pt>
                <c:pt idx="115">
                  <c:v>44017</c:v>
                </c:pt>
                <c:pt idx="116">
                  <c:v>44018</c:v>
                </c:pt>
                <c:pt idx="117">
                  <c:v>44019</c:v>
                </c:pt>
                <c:pt idx="118">
                  <c:v>44020</c:v>
                </c:pt>
                <c:pt idx="119">
                  <c:v>44021</c:v>
                </c:pt>
                <c:pt idx="120">
                  <c:v>44022</c:v>
                </c:pt>
                <c:pt idx="121">
                  <c:v>44023</c:v>
                </c:pt>
                <c:pt idx="122">
                  <c:v>44024</c:v>
                </c:pt>
                <c:pt idx="123">
                  <c:v>44025</c:v>
                </c:pt>
                <c:pt idx="124">
                  <c:v>44026</c:v>
                </c:pt>
                <c:pt idx="125">
                  <c:v>44027</c:v>
                </c:pt>
                <c:pt idx="126">
                  <c:v>44028</c:v>
                </c:pt>
                <c:pt idx="127">
                  <c:v>44029</c:v>
                </c:pt>
                <c:pt idx="128">
                  <c:v>44030</c:v>
                </c:pt>
                <c:pt idx="129">
                  <c:v>44031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44037</c:v>
                </c:pt>
                <c:pt idx="136">
                  <c:v>44038</c:v>
                </c:pt>
              </c:numCache>
            </c:numRef>
          </c:cat>
          <c:val>
            <c:numRef>
              <c:f>'Ro計算-1'!$G$4:$G$140</c:f>
              <c:numCache>
                <c:formatCode>0.00_);[Red]\(0.00\)</c:formatCode>
                <c:ptCount val="137"/>
                <c:pt idx="0">
                  <c:v>0.58382642998027623</c:v>
                </c:pt>
                <c:pt idx="1">
                  <c:v>0.47600767754318618</c:v>
                </c:pt>
                <c:pt idx="2">
                  <c:v>0.50393700787401574</c:v>
                </c:pt>
                <c:pt idx="3">
                  <c:v>0.38787878787878782</c:v>
                </c:pt>
                <c:pt idx="4">
                  <c:v>0.4511930585683297</c:v>
                </c:pt>
                <c:pt idx="5">
                  <c:v>0.50232558139534877</c:v>
                </c:pt>
                <c:pt idx="6">
                  <c:v>0.64415584415584415</c:v>
                </c:pt>
                <c:pt idx="7">
                  <c:v>0.72934472934472927</c:v>
                </c:pt>
                <c:pt idx="8">
                  <c:v>0.93081761006289299</c:v>
                </c:pt>
                <c:pt idx="9">
                  <c:v>1.3913043478260871</c:v>
                </c:pt>
                <c:pt idx="10">
                  <c:v>1.8351254480286738</c:v>
                </c:pt>
                <c:pt idx="11">
                  <c:v>2.1660649819494586</c:v>
                </c:pt>
                <c:pt idx="12">
                  <c:v>2.2191780821917808</c:v>
                </c:pt>
                <c:pt idx="13">
                  <c:v>2.4861538461538459</c:v>
                </c:pt>
                <c:pt idx="14">
                  <c:v>2.7608695652173911</c:v>
                </c:pt>
                <c:pt idx="15">
                  <c:v>2.8988235294117648</c:v>
                </c:pt>
                <c:pt idx="16">
                  <c:v>2.6880000000000006</c:v>
                </c:pt>
                <c:pt idx="17">
                  <c:v>2.6</c:v>
                </c:pt>
                <c:pt idx="18">
                  <c:v>2.2130013831258646</c:v>
                </c:pt>
                <c:pt idx="19">
                  <c:v>1.9650756693830036</c:v>
                </c:pt>
                <c:pt idx="20">
                  <c:v>1.8564405113077682</c:v>
                </c:pt>
                <c:pt idx="21">
                  <c:v>1.7098712446351929</c:v>
                </c:pt>
                <c:pt idx="22">
                  <c:v>1.8658536585365852</c:v>
                </c:pt>
                <c:pt idx="23">
                  <c:v>1.9117447386286488</c:v>
                </c:pt>
                <c:pt idx="24">
                  <c:v>1.8574040219378427</c:v>
                </c:pt>
                <c:pt idx="25">
                  <c:v>1.7421451787648972</c:v>
                </c:pt>
                <c:pt idx="26">
                  <c:v>1.5721873491067115</c:v>
                </c:pt>
                <c:pt idx="27">
                  <c:v>1.434290687554395</c:v>
                </c:pt>
                <c:pt idx="28">
                  <c:v>1.3902053712480251</c:v>
                </c:pt>
                <c:pt idx="29">
                  <c:v>1.1661807580174925</c:v>
                </c:pt>
                <c:pt idx="30">
                  <c:v>1.0094722598105548</c:v>
                </c:pt>
                <c:pt idx="31">
                  <c:v>0.97959183673469385</c:v>
                </c:pt>
                <c:pt idx="32">
                  <c:v>0.94595401612421615</c:v>
                </c:pt>
                <c:pt idx="33">
                  <c:v>1.0480852289087244</c:v>
                </c:pt>
                <c:pt idx="34">
                  <c:v>1.0143379252178801</c:v>
                </c:pt>
                <c:pt idx="35">
                  <c:v>0.90863648986392664</c:v>
                </c:pt>
                <c:pt idx="36">
                  <c:v>0.85333333333333339</c:v>
                </c:pt>
                <c:pt idx="37">
                  <c:v>0.79484425349086996</c:v>
                </c:pt>
                <c:pt idx="38">
                  <c:v>0.66988727858293085</c:v>
                </c:pt>
                <c:pt idx="39">
                  <c:v>0.60226659471127897</c:v>
                </c:pt>
                <c:pt idx="40">
                  <c:v>0.4950495049504951</c:v>
                </c:pt>
                <c:pt idx="41">
                  <c:v>0.45772266065388956</c:v>
                </c:pt>
                <c:pt idx="42">
                  <c:v>0.50028951939779975</c:v>
                </c:pt>
                <c:pt idx="43">
                  <c:v>0.51079355427181516</c:v>
                </c:pt>
                <c:pt idx="44">
                  <c:v>0.49870801033591733</c:v>
                </c:pt>
                <c:pt idx="45">
                  <c:v>0.50682534126706336</c:v>
                </c:pt>
                <c:pt idx="46">
                  <c:v>0.53516819571865448</c:v>
                </c:pt>
                <c:pt idx="47">
                  <c:v>0.52666666666666673</c:v>
                </c:pt>
                <c:pt idx="48">
                  <c:v>0.4604842393787118</c:v>
                </c:pt>
                <c:pt idx="49">
                  <c:v>0.38916750250752263</c:v>
                </c:pt>
                <c:pt idx="50">
                  <c:v>0.34347826086956518</c:v>
                </c:pt>
                <c:pt idx="51">
                  <c:v>0.3556609365737996</c:v>
                </c:pt>
                <c:pt idx="52">
                  <c:v>0.37973059653624114</c:v>
                </c:pt>
                <c:pt idx="53">
                  <c:v>0.42369337979094079</c:v>
                </c:pt>
                <c:pt idx="54">
                  <c:v>0.39567233384853168</c:v>
                </c:pt>
                <c:pt idx="55">
                  <c:v>0.49050086355785832</c:v>
                </c:pt>
                <c:pt idx="56">
                  <c:v>0.52257444764649363</c:v>
                </c:pt>
                <c:pt idx="57">
                  <c:v>0.52813852813852813</c:v>
                </c:pt>
                <c:pt idx="58">
                  <c:v>0.52682926829268295</c:v>
                </c:pt>
                <c:pt idx="59">
                  <c:v>0.42739726027397262</c:v>
                </c:pt>
                <c:pt idx="60">
                  <c:v>0.324812030075188</c:v>
                </c:pt>
                <c:pt idx="61">
                  <c:v>0.34726688102893899</c:v>
                </c:pt>
                <c:pt idx="62">
                  <c:v>0.35738831615120287</c:v>
                </c:pt>
                <c:pt idx="63">
                  <c:v>0.23970037453183518</c:v>
                </c:pt>
                <c:pt idx="64">
                  <c:v>0.2135523613963039</c:v>
                </c:pt>
                <c:pt idx="65">
                  <c:v>0.25629290617848971</c:v>
                </c:pt>
                <c:pt idx="66">
                  <c:v>0.26735218508997433</c:v>
                </c:pt>
                <c:pt idx="67">
                  <c:v>0.3141993957703928</c:v>
                </c:pt>
                <c:pt idx="68">
                  <c:v>0.34657039711191334</c:v>
                </c:pt>
                <c:pt idx="69">
                  <c:v>0.20960698689956331</c:v>
                </c:pt>
                <c:pt idx="70">
                  <c:v>0.1702127659574468</c:v>
                </c:pt>
                <c:pt idx="71">
                  <c:v>0.19875776397515524</c:v>
                </c:pt>
                <c:pt idx="72">
                  <c:v>0</c:v>
                </c:pt>
                <c:pt idx="73">
                  <c:v>0</c:v>
                </c:pt>
                <c:pt idx="74">
                  <c:v>8.4210526315789472E-2</c:v>
                </c:pt>
                <c:pt idx="75">
                  <c:v>0.10126582278481013</c:v>
                </c:pt>
                <c:pt idx="76">
                  <c:v>0.1212121212121212</c:v>
                </c:pt>
                <c:pt idx="77">
                  <c:v>0.15094339622641509</c:v>
                </c:pt>
                <c:pt idx="78">
                  <c:v>0.1951219512195122</c:v>
                </c:pt>
                <c:pt idx="79">
                  <c:v>0.27586206896551724</c:v>
                </c:pt>
                <c:pt idx="80">
                  <c:v>0.88888888888888895</c:v>
                </c:pt>
                <c:pt idx="81">
                  <c:v>1.2307692307692311</c:v>
                </c:pt>
                <c:pt idx="82">
                  <c:v>1.6000000000000003</c:v>
                </c:pt>
                <c:pt idx="83">
                  <c:v>2</c:v>
                </c:pt>
                <c:pt idx="84">
                  <c:v>1.6</c:v>
                </c:pt>
                <c:pt idx="85">
                  <c:v>1.3333333333333335</c:v>
                </c:pt>
                <c:pt idx="86">
                  <c:v>1.2307692307692311</c:v>
                </c:pt>
                <c:pt idx="87">
                  <c:v>0.57142857142857151</c:v>
                </c:pt>
                <c:pt idx="88">
                  <c:v>1.0666666666666669</c:v>
                </c:pt>
                <c:pt idx="89">
                  <c:v>2.0000000000000004</c:v>
                </c:pt>
                <c:pt idx="90">
                  <c:v>3.5000000000000009</c:v>
                </c:pt>
                <c:pt idx="91">
                  <c:v>5.1764705882352953</c:v>
                </c:pt>
                <c:pt idx="92">
                  <c:v>6.3157894736842124</c:v>
                </c:pt>
                <c:pt idx="93">
                  <c:v>5.666666666666667</c:v>
                </c:pt>
                <c:pt idx="94">
                  <c:v>5.5757575757575761</c:v>
                </c:pt>
                <c:pt idx="95">
                  <c:v>4.3478260869565224</c:v>
                </c:pt>
                <c:pt idx="96">
                  <c:v>3.0163934426229511</c:v>
                </c:pt>
                <c:pt idx="97">
                  <c:v>1.9512195121951219</c:v>
                </c:pt>
                <c:pt idx="98">
                  <c:v>1.3714285714285717</c:v>
                </c:pt>
                <c:pt idx="99">
                  <c:v>0.94488188976377951</c:v>
                </c:pt>
                <c:pt idx="100">
                  <c:v>0.82758620689655171</c:v>
                </c:pt>
                <c:pt idx="101">
                  <c:v>0.55345911949685533</c:v>
                </c:pt>
                <c:pt idx="102">
                  <c:v>0.57485029940119758</c:v>
                </c:pt>
                <c:pt idx="103">
                  <c:v>0.88888888888888884</c:v>
                </c:pt>
                <c:pt idx="104">
                  <c:v>1.1497005988023952</c:v>
                </c:pt>
                <c:pt idx="105">
                  <c:v>1.5802469135802466</c:v>
                </c:pt>
                <c:pt idx="106">
                  <c:v>1.9746835443037969</c:v>
                </c:pt>
                <c:pt idx="107">
                  <c:v>2.4458598726114649</c:v>
                </c:pt>
                <c:pt idx="108">
                  <c:v>3.0361445783132539</c:v>
                </c:pt>
                <c:pt idx="109">
                  <c:v>2.7675675675675682</c:v>
                </c:pt>
                <c:pt idx="110">
                  <c:v>2.418604651162791</c:v>
                </c:pt>
                <c:pt idx="111">
                  <c:v>2.1901140684410647</c:v>
                </c:pt>
                <c:pt idx="112">
                  <c:v>1.8461538461538465</c:v>
                </c:pt>
                <c:pt idx="113">
                  <c:v>2.0546448087431695</c:v>
                </c:pt>
                <c:pt idx="114">
                  <c:v>1.9718309859154932</c:v>
                </c:pt>
                <c:pt idx="115">
                  <c:v>1.9373695198329854</c:v>
                </c:pt>
                <c:pt idx="116">
                  <c:v>2.0692167577413478</c:v>
                </c:pt>
                <c:pt idx="117">
                  <c:v>1.9549839228295822</c:v>
                </c:pt>
                <c:pt idx="118">
                  <c:v>1.8311874105865524</c:v>
                </c:pt>
                <c:pt idx="119">
                  <c:v>2.1488020176544769</c:v>
                </c:pt>
                <c:pt idx="120">
                  <c:v>2.2675736961451247</c:v>
                </c:pt>
                <c:pt idx="121">
                  <c:v>2.2985685071574644</c:v>
                </c:pt>
                <c:pt idx="122">
                  <c:v>2.4085257548845469</c:v>
                </c:pt>
                <c:pt idx="123">
                  <c:v>2.4294478527607359</c:v>
                </c:pt>
                <c:pt idx="124">
                  <c:v>2.2577660277594185</c:v>
                </c:pt>
                <c:pt idx="125">
                  <c:v>2.184300341296928</c:v>
                </c:pt>
                <c:pt idx="126">
                  <c:v>2.1161542215714984</c:v>
                </c:pt>
                <c:pt idx="127">
                  <c:v>1.9661016949152545</c:v>
                </c:pt>
                <c:pt idx="128">
                  <c:v>1.9985174203113421</c:v>
                </c:pt>
                <c:pt idx="129">
                  <c:v>1.8549222797927463</c:v>
                </c:pt>
                <c:pt idx="130">
                  <c:v>1.74230330672748</c:v>
                </c:pt>
                <c:pt idx="131">
                  <c:v>1.6813639035861256</c:v>
                </c:pt>
                <c:pt idx="132">
                  <c:v>1.6212852311161217</c:v>
                </c:pt>
                <c:pt idx="133">
                  <c:v>1.4717364782431883</c:v>
                </c:pt>
                <c:pt idx="134">
                  <c:v>1.4207333969641924</c:v>
                </c:pt>
                <c:pt idx="135">
                  <c:v>1.2542328951594275</c:v>
                </c:pt>
                <c:pt idx="136">
                  <c:v>1.199928054365875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D-49AA-9A39-697BF429F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890864"/>
        <c:axId val="430547328"/>
      </c:lineChart>
      <c:dateAx>
        <c:axId val="523414736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0541504"/>
        <c:crosses val="autoZero"/>
        <c:auto val="1"/>
        <c:lblOffset val="100"/>
        <c:baseTimeUnit val="days"/>
      </c:dateAx>
      <c:valAx>
        <c:axId val="4305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3414736"/>
        <c:crosses val="autoZero"/>
        <c:crossBetween val="between"/>
      </c:valAx>
      <c:valAx>
        <c:axId val="43054732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5890864"/>
        <c:crosses val="max"/>
        <c:crossBetween val="between"/>
      </c:valAx>
      <c:dateAx>
        <c:axId val="535890864"/>
        <c:scaling>
          <c:orientation val="minMax"/>
        </c:scaling>
        <c:delete val="1"/>
        <c:axPos val="b"/>
        <c:numFmt formatCode="mm/dd" sourceLinked="1"/>
        <c:majorTickMark val="out"/>
        <c:minorTickMark val="none"/>
        <c:tickLblPos val="nextTo"/>
        <c:crossAx val="430547328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8B6AD1-E475-4D75-AEAD-80DA2B718DE5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C07FFD-C7C1-49E8-AC46-AFE929671120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EA1833-390C-4756-B2EB-01711F953E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8002E3B-074B-49A2-B037-C9D50ADB6B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EF99-1AC9-4ADC-AC83-97630FAB98F6}">
  <dimension ref="A1:AG152"/>
  <sheetViews>
    <sheetView tabSelected="1" zoomScale="70" zoomScaleNormal="70" workbookViewId="0">
      <selection activeCell="H5" sqref="H5"/>
    </sheetView>
  </sheetViews>
  <sheetFormatPr defaultRowHeight="18.75"/>
  <cols>
    <col min="4" max="4" width="3.625" customWidth="1"/>
    <col min="8" max="8" width="11.875" customWidth="1"/>
    <col min="9" max="9" width="3.875" customWidth="1"/>
    <col min="12" max="12" width="2.875" customWidth="1"/>
  </cols>
  <sheetData>
    <row r="1" spans="1:33">
      <c r="E1" s="5" t="s">
        <v>16</v>
      </c>
      <c r="F1" s="8" t="s">
        <v>18</v>
      </c>
      <c r="G1" s="1">
        <v>3</v>
      </c>
      <c r="H1" s="1">
        <v>3</v>
      </c>
      <c r="I1" s="1"/>
      <c r="J1" s="1"/>
      <c r="L1" t="s">
        <v>21</v>
      </c>
      <c r="P1" t="s">
        <v>31</v>
      </c>
      <c r="R1" t="str">
        <f>"実効再生産率："&amp;K4</f>
        <v>実効再生産率：02:大阪府</v>
      </c>
    </row>
    <row r="2" spans="1:33">
      <c r="B2" s="1" t="s">
        <v>0</v>
      </c>
      <c r="C2" s="1"/>
      <c r="D2" s="1"/>
      <c r="E2" s="1">
        <v>1</v>
      </c>
      <c r="F2" t="s">
        <v>19</v>
      </c>
      <c r="G2">
        <v>8</v>
      </c>
      <c r="H2">
        <v>8</v>
      </c>
      <c r="I2" s="1"/>
      <c r="J2" s="1"/>
      <c r="L2" s="1"/>
    </row>
    <row r="3" spans="1:33">
      <c r="B3" s="1"/>
      <c r="C3" s="1"/>
      <c r="D3" s="1"/>
      <c r="E3" s="5" t="e">
        <v>#N/A</v>
      </c>
      <c r="F3" t="s">
        <v>20</v>
      </c>
      <c r="G3" s="1">
        <v>7</v>
      </c>
      <c r="H3" s="1"/>
      <c r="I3" s="1"/>
      <c r="J3" s="1"/>
      <c r="L3" s="1"/>
    </row>
    <row r="4" spans="1:33">
      <c r="B4" s="1"/>
      <c r="C4" s="1"/>
      <c r="D4" s="1"/>
      <c r="E4" s="2" t="s">
        <v>13</v>
      </c>
      <c r="F4" t="str">
        <f>IF(E2=0,"N","Average")</f>
        <v>Average</v>
      </c>
      <c r="G4" s="2" t="s">
        <v>12</v>
      </c>
      <c r="H4" s="1"/>
      <c r="I4" s="1"/>
      <c r="J4" s="1"/>
      <c r="K4" t="s">
        <v>2</v>
      </c>
      <c r="L4" s="1"/>
      <c r="M4" t="s">
        <v>0</v>
      </c>
      <c r="N4" t="s">
        <v>1</v>
      </c>
      <c r="O4" t="s">
        <v>2</v>
      </c>
      <c r="P4" t="s">
        <v>3</v>
      </c>
      <c r="Q4" t="s">
        <v>4</v>
      </c>
      <c r="R4" t="s">
        <v>5</v>
      </c>
      <c r="S4" t="s">
        <v>6</v>
      </c>
      <c r="T4" t="s">
        <v>7</v>
      </c>
      <c r="U4" t="s">
        <v>8</v>
      </c>
      <c r="V4" t="s">
        <v>9</v>
      </c>
      <c r="W4" t="s">
        <v>10</v>
      </c>
      <c r="X4" t="s">
        <v>11</v>
      </c>
      <c r="Y4" t="s">
        <v>22</v>
      </c>
      <c r="Z4" t="s">
        <v>23</v>
      </c>
      <c r="AA4" t="s">
        <v>24</v>
      </c>
      <c r="AB4" t="s">
        <v>25</v>
      </c>
      <c r="AC4" t="s">
        <v>26</v>
      </c>
      <c r="AD4" t="s">
        <v>27</v>
      </c>
      <c r="AE4" t="s">
        <v>28</v>
      </c>
      <c r="AF4" t="s">
        <v>29</v>
      </c>
      <c r="AG4" t="s">
        <v>30</v>
      </c>
    </row>
    <row r="5" spans="1:33">
      <c r="A5">
        <v>4</v>
      </c>
      <c r="B5" s="2">
        <v>43902</v>
      </c>
      <c r="C5" s="3"/>
      <c r="D5" s="3"/>
      <c r="E5" s="4">
        <f>$B5</f>
        <v>43902</v>
      </c>
      <c r="F5" s="6">
        <f ca="1">IF($E$2=0, K5,AVERAGE(OFFSET(K5,0,0,$G$3,1)))</f>
        <v>5.4285714285714288</v>
      </c>
      <c r="G5" s="3">
        <f ca="1">IF(OFFSET(A5,G$2+G$1,0,1,1)&gt;0,G$2*OFFSET(F5,(G$2+G$1),0,1,1)/SUM(F5:INDIRECT("F"&amp;TEXT("0",A6+G$2-1))),$E$3)</f>
        <v>0.64770240700218829</v>
      </c>
      <c r="H5" s="3" t="e">
        <f ca="1">IF(OFFSET(B5,H$2+H$1,0,1,1)&gt;0,H$2*OFFSET(G5,(H$2+H$1),0,1,1)/SUM(G5:INDIRECT("F"&amp;TEXT("0",B6+H$2-1))),$E$3)</f>
        <v>#N/A</v>
      </c>
      <c r="K5">
        <v>0</v>
      </c>
      <c r="L5" s="3"/>
      <c r="M5" s="9">
        <v>43891</v>
      </c>
      <c r="N5">
        <v>2</v>
      </c>
      <c r="O5">
        <v>0</v>
      </c>
      <c r="P5">
        <v>0</v>
      </c>
      <c r="Q5">
        <v>2</v>
      </c>
      <c r="R5">
        <v>3</v>
      </c>
      <c r="S5">
        <v>1</v>
      </c>
      <c r="T5">
        <v>1</v>
      </c>
      <c r="U5">
        <v>1</v>
      </c>
      <c r="V5">
        <v>0</v>
      </c>
      <c r="W5">
        <v>0</v>
      </c>
      <c r="X5">
        <v>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>
      <c r="A6">
        <f>A5+1</f>
        <v>5</v>
      </c>
      <c r="B6" s="2">
        <v>43903</v>
      </c>
      <c r="C6" s="3"/>
      <c r="D6" s="3"/>
      <c r="E6" s="4">
        <f t="shared" ref="E6:E10" si="0">B6</f>
        <v>43903</v>
      </c>
      <c r="F6" s="6">
        <f ca="1">IF($E$2=0, K6,AVERAGE(OFFSET(K6,0,0,$G$3,1)))</f>
        <v>7.4285714285714288</v>
      </c>
      <c r="G6" s="3">
        <f ca="1">IF(OFFSET(A6,$G$2+$G$1,0,1,1)&gt;0,$G$2*OFFSET(F6,($G$2+$G$1),0,1,1)/SUM(F6:INDIRECT("F"&amp;TEXT("0",A7+$G$2-1))),$E$3)</f>
        <v>0.52878464818763327</v>
      </c>
      <c r="H6" s="3" t="e">
        <f ca="1">IF(OFFSET(B6,H$2+H$1,0,1,1)&gt;0,H$2*OFFSET(G6,(H$2+H$1),0,1,1)/SUM(G6:INDIRECT("F"&amp;TEXT("0",B7+H$2-1))),$E$3)</f>
        <v>#N/A</v>
      </c>
      <c r="I6" s="3"/>
      <c r="J6" s="3"/>
      <c r="K6">
        <v>2</v>
      </c>
      <c r="L6" s="3"/>
      <c r="M6" s="9">
        <v>43892</v>
      </c>
      <c r="N6">
        <v>0</v>
      </c>
      <c r="O6">
        <v>2</v>
      </c>
      <c r="P6">
        <v>0</v>
      </c>
      <c r="Q6">
        <v>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4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>
      <c r="A7">
        <f t="shared" ref="A7:A70" si="1">A6+1</f>
        <v>6</v>
      </c>
      <c r="B7" s="2">
        <v>43904</v>
      </c>
      <c r="C7" s="3"/>
      <c r="D7" s="3"/>
      <c r="E7" s="4">
        <f t="shared" si="0"/>
        <v>43904</v>
      </c>
      <c r="F7" s="6">
        <f ca="1">IF($E$2=0, K7,AVERAGE(OFFSET(K7,0,0,$G$3,1)))</f>
        <v>7.1428571428571432</v>
      </c>
      <c r="G7" s="3">
        <f ca="1">IF(OFFSET(A7,$G$2+$G$1,0,1,1)&gt;0,$G$2*OFFSET(F7,($G$2+$G$1),0,1,1)/SUM(F7:INDIRECT("F"&amp;TEXT("0",A8+$G$2-1))),$E$3)</f>
        <v>0.54584221748400852</v>
      </c>
      <c r="H7" s="3" t="e">
        <f ca="1">IF(OFFSET(B7,H$2+H$1,0,1,1)&gt;0,H$2*OFFSET(G7,(H$2+H$1),0,1,1)/SUM(G7:INDIRECT("F"&amp;TEXT("0",B8+H$2-1))),$E$3)</f>
        <v>#N/A</v>
      </c>
      <c r="I7" s="3"/>
      <c r="J7" s="3"/>
      <c r="K7">
        <v>2</v>
      </c>
      <c r="L7" s="3"/>
      <c r="M7" s="9">
        <v>43893</v>
      </c>
      <c r="N7">
        <v>1</v>
      </c>
      <c r="O7">
        <v>2</v>
      </c>
      <c r="P7">
        <v>0</v>
      </c>
      <c r="Q7">
        <v>1</v>
      </c>
      <c r="R7">
        <v>9</v>
      </c>
      <c r="S7">
        <v>0</v>
      </c>
      <c r="T7">
        <v>1</v>
      </c>
      <c r="U7">
        <v>2</v>
      </c>
      <c r="V7">
        <v>1</v>
      </c>
      <c r="W7">
        <v>0</v>
      </c>
      <c r="X7">
        <v>2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>
      <c r="A8">
        <f t="shared" si="1"/>
        <v>7</v>
      </c>
      <c r="B8" s="2">
        <v>43905</v>
      </c>
      <c r="C8" s="3"/>
      <c r="D8" s="3"/>
      <c r="E8" s="4">
        <f t="shared" si="0"/>
        <v>43905</v>
      </c>
      <c r="F8" s="6">
        <f ca="1">IF($E$2=0, K8,AVERAGE(OFFSET(K8,0,0,$G$3,1)))</f>
        <v>9.2857142857142865</v>
      </c>
      <c r="G8" s="3">
        <f ca="1">IF(OFFSET(A8,$G$2+$G$1,0,1,1)&gt;0,$G$2*OFFSET(F8,($G$2+$G$1),0,1,1)/SUM(F8:INDIRECT("F"&amp;TEXT("0",A9+$G$2-1))),$E$3)</f>
        <v>0.41921397379912662</v>
      </c>
      <c r="H8" s="3" t="e">
        <f ca="1">IF(OFFSET(B8,H$2+H$1,0,1,1)&gt;0,H$2*OFFSET(G8,(H$2+H$1),0,1,1)/SUM(G8:INDIRECT("F"&amp;TEXT("0",B9+H$2-1))),$E$3)</f>
        <v>#N/A</v>
      </c>
      <c r="I8" s="3"/>
      <c r="J8" s="3"/>
      <c r="K8">
        <v>9</v>
      </c>
      <c r="L8" s="3"/>
      <c r="M8" s="9">
        <v>43894</v>
      </c>
      <c r="N8">
        <v>4</v>
      </c>
      <c r="O8">
        <v>9</v>
      </c>
      <c r="P8">
        <v>0</v>
      </c>
      <c r="Q8">
        <v>0</v>
      </c>
      <c r="R8">
        <v>8</v>
      </c>
      <c r="S8">
        <v>0</v>
      </c>
      <c r="T8">
        <v>0</v>
      </c>
      <c r="U8">
        <v>0</v>
      </c>
      <c r="V8">
        <v>2</v>
      </c>
      <c r="W8">
        <v>0</v>
      </c>
      <c r="X8">
        <v>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>
      <c r="A9">
        <f t="shared" si="1"/>
        <v>8</v>
      </c>
      <c r="B9" s="2">
        <v>43906</v>
      </c>
      <c r="C9" s="3"/>
      <c r="D9" s="3"/>
      <c r="E9" s="4">
        <f t="shared" si="0"/>
        <v>43906</v>
      </c>
      <c r="F9" s="6">
        <f ca="1">IF($E$2=0, K9,AVERAGE(OFFSET(K9,0,0,$G$3,1)))</f>
        <v>9</v>
      </c>
      <c r="G9" s="3">
        <f ca="1">IF(OFFSET(A9,$G$2+$G$1,0,1,1)&gt;0,$G$2*OFFSET(F9,($G$2+$G$1),0,1,1)/SUM(F9:INDIRECT("F"&amp;TEXT("0",A10+$G$2-1))),$E$3)</f>
        <v>0.48372093023255813</v>
      </c>
      <c r="H9" s="3" t="e">
        <f ca="1">IF(OFFSET(B9,H$2+H$1,0,1,1)&gt;0,H$2*OFFSET(G9,(H$2+H$1),0,1,1)/SUM(G9:INDIRECT("F"&amp;TEXT("0",B10+H$2-1))),$E$3)</f>
        <v>#N/A</v>
      </c>
      <c r="I9" s="3"/>
      <c r="J9" s="3"/>
      <c r="K9">
        <v>2</v>
      </c>
      <c r="L9" s="3"/>
      <c r="M9" s="9">
        <v>43895</v>
      </c>
      <c r="N9">
        <v>8</v>
      </c>
      <c r="O9">
        <v>2</v>
      </c>
      <c r="P9">
        <v>2</v>
      </c>
      <c r="Q9">
        <v>4</v>
      </c>
      <c r="R9">
        <v>8</v>
      </c>
      <c r="S9">
        <v>0</v>
      </c>
      <c r="T9">
        <v>1</v>
      </c>
      <c r="U9">
        <v>1</v>
      </c>
      <c r="V9">
        <v>0</v>
      </c>
      <c r="W9">
        <v>0</v>
      </c>
      <c r="X9">
        <v>3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</row>
    <row r="10" spans="1:33">
      <c r="A10">
        <f t="shared" si="1"/>
        <v>9</v>
      </c>
      <c r="B10" s="2">
        <v>43907</v>
      </c>
      <c r="C10" s="3"/>
      <c r="D10" s="3"/>
      <c r="E10" s="4">
        <f t="shared" si="0"/>
        <v>43907</v>
      </c>
      <c r="F10" s="6">
        <f ca="1">IF($E$2=0, K10,AVERAGE(OFFSET(K10,0,0,$G$3,1)))</f>
        <v>9.8571428571428577</v>
      </c>
      <c r="G10" s="3">
        <f ca="1">IF(OFFSET(A10,$G$2+$G$1,0,1,1)&gt;0,$G$2*OFFSET(F10,($G$2+$G$1),0,1,1)/SUM(F10:INDIRECT("F"&amp;TEXT("0",A11+$G$2-1))),$E$3)</f>
        <v>0.542713567839196</v>
      </c>
      <c r="H10" s="3" t="e">
        <f ca="1">IF(OFFSET(B10,H$2+H$1,0,1,1)&gt;0,H$2*OFFSET(G10,(H$2+H$1),0,1,1)/SUM(G10:INDIRECT("F"&amp;TEXT("0",B11+H$2-1))),$E$3)</f>
        <v>#N/A</v>
      </c>
      <c r="I10" s="3"/>
      <c r="J10" s="3"/>
      <c r="K10">
        <v>13</v>
      </c>
      <c r="L10" s="3"/>
      <c r="M10" s="9">
        <v>43896</v>
      </c>
      <c r="N10">
        <v>6</v>
      </c>
      <c r="O10">
        <v>13</v>
      </c>
      <c r="P10">
        <v>3</v>
      </c>
      <c r="Q10">
        <v>5</v>
      </c>
      <c r="R10">
        <v>5</v>
      </c>
      <c r="S10">
        <v>0</v>
      </c>
      <c r="T10">
        <v>4</v>
      </c>
      <c r="U10">
        <v>4</v>
      </c>
      <c r="V10">
        <v>1</v>
      </c>
      <c r="W10">
        <v>0</v>
      </c>
      <c r="X10">
        <v>7</v>
      </c>
      <c r="Y10">
        <v>0</v>
      </c>
      <c r="Z10">
        <v>3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>
      <c r="A11">
        <f t="shared" si="1"/>
        <v>10</v>
      </c>
      <c r="B11" s="2">
        <v>43908</v>
      </c>
      <c r="C11" s="3"/>
      <c r="D11" s="3"/>
      <c r="E11" s="4">
        <f>B11</f>
        <v>43908</v>
      </c>
      <c r="F11" s="6">
        <f ca="1">IF($E$2=0, K11,AVERAGE(OFFSET(K11,0,0,$G$3,1)))</f>
        <v>8.5714285714285712</v>
      </c>
      <c r="G11" s="3">
        <f ca="1">IF(OFFSET(A11,$G$2+$G$1,0,1,1)&gt;0,$G$2*OFFSET(F11,($G$2+$G$1),0,1,1)/SUM(F11:INDIRECT("F"&amp;TEXT("0",A12+$G$2-1))),$E$3)</f>
        <v>0.68698060941828265</v>
      </c>
      <c r="H11" s="3" t="e">
        <f ca="1">IF(OFFSET(B11,H$2+H$1,0,1,1)&gt;0,H$2*OFFSET(G11,(H$2+H$1),0,1,1)/SUM(G11:INDIRECT("F"&amp;TEXT("0",B12+H$2-1))),$E$3)</f>
        <v>#N/A</v>
      </c>
      <c r="I11" s="3"/>
      <c r="J11" s="3"/>
      <c r="K11">
        <v>10</v>
      </c>
      <c r="L11" s="3"/>
      <c r="M11" s="9">
        <v>43897</v>
      </c>
      <c r="N11">
        <v>5</v>
      </c>
      <c r="O11">
        <v>10</v>
      </c>
      <c r="P11">
        <v>0</v>
      </c>
      <c r="Q11">
        <v>1</v>
      </c>
      <c r="R11">
        <v>7</v>
      </c>
      <c r="S11">
        <v>0</v>
      </c>
      <c r="T11">
        <v>1</v>
      </c>
      <c r="U11">
        <v>2</v>
      </c>
      <c r="V11">
        <v>1</v>
      </c>
      <c r="W11">
        <v>0</v>
      </c>
      <c r="X11">
        <v>6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>
      <c r="A12">
        <f t="shared" si="1"/>
        <v>11</v>
      </c>
      <c r="B12" s="2">
        <v>43909</v>
      </c>
      <c r="C12" s="3"/>
      <c r="D12" s="3"/>
      <c r="E12" s="4">
        <f t="shared" ref="E12:E75" si="2">B12</f>
        <v>43909</v>
      </c>
      <c r="F12" s="6">
        <f ca="1">IF($E$2=0, K12,AVERAGE(OFFSET(K12,0,0,$G$3,1)))</f>
        <v>8.5714285714285712</v>
      </c>
      <c r="G12" s="3">
        <f ca="1">IF(OFFSET(A12,$G$2+$G$1,0,1,1)&gt;0,$G$2*OFFSET(F12,($G$2+$G$1),0,1,1)/SUM(F12:INDIRECT("F"&amp;TEXT("0",A13+$G$2-1))),$E$3)</f>
        <v>0.78769230769230758</v>
      </c>
      <c r="H12" s="3" t="e">
        <f ca="1">IF(OFFSET(B12,H$2+H$1,0,1,1)&gt;0,H$2*OFFSET(G12,(H$2+H$1),0,1,1)/SUM(G12:INDIRECT("F"&amp;TEXT("0",B13+H$2-1))),$E$3)</f>
        <v>#N/A</v>
      </c>
      <c r="I12" s="3"/>
      <c r="J12" s="3"/>
      <c r="K12">
        <v>14</v>
      </c>
      <c r="L12" s="3"/>
      <c r="M12" s="9">
        <v>43898</v>
      </c>
      <c r="N12">
        <v>0</v>
      </c>
      <c r="O12">
        <v>14</v>
      </c>
      <c r="P12">
        <v>1</v>
      </c>
      <c r="Q12">
        <v>0</v>
      </c>
      <c r="R12">
        <v>11</v>
      </c>
      <c r="S12">
        <v>0</v>
      </c>
      <c r="T12">
        <v>1</v>
      </c>
      <c r="U12">
        <v>2</v>
      </c>
      <c r="V12">
        <v>0</v>
      </c>
      <c r="W12">
        <v>0</v>
      </c>
      <c r="X12">
        <v>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>
      <c r="A13">
        <f t="shared" si="1"/>
        <v>12</v>
      </c>
      <c r="B13" s="2">
        <v>43910</v>
      </c>
      <c r="C13" s="3"/>
      <c r="D13" s="3"/>
      <c r="E13" s="4">
        <f t="shared" si="2"/>
        <v>43910</v>
      </c>
      <c r="F13" s="6">
        <f ca="1">IF($E$2=0, K13,AVERAGE(OFFSET(K13,0,0,$G$3,1)))</f>
        <v>7.1428571428571432</v>
      </c>
      <c r="G13" s="3">
        <f ca="1">IF(OFFSET(A13,$G$2+$G$1,0,1,1)&gt;0,$G$2*OFFSET(F13,($G$2+$G$1),0,1,1)/SUM(F13:INDIRECT("F"&amp;TEXT("0",A14+$G$2-1))),$E$3)</f>
        <v>1.0171821305841924</v>
      </c>
      <c r="H13" s="3" t="e">
        <f ca="1">IF(OFFSET(B13,H$2+H$1,0,1,1)&gt;0,H$2*OFFSET(G13,(H$2+H$1),0,1,1)/SUM(G13:INDIRECT("F"&amp;TEXT("0",B14+H$2-1))),$E$3)</f>
        <v>#N/A</v>
      </c>
      <c r="I13" s="3"/>
      <c r="J13" s="3"/>
      <c r="K13">
        <v>0</v>
      </c>
      <c r="L13" s="3"/>
      <c r="M13" s="9">
        <v>43899</v>
      </c>
      <c r="N13">
        <v>0</v>
      </c>
      <c r="O13">
        <v>0</v>
      </c>
      <c r="P13">
        <v>0</v>
      </c>
      <c r="Q13">
        <v>0</v>
      </c>
      <c r="R13">
        <v>6</v>
      </c>
      <c r="S13">
        <v>0</v>
      </c>
      <c r="T13">
        <v>0</v>
      </c>
      <c r="U13">
        <v>4</v>
      </c>
      <c r="V13">
        <v>4</v>
      </c>
      <c r="W13">
        <v>0</v>
      </c>
      <c r="X13">
        <v>7</v>
      </c>
      <c r="Y13">
        <v>0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>
      <c r="A14">
        <f t="shared" si="1"/>
        <v>13</v>
      </c>
      <c r="B14" s="2">
        <v>43911</v>
      </c>
      <c r="C14" s="3"/>
      <c r="D14" s="3"/>
      <c r="E14" s="4">
        <f t="shared" si="2"/>
        <v>43911</v>
      </c>
      <c r="F14" s="6">
        <f ca="1">IF($E$2=0, K14,AVERAGE(OFFSET(K14,0,0,$G$3,1)))</f>
        <v>7.4285714285714288</v>
      </c>
      <c r="G14" s="3">
        <f ca="1">IF(OFFSET(A14,$G$2+$G$1,0,1,1)&gt;0,$G$2*OFFSET(F14,($G$2+$G$1),0,1,1)/SUM(F14:INDIRECT("F"&amp;TEXT("0",A15+$G$2-1))),$E$3)</f>
        <v>1.5522388059701497</v>
      </c>
      <c r="H14" s="3" t="e">
        <f ca="1">IF(OFFSET(B14,H$2+H$1,0,1,1)&gt;0,H$2*OFFSET(G14,(H$2+H$1),0,1,1)/SUM(G14:INDIRECT("F"&amp;TEXT("0",B15+H$2-1))),$E$3)</f>
        <v>#N/A</v>
      </c>
      <c r="I14" s="3"/>
      <c r="J14" s="3"/>
      <c r="K14">
        <v>17</v>
      </c>
      <c r="L14" s="3"/>
      <c r="M14" s="9">
        <v>43900</v>
      </c>
      <c r="N14">
        <v>3</v>
      </c>
      <c r="O14">
        <v>17</v>
      </c>
      <c r="P14">
        <v>5</v>
      </c>
      <c r="Q14">
        <v>3</v>
      </c>
      <c r="R14">
        <v>13</v>
      </c>
      <c r="S14">
        <v>0</v>
      </c>
      <c r="T14">
        <v>3</v>
      </c>
      <c r="U14">
        <v>9</v>
      </c>
      <c r="V14">
        <v>1</v>
      </c>
      <c r="W14">
        <v>0</v>
      </c>
      <c r="X14">
        <v>9</v>
      </c>
      <c r="Y14">
        <v>0</v>
      </c>
      <c r="Z14">
        <v>1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>
        <f t="shared" si="1"/>
        <v>14</v>
      </c>
      <c r="B15" s="2">
        <v>43912</v>
      </c>
      <c r="C15" s="3"/>
      <c r="D15" s="3"/>
      <c r="E15" s="4">
        <f t="shared" si="2"/>
        <v>43912</v>
      </c>
      <c r="F15" s="6">
        <f ca="1">IF($E$2=0, K15,AVERAGE(OFFSET(K15,0,0,$G$3,1)))</f>
        <v>5.5714285714285712</v>
      </c>
      <c r="G15" s="3">
        <f ca="1">IF(OFFSET(A15,$G$2+$G$1,0,1,1)&gt;0,$G$2*OFFSET(F15,($G$2+$G$1),0,1,1)/SUM(F15:INDIRECT("F"&amp;TEXT("0",A16+$G$2-1))),$E$3)</f>
        <v>2.0728744939271255</v>
      </c>
      <c r="H15" s="3" t="e">
        <f ca="1">IF(OFFSET(B15,H$2+H$1,0,1,1)&gt;0,H$2*OFFSET(G15,(H$2+H$1),0,1,1)/SUM(G15:INDIRECT("F"&amp;TEXT("0",B16+H$2-1))),$E$3)</f>
        <v>#N/A</v>
      </c>
      <c r="I15" s="3"/>
      <c r="J15" s="3"/>
      <c r="K15">
        <v>7</v>
      </c>
      <c r="L15" s="3"/>
      <c r="M15" s="9">
        <v>43901</v>
      </c>
      <c r="N15">
        <v>6</v>
      </c>
      <c r="O15">
        <v>7</v>
      </c>
      <c r="P15">
        <v>2</v>
      </c>
      <c r="Q15">
        <v>5</v>
      </c>
      <c r="R15">
        <v>5</v>
      </c>
      <c r="S15">
        <v>0</v>
      </c>
      <c r="T15">
        <v>2</v>
      </c>
      <c r="U15">
        <v>13</v>
      </c>
      <c r="V15">
        <v>2</v>
      </c>
      <c r="W15">
        <v>0</v>
      </c>
      <c r="X15">
        <v>9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>
      <c r="A16">
        <f t="shared" si="1"/>
        <v>15</v>
      </c>
      <c r="B16" s="2">
        <v>43913</v>
      </c>
      <c r="C16" s="3"/>
      <c r="D16" s="3"/>
      <c r="E16" s="4">
        <f t="shared" si="2"/>
        <v>43913</v>
      </c>
      <c r="F16" s="6">
        <f ca="1">IF($E$2=0, K16,AVERAGE(OFFSET(K16,0,0,$G$3,1)))</f>
        <v>5.2857142857142856</v>
      </c>
      <c r="G16" s="3">
        <f ca="1">IF(OFFSET(A16,$G$2+$G$1,0,1,1)&gt;0,$G$2*OFFSET(F16,($G$2+$G$1),0,1,1)/SUM(F16:INDIRECT("F"&amp;TEXT("0",A17+$G$2-1))),$E$3)</f>
        <v>2.5</v>
      </c>
      <c r="H16" s="3" t="e">
        <f ca="1">IF(OFFSET(B16,H$2+H$1,0,1,1)&gt;0,H$2*OFFSET(G16,(H$2+H$1),0,1,1)/SUM(G16:INDIRECT("F"&amp;TEXT("0",B17+H$2-1))),$E$3)</f>
        <v>#N/A</v>
      </c>
      <c r="I16" s="3"/>
      <c r="J16" s="3"/>
      <c r="K16">
        <v>8</v>
      </c>
      <c r="L16" s="3"/>
      <c r="M16" s="9">
        <v>43902</v>
      </c>
      <c r="N16">
        <v>2</v>
      </c>
      <c r="O16">
        <v>8</v>
      </c>
      <c r="P16">
        <v>6</v>
      </c>
      <c r="Q16">
        <v>1</v>
      </c>
      <c r="R16">
        <v>7</v>
      </c>
      <c r="S16">
        <v>0</v>
      </c>
      <c r="T16">
        <v>2</v>
      </c>
      <c r="U16">
        <v>8</v>
      </c>
      <c r="V16">
        <v>2</v>
      </c>
      <c r="W16">
        <v>0</v>
      </c>
      <c r="X16">
        <v>2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>
      <c r="A17">
        <f t="shared" si="1"/>
        <v>16</v>
      </c>
      <c r="B17" s="2">
        <v>43914</v>
      </c>
      <c r="C17" s="3"/>
      <c r="D17" s="3"/>
      <c r="E17" s="4">
        <f t="shared" si="2"/>
        <v>43914</v>
      </c>
      <c r="F17" s="6">
        <f ca="1">IF($E$2=0, K17,AVERAGE(OFFSET(K17,0,0,$G$3,1)))</f>
        <v>4.4285714285714288</v>
      </c>
      <c r="G17" s="3">
        <f ca="1">IF(OFFSET(A17,$G$2+$G$1,0,1,1)&gt;0,$G$2*OFFSET(F17,($G$2+$G$1),0,1,1)/SUM(F17:INDIRECT("F"&amp;TEXT("0",A18+$G$2-1))),$E$3)</f>
        <v>2.7</v>
      </c>
      <c r="H17" s="3" t="e">
        <f ca="1">IF(OFFSET(B17,H$2+H$1,0,1,1)&gt;0,H$2*OFFSET(G17,(H$2+H$1),0,1,1)/SUM(G17:INDIRECT("F"&amp;TEXT("0",B18+H$2-1))),$E$3)</f>
        <v>#N/A</v>
      </c>
      <c r="I17" s="3"/>
      <c r="J17" s="3"/>
      <c r="K17">
        <v>4</v>
      </c>
      <c r="L17" s="3"/>
      <c r="M17" s="9">
        <v>43903</v>
      </c>
      <c r="N17">
        <v>2</v>
      </c>
      <c r="O17">
        <v>4</v>
      </c>
      <c r="P17">
        <v>7</v>
      </c>
      <c r="Q17">
        <v>1</v>
      </c>
      <c r="R17">
        <v>3</v>
      </c>
      <c r="S17">
        <v>0</v>
      </c>
      <c r="T17">
        <v>2</v>
      </c>
      <c r="U17">
        <v>10</v>
      </c>
      <c r="V17">
        <v>0</v>
      </c>
      <c r="W17">
        <v>0</v>
      </c>
      <c r="X17">
        <v>10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>
        <f t="shared" si="1"/>
        <v>17</v>
      </c>
      <c r="B18" s="2">
        <v>43915</v>
      </c>
      <c r="C18" s="3"/>
      <c r="D18" s="3"/>
      <c r="E18" s="4">
        <f t="shared" si="2"/>
        <v>43915</v>
      </c>
      <c r="F18" s="6">
        <f ca="1">IF($E$2=0, K18,AVERAGE(OFFSET(K18,0,0,$G$3,1)))</f>
        <v>4.5714285714285712</v>
      </c>
      <c r="G18" s="3">
        <f ca="1">IF(OFFSET(A18,$G$2+$G$1,0,1,1)&gt;0,$G$2*OFFSET(F18,($G$2+$G$1),0,1,1)/SUM(F18:INDIRECT("F"&amp;TEXT("0",A19+$G$2-1))),$E$3)</f>
        <v>3.0957854406130267</v>
      </c>
      <c r="H18" s="3" t="e">
        <f ca="1">IF(OFFSET(B18,H$2+H$1,0,1,1)&gt;0,H$2*OFFSET(G18,(H$2+H$1),0,1,1)/SUM(G18:INDIRECT("F"&amp;TEXT("0",B19+H$2-1))),$E$3)</f>
        <v>#N/A</v>
      </c>
      <c r="I18" s="3"/>
      <c r="J18" s="3"/>
      <c r="K18">
        <v>10</v>
      </c>
      <c r="L18" s="3"/>
      <c r="M18" s="9">
        <v>43904</v>
      </c>
      <c r="N18">
        <v>9</v>
      </c>
      <c r="O18">
        <v>10</v>
      </c>
      <c r="P18">
        <v>2</v>
      </c>
      <c r="Q18">
        <v>2</v>
      </c>
      <c r="R18">
        <v>7</v>
      </c>
      <c r="S18">
        <v>0</v>
      </c>
      <c r="T18">
        <v>0</v>
      </c>
      <c r="U18">
        <v>11</v>
      </c>
      <c r="V18">
        <v>0</v>
      </c>
      <c r="W18">
        <v>0</v>
      </c>
      <c r="X18">
        <v>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1</v>
      </c>
    </row>
    <row r="19" spans="1:33">
      <c r="A19">
        <f t="shared" si="1"/>
        <v>18</v>
      </c>
      <c r="B19" s="2">
        <v>43916</v>
      </c>
      <c r="C19" s="3"/>
      <c r="D19" s="3"/>
      <c r="E19" s="4">
        <f t="shared" si="2"/>
        <v>43916</v>
      </c>
      <c r="F19" s="6">
        <f ca="1">IF($E$2=0, K19,AVERAGE(OFFSET(K19,0,0,$G$3,1)))</f>
        <v>3.4285714285714284</v>
      </c>
      <c r="G19" s="3">
        <f ca="1">IF(OFFSET(A19,$G$2+$G$1,0,1,1)&gt;0,$G$2*OFFSET(F19,($G$2+$G$1),0,1,1)/SUM(F19:INDIRECT("F"&amp;TEXT("0",A20+$G$2-1))),$E$3)</f>
        <v>3.4675767918088733</v>
      </c>
      <c r="H19" s="3" t="e">
        <f ca="1">IF(OFFSET(B19,H$2+H$1,0,1,1)&gt;0,H$2*OFFSET(G19,(H$2+H$1),0,1,1)/SUM(G19:INDIRECT("F"&amp;TEXT("0",B20+H$2-1))),$E$3)</f>
        <v>#N/A</v>
      </c>
      <c r="I19" s="3"/>
      <c r="J19" s="3"/>
      <c r="K19">
        <v>4</v>
      </c>
      <c r="L19" s="3"/>
      <c r="M19" s="9">
        <v>43905</v>
      </c>
      <c r="N19">
        <v>4</v>
      </c>
      <c r="O19">
        <v>4</v>
      </c>
      <c r="P19">
        <v>0</v>
      </c>
      <c r="Q19">
        <v>4</v>
      </c>
      <c r="R19">
        <v>0</v>
      </c>
      <c r="S19">
        <v>0</v>
      </c>
      <c r="T19">
        <v>0</v>
      </c>
      <c r="U19">
        <v>12</v>
      </c>
      <c r="V19">
        <v>0</v>
      </c>
      <c r="W19">
        <v>0</v>
      </c>
      <c r="X19">
        <v>4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</row>
    <row r="20" spans="1:33">
      <c r="A20">
        <f t="shared" si="1"/>
        <v>19</v>
      </c>
      <c r="B20" s="2">
        <v>43917</v>
      </c>
      <c r="C20" s="3"/>
      <c r="D20" s="3"/>
      <c r="E20" s="4">
        <f t="shared" si="2"/>
        <v>43917</v>
      </c>
      <c r="F20" s="6">
        <f ca="1">IF($E$2=0, K20,AVERAGE(OFFSET(K20,0,0,$G$3,1)))</f>
        <v>3.7142857142857144</v>
      </c>
      <c r="G20" s="3">
        <f ca="1">IF(OFFSET(A20,$G$2+$G$1,0,1,1)&gt;0,$G$2*OFFSET(F20,($G$2+$G$1),0,1,1)/SUM(F20:INDIRECT("F"&amp;TEXT("0",A21+$G$2-1))),$E$3)</f>
        <v>3.581395348837209</v>
      </c>
      <c r="H20" s="3" t="e">
        <f ca="1">IF(OFFSET(B20,H$2+H$1,0,1,1)&gt;0,H$2*OFFSET(G20,(H$2+H$1),0,1,1)/SUM(G20:INDIRECT("F"&amp;TEXT("0",B21+H$2-1))),$E$3)</f>
        <v>#N/A</v>
      </c>
      <c r="I20" s="3"/>
      <c r="J20" s="3"/>
      <c r="K20">
        <v>2</v>
      </c>
      <c r="L20" s="3"/>
      <c r="M20" s="9">
        <v>43906</v>
      </c>
      <c r="N20">
        <v>0</v>
      </c>
      <c r="O20">
        <v>2</v>
      </c>
      <c r="P20">
        <v>0</v>
      </c>
      <c r="Q20">
        <v>3</v>
      </c>
      <c r="R20">
        <v>2</v>
      </c>
      <c r="S20">
        <v>0</v>
      </c>
      <c r="T20">
        <v>0</v>
      </c>
      <c r="U20">
        <v>5</v>
      </c>
      <c r="V20">
        <v>0</v>
      </c>
      <c r="W20">
        <v>0</v>
      </c>
      <c r="X20">
        <v>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</row>
    <row r="21" spans="1:33">
      <c r="A21">
        <f t="shared" si="1"/>
        <v>20</v>
      </c>
      <c r="B21" s="2">
        <v>43918</v>
      </c>
      <c r="C21" s="3"/>
      <c r="D21" s="3"/>
      <c r="E21" s="4">
        <f t="shared" si="2"/>
        <v>43918</v>
      </c>
      <c r="F21" s="6">
        <f ca="1">IF($E$2=0, K21,AVERAGE(OFFSET(K21,0,0,$G$3,1)))</f>
        <v>3.8571428571428572</v>
      </c>
      <c r="G21" s="3">
        <f ca="1">IF(OFFSET(A21,$G$2+$G$1,0,1,1)&gt;0,$G$2*OFFSET(F21,($G$2+$G$1),0,1,1)/SUM(F21:INDIRECT("F"&amp;TEXT("0",A22+$G$2-1))),$E$3)</f>
        <v>3.3684210526315792</v>
      </c>
      <c r="H21" s="3"/>
      <c r="I21" s="3"/>
      <c r="J21" s="3"/>
      <c r="K21">
        <v>4</v>
      </c>
      <c r="L21" s="3"/>
      <c r="M21" s="9">
        <v>43907</v>
      </c>
      <c r="N21">
        <v>12</v>
      </c>
      <c r="O21">
        <v>4</v>
      </c>
      <c r="P21">
        <v>5</v>
      </c>
      <c r="Q21">
        <v>2</v>
      </c>
      <c r="R21">
        <v>2</v>
      </c>
      <c r="S21">
        <v>1</v>
      </c>
      <c r="T21">
        <v>2</v>
      </c>
      <c r="U21">
        <v>1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3</v>
      </c>
      <c r="AC21">
        <v>1</v>
      </c>
      <c r="AD21">
        <v>1</v>
      </c>
      <c r="AE21">
        <v>0</v>
      </c>
      <c r="AF21">
        <v>1</v>
      </c>
      <c r="AG21">
        <v>0</v>
      </c>
    </row>
    <row r="22" spans="1:33">
      <c r="A22">
        <f t="shared" si="1"/>
        <v>21</v>
      </c>
      <c r="B22" s="2">
        <v>43919</v>
      </c>
      <c r="C22" s="3"/>
      <c r="D22" s="3"/>
      <c r="E22" s="4">
        <f t="shared" si="2"/>
        <v>43919</v>
      </c>
      <c r="F22" s="6">
        <f ca="1">IF($E$2=0, K22,AVERAGE(OFFSET(K22,0,0,$G$3,1)))</f>
        <v>4.4285714285714288</v>
      </c>
      <c r="G22" s="3">
        <f ca="1">IF(OFFSET(A22,$G$2+$G$1,0,1,1)&gt;0,$G$2*OFFSET(F22,($G$2+$G$1),0,1,1)/SUM(F22:INDIRECT("F"&amp;TEXT("0",A23+$G$2-1))),$E$3)</f>
        <v>3.2980972515856237</v>
      </c>
      <c r="H22" s="3"/>
      <c r="I22" s="3"/>
      <c r="J22" s="3"/>
      <c r="K22">
        <v>5</v>
      </c>
      <c r="L22" s="3"/>
      <c r="M22" s="9">
        <v>43908</v>
      </c>
      <c r="N22">
        <v>7</v>
      </c>
      <c r="O22">
        <v>5</v>
      </c>
      <c r="P22">
        <v>1</v>
      </c>
      <c r="Q22">
        <v>4</v>
      </c>
      <c r="R22">
        <v>5</v>
      </c>
      <c r="S22">
        <v>0</v>
      </c>
      <c r="T22">
        <v>2</v>
      </c>
      <c r="U22">
        <v>5</v>
      </c>
      <c r="V22">
        <v>2</v>
      </c>
      <c r="W22">
        <v>0</v>
      </c>
      <c r="X22">
        <v>3</v>
      </c>
      <c r="Y22">
        <v>1</v>
      </c>
      <c r="Z22">
        <v>0</v>
      </c>
      <c r="AA22">
        <v>0</v>
      </c>
      <c r="AB22">
        <v>2</v>
      </c>
      <c r="AC22">
        <v>0</v>
      </c>
      <c r="AD22">
        <v>2</v>
      </c>
      <c r="AE22">
        <v>0</v>
      </c>
      <c r="AF22">
        <v>0</v>
      </c>
      <c r="AG22">
        <v>1</v>
      </c>
    </row>
    <row r="23" spans="1:33">
      <c r="A23">
        <f t="shared" si="1"/>
        <v>22</v>
      </c>
      <c r="B23" s="2">
        <v>43920</v>
      </c>
      <c r="C23" s="3"/>
      <c r="D23" s="3"/>
      <c r="E23" s="4">
        <f t="shared" si="2"/>
        <v>43920</v>
      </c>
      <c r="F23" s="6">
        <f ca="1">IF($E$2=0, K23,AVERAGE(OFFSET(K23,0,0,$G$3,1)))</f>
        <v>4.5714285714285712</v>
      </c>
      <c r="G23" s="3">
        <f ca="1">IF(OFFSET(A23,$G$2+$G$1,0,1,1)&gt;0,$G$2*OFFSET(F23,($G$2+$G$1),0,1,1)/SUM(F23:INDIRECT("F"&amp;TEXT("0",A24+$G$2-1))),$E$3)</f>
        <v>2.8119507908611605</v>
      </c>
      <c r="H23" s="3"/>
      <c r="I23" s="3"/>
      <c r="J23" s="3"/>
      <c r="K23">
        <v>2</v>
      </c>
      <c r="L23" s="3"/>
      <c r="M23" s="9">
        <v>43909</v>
      </c>
      <c r="N23">
        <v>12</v>
      </c>
      <c r="O23">
        <v>2</v>
      </c>
      <c r="P23">
        <v>4</v>
      </c>
      <c r="Q23">
        <v>5</v>
      </c>
      <c r="R23">
        <v>4</v>
      </c>
      <c r="S23">
        <v>1</v>
      </c>
      <c r="T23">
        <v>3</v>
      </c>
      <c r="U23">
        <v>4</v>
      </c>
      <c r="V23">
        <v>0</v>
      </c>
      <c r="W23">
        <v>0</v>
      </c>
      <c r="X23">
        <v>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</row>
    <row r="24" spans="1:33">
      <c r="A24">
        <f t="shared" si="1"/>
        <v>23</v>
      </c>
      <c r="B24" s="2">
        <v>43921</v>
      </c>
      <c r="C24" s="3"/>
      <c r="D24" s="3"/>
      <c r="E24" s="4">
        <f t="shared" si="2"/>
        <v>43921</v>
      </c>
      <c r="F24" s="6">
        <f ca="1">IF($E$2=0, K24,AVERAGE(OFFSET(K24,0,0,$G$3,1)))</f>
        <v>5.2857142857142856</v>
      </c>
      <c r="G24" s="3">
        <f ca="1">IF(OFFSET(A24,$G$2+$G$1,0,1,1)&gt;0,$G$2*OFFSET(F24,($G$2+$G$1),0,1,1)/SUM(F24:INDIRECT("F"&amp;TEXT("0",A25+$G$2-1))),$E$3)</f>
        <v>2.4428364688856732</v>
      </c>
      <c r="H24" s="3"/>
      <c r="I24" s="3"/>
      <c r="J24" s="3"/>
      <c r="K24">
        <v>5</v>
      </c>
      <c r="L24" s="3"/>
      <c r="M24" s="9">
        <v>43910</v>
      </c>
      <c r="N24">
        <v>7</v>
      </c>
      <c r="O24">
        <v>5</v>
      </c>
      <c r="P24">
        <v>3</v>
      </c>
      <c r="Q24">
        <v>3</v>
      </c>
      <c r="R24">
        <v>6</v>
      </c>
      <c r="S24">
        <v>1</v>
      </c>
      <c r="T24">
        <v>1</v>
      </c>
      <c r="U24">
        <v>6</v>
      </c>
      <c r="V24">
        <v>1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</row>
    <row r="25" spans="1:33">
      <c r="A25">
        <f t="shared" si="1"/>
        <v>24</v>
      </c>
      <c r="B25" s="2">
        <v>43922</v>
      </c>
      <c r="C25" s="3"/>
      <c r="D25" s="3"/>
      <c r="E25" s="4">
        <f t="shared" si="2"/>
        <v>43922</v>
      </c>
      <c r="F25" s="6">
        <f ca="1">IF($E$2=0, K25,AVERAGE(OFFSET(K25,0,0,$G$3,1)))</f>
        <v>7.4285714285714288</v>
      </c>
      <c r="G25" s="3">
        <f ca="1">IF(OFFSET(A25,$G$2+$G$1,0,1,1)&gt;0,$G$2*OFFSET(F25,($G$2+$G$1),0,1,1)/SUM(F25:INDIRECT("F"&amp;TEXT("0",A26+$G$2-1))),$E$3)</f>
        <v>2.2968369829683697</v>
      </c>
      <c r="H25" s="3"/>
      <c r="I25" s="3"/>
      <c r="J25" s="3"/>
      <c r="K25">
        <v>2</v>
      </c>
      <c r="L25" s="3"/>
      <c r="M25" s="9">
        <v>43911</v>
      </c>
      <c r="N25">
        <v>9</v>
      </c>
      <c r="O25">
        <v>2</v>
      </c>
      <c r="P25">
        <v>8</v>
      </c>
      <c r="Q25">
        <v>4</v>
      </c>
      <c r="R25">
        <v>2</v>
      </c>
      <c r="S25">
        <v>0</v>
      </c>
      <c r="T25">
        <v>0</v>
      </c>
      <c r="U25">
        <v>6</v>
      </c>
      <c r="V25">
        <v>1</v>
      </c>
      <c r="W25">
        <v>0</v>
      </c>
      <c r="X25">
        <v>3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>
        <f t="shared" si="1"/>
        <v>25</v>
      </c>
      <c r="B26" s="2">
        <v>43923</v>
      </c>
      <c r="C26" s="3"/>
      <c r="D26" s="3"/>
      <c r="E26" s="4">
        <f t="shared" si="2"/>
        <v>43923</v>
      </c>
      <c r="F26" s="6">
        <f ca="1">IF($E$2=0, K26,AVERAGE(OFFSET(K26,0,0,$G$3,1)))</f>
        <v>9.1428571428571423</v>
      </c>
      <c r="G26" s="3">
        <f ca="1">IF(OFFSET(A26,$G$2+$G$1,0,1,1)&gt;0,$G$2*OFFSET(F26,($G$2+$G$1),0,1,1)/SUM(F26:INDIRECT("F"&amp;TEXT("0",A27+$G$2-1))),$E$3)</f>
        <v>2.0642487046632123</v>
      </c>
      <c r="H26" s="3"/>
      <c r="I26" s="3"/>
      <c r="J26" s="3"/>
      <c r="K26">
        <v>6</v>
      </c>
      <c r="L26" s="3"/>
      <c r="M26" s="9">
        <v>43912</v>
      </c>
      <c r="N26">
        <v>4</v>
      </c>
      <c r="O26">
        <v>6</v>
      </c>
      <c r="P26">
        <v>2</v>
      </c>
      <c r="Q26">
        <v>0</v>
      </c>
      <c r="R26">
        <v>3</v>
      </c>
      <c r="S26">
        <v>0</v>
      </c>
      <c r="T26">
        <v>2</v>
      </c>
      <c r="U26">
        <v>6</v>
      </c>
      <c r="V26">
        <v>1</v>
      </c>
      <c r="W26">
        <v>0</v>
      </c>
      <c r="X26">
        <v>1</v>
      </c>
      <c r="Y26">
        <v>0</v>
      </c>
      <c r="Z26">
        <v>1</v>
      </c>
      <c r="AA26">
        <v>0</v>
      </c>
      <c r="AB26">
        <v>1</v>
      </c>
      <c r="AC26">
        <v>2</v>
      </c>
      <c r="AD26">
        <v>1</v>
      </c>
      <c r="AE26">
        <v>0</v>
      </c>
      <c r="AF26">
        <v>0</v>
      </c>
      <c r="AG26">
        <v>0</v>
      </c>
    </row>
    <row r="27" spans="1:33">
      <c r="A27">
        <f t="shared" si="1"/>
        <v>26</v>
      </c>
      <c r="B27" s="2">
        <v>43924</v>
      </c>
      <c r="C27" s="3"/>
      <c r="D27" s="3"/>
      <c r="E27" s="4">
        <f t="shared" si="2"/>
        <v>43924</v>
      </c>
      <c r="F27" s="6">
        <f ca="1">IF($E$2=0, K27,AVERAGE(OFFSET(K27,0,0,$G$3,1)))</f>
        <v>10.714285714285714</v>
      </c>
      <c r="G27" s="3">
        <f ca="1">IF(OFFSET(A27,$G$2+$G$1,0,1,1)&gt;0,$G$2*OFFSET(F27,($G$2+$G$1),0,1,1)/SUM(F27:INDIRECT("F"&amp;TEXT("0",A28+$G$2-1))),$E$3)</f>
        <v>2.223433242506812</v>
      </c>
      <c r="H27" s="3"/>
      <c r="I27" s="3"/>
      <c r="J27" s="3"/>
      <c r="K27">
        <v>3</v>
      </c>
      <c r="L27" s="3"/>
      <c r="M27" s="9">
        <v>43913</v>
      </c>
      <c r="N27">
        <v>17</v>
      </c>
      <c r="O27">
        <v>3</v>
      </c>
      <c r="P27">
        <v>1</v>
      </c>
      <c r="Q27">
        <v>0</v>
      </c>
      <c r="R27">
        <v>2</v>
      </c>
      <c r="S27">
        <v>1</v>
      </c>
      <c r="T27">
        <v>0</v>
      </c>
      <c r="U27">
        <v>2</v>
      </c>
      <c r="V27">
        <v>1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3</v>
      </c>
      <c r="AD27">
        <v>1</v>
      </c>
      <c r="AE27">
        <v>0</v>
      </c>
      <c r="AF27">
        <v>1</v>
      </c>
      <c r="AG27">
        <v>0</v>
      </c>
    </row>
    <row r="28" spans="1:33">
      <c r="A28">
        <f t="shared" si="1"/>
        <v>27</v>
      </c>
      <c r="B28" s="2">
        <v>43925</v>
      </c>
      <c r="C28" s="3"/>
      <c r="D28" s="3"/>
      <c r="E28" s="4">
        <f t="shared" si="2"/>
        <v>43925</v>
      </c>
      <c r="F28" s="6">
        <f ca="1">IF($E$2=0, K28,AVERAGE(OFFSET(K28,0,0,$G$3,1)))</f>
        <v>11.571428571428571</v>
      </c>
      <c r="G28" s="3">
        <f ca="1">IF(OFFSET(A28,$G$2+$G$1,0,1,1)&gt;0,$G$2*OFFSET(F28,($G$2+$G$1),0,1,1)/SUM(F28:INDIRECT("F"&amp;TEXT("0",A29+$G$2-1))),$E$3)</f>
        <v>2.2764753435731606</v>
      </c>
      <c r="H28" s="3"/>
      <c r="I28" s="3"/>
      <c r="J28" s="3"/>
      <c r="K28">
        <v>8</v>
      </c>
      <c r="L28" s="3"/>
      <c r="M28" s="9">
        <v>43914</v>
      </c>
      <c r="N28">
        <v>18</v>
      </c>
      <c r="O28">
        <v>8</v>
      </c>
      <c r="P28">
        <v>7</v>
      </c>
      <c r="Q28">
        <v>8</v>
      </c>
      <c r="R28">
        <v>3</v>
      </c>
      <c r="S28">
        <v>3</v>
      </c>
      <c r="T28">
        <v>5</v>
      </c>
      <c r="U28">
        <v>4</v>
      </c>
      <c r="V28">
        <v>2</v>
      </c>
      <c r="W28">
        <v>0</v>
      </c>
      <c r="X28">
        <v>2</v>
      </c>
      <c r="Y28">
        <v>1</v>
      </c>
      <c r="Z28">
        <v>0</v>
      </c>
      <c r="AA28">
        <v>0</v>
      </c>
      <c r="AB28">
        <v>1</v>
      </c>
      <c r="AC28">
        <v>3</v>
      </c>
      <c r="AD28">
        <v>5</v>
      </c>
      <c r="AE28">
        <v>0</v>
      </c>
      <c r="AF28">
        <v>0</v>
      </c>
      <c r="AG28">
        <v>0</v>
      </c>
    </row>
    <row r="29" spans="1:33">
      <c r="A29">
        <f t="shared" si="1"/>
        <v>28</v>
      </c>
      <c r="B29" s="2">
        <v>43926</v>
      </c>
      <c r="C29" s="3"/>
      <c r="D29" s="3"/>
      <c r="E29" s="4">
        <f t="shared" si="2"/>
        <v>43926</v>
      </c>
      <c r="F29" s="6">
        <f ca="1">IF($E$2=0, K29,AVERAGE(OFFSET(K29,0,0,$G$3,1)))</f>
        <v>14.428571428571429</v>
      </c>
      <c r="G29" s="3">
        <f ca="1">IF(OFFSET(A29,$G$2+$G$1,0,1,1)&gt;0,$G$2*OFFSET(F29,($G$2+$G$1),0,1,1)/SUM(F29:INDIRECT("F"&amp;TEXT("0",A30+$G$2-1))),$E$3)</f>
        <v>2.1896551724137931</v>
      </c>
      <c r="H29" s="3"/>
      <c r="I29" s="3"/>
      <c r="J29" s="3"/>
      <c r="K29">
        <v>6</v>
      </c>
      <c r="L29" s="3"/>
      <c r="M29" s="9">
        <v>43915</v>
      </c>
      <c r="N29">
        <v>43</v>
      </c>
      <c r="O29">
        <v>6</v>
      </c>
      <c r="P29">
        <v>1</v>
      </c>
      <c r="Q29">
        <v>5</v>
      </c>
      <c r="R29">
        <v>6</v>
      </c>
      <c r="S29">
        <v>0</v>
      </c>
      <c r="T29">
        <v>4</v>
      </c>
      <c r="U29">
        <v>0</v>
      </c>
      <c r="V29">
        <v>4</v>
      </c>
      <c r="W29">
        <v>0</v>
      </c>
      <c r="X29">
        <v>1</v>
      </c>
      <c r="Y29">
        <v>4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0</v>
      </c>
    </row>
    <row r="30" spans="1:33">
      <c r="A30">
        <f t="shared" si="1"/>
        <v>29</v>
      </c>
      <c r="B30" s="2">
        <v>43927</v>
      </c>
      <c r="C30" s="3"/>
      <c r="D30" s="3"/>
      <c r="E30" s="4">
        <f t="shared" si="2"/>
        <v>43927</v>
      </c>
      <c r="F30" s="6">
        <f ca="1">IF($E$2=0, K30,AVERAGE(OFFSET(K30,0,0,$G$3,1)))</f>
        <v>18.142857142857142</v>
      </c>
      <c r="G30" s="3">
        <f ca="1">IF(OFFSET(A30,$G$2+$G$1,0,1,1)&gt;0,$G$2*OFFSET(F30,($G$2+$G$1),0,1,1)/SUM(F30:INDIRECT("F"&amp;TEXT("0",A31+$G$2-1))),$E$3)</f>
        <v>2.0883116883116886</v>
      </c>
      <c r="H30" s="3"/>
      <c r="I30" s="3"/>
      <c r="J30" s="3"/>
      <c r="K30">
        <v>7</v>
      </c>
      <c r="L30" s="3"/>
      <c r="M30" s="9">
        <v>43916</v>
      </c>
      <c r="N30">
        <v>24</v>
      </c>
      <c r="O30">
        <v>7</v>
      </c>
      <c r="P30">
        <v>7</v>
      </c>
      <c r="Q30">
        <v>9</v>
      </c>
      <c r="R30">
        <v>3</v>
      </c>
      <c r="S30">
        <v>3</v>
      </c>
      <c r="T30">
        <v>3</v>
      </c>
      <c r="U30">
        <v>1</v>
      </c>
      <c r="V30">
        <v>3</v>
      </c>
      <c r="W30">
        <v>0</v>
      </c>
      <c r="X30">
        <v>1</v>
      </c>
      <c r="Y30">
        <v>1</v>
      </c>
      <c r="Z30">
        <v>0</v>
      </c>
      <c r="AA30">
        <v>0</v>
      </c>
      <c r="AB30">
        <v>22</v>
      </c>
      <c r="AC30">
        <v>3</v>
      </c>
      <c r="AD30">
        <v>0</v>
      </c>
      <c r="AE30">
        <v>1</v>
      </c>
      <c r="AF30">
        <v>3</v>
      </c>
      <c r="AG30">
        <v>0</v>
      </c>
    </row>
    <row r="31" spans="1:33">
      <c r="A31">
        <f t="shared" si="1"/>
        <v>30</v>
      </c>
      <c r="B31" s="2">
        <v>43928</v>
      </c>
      <c r="C31" s="3"/>
      <c r="D31" s="3"/>
      <c r="E31" s="4">
        <f t="shared" si="2"/>
        <v>43928</v>
      </c>
      <c r="F31" s="6">
        <f ca="1">IF($E$2=0, K31,AVERAGE(OFFSET(K31,0,0,$G$3,1)))</f>
        <v>22</v>
      </c>
      <c r="G31" s="3">
        <f ca="1">IF(OFFSET(A31,$G$2+$G$1,0,1,1)&gt;0,$G$2*OFFSET(F31,($G$2+$G$1),0,1,1)/SUM(F31:INDIRECT("F"&amp;TEXT("0",A32+$G$2-1))),$E$3)</f>
        <v>1.8941244909831294</v>
      </c>
      <c r="H31" s="3"/>
      <c r="I31" s="3"/>
      <c r="J31" s="3"/>
      <c r="K31">
        <v>20</v>
      </c>
      <c r="L31" s="3"/>
      <c r="M31" s="9">
        <v>43917</v>
      </c>
      <c r="N31">
        <v>44</v>
      </c>
      <c r="O31">
        <v>20</v>
      </c>
      <c r="P31">
        <v>6</v>
      </c>
      <c r="Q31">
        <v>14</v>
      </c>
      <c r="R31">
        <v>3</v>
      </c>
      <c r="S31">
        <v>4</v>
      </c>
      <c r="T31">
        <v>8</v>
      </c>
      <c r="U31">
        <v>4</v>
      </c>
      <c r="V31">
        <v>0</v>
      </c>
      <c r="W31">
        <v>0</v>
      </c>
      <c r="X31">
        <v>4</v>
      </c>
      <c r="Y31">
        <v>0</v>
      </c>
      <c r="Z31">
        <v>0</v>
      </c>
      <c r="AA31">
        <v>0</v>
      </c>
      <c r="AB31">
        <v>1</v>
      </c>
      <c r="AC31">
        <v>2</v>
      </c>
      <c r="AD31">
        <v>3</v>
      </c>
      <c r="AE31">
        <v>0</v>
      </c>
      <c r="AF31">
        <v>0</v>
      </c>
      <c r="AG31">
        <v>0</v>
      </c>
    </row>
    <row r="32" spans="1:33">
      <c r="A32">
        <f t="shared" si="1"/>
        <v>31</v>
      </c>
      <c r="B32" s="2">
        <v>43929</v>
      </c>
      <c r="C32" s="3"/>
      <c r="D32" s="3"/>
      <c r="E32" s="4">
        <f t="shared" si="2"/>
        <v>43929</v>
      </c>
      <c r="F32" s="6">
        <f ca="1">IF($E$2=0, K32,AVERAGE(OFFSET(K32,0,0,$G$3,1)))</f>
        <v>24</v>
      </c>
      <c r="G32" s="3">
        <f ca="1">IF(OFFSET(A32,$G$2+$G$1,0,1,1)&gt;0,$G$2*OFFSET(F32,($G$2+$G$1),0,1,1)/SUM(F32:INDIRECT("F"&amp;TEXT("0",A33+$G$2-1))),$E$3)</f>
        <v>1.7193531559728743</v>
      </c>
      <c r="H32" s="3"/>
      <c r="I32" s="3"/>
      <c r="J32" s="3"/>
      <c r="K32">
        <v>14</v>
      </c>
      <c r="L32" s="3"/>
      <c r="M32" s="9">
        <v>43918</v>
      </c>
      <c r="N32">
        <v>65</v>
      </c>
      <c r="O32">
        <v>14</v>
      </c>
      <c r="P32">
        <v>6</v>
      </c>
      <c r="Q32">
        <v>12</v>
      </c>
      <c r="R32">
        <v>3</v>
      </c>
      <c r="S32">
        <v>6</v>
      </c>
      <c r="T32">
        <v>58</v>
      </c>
      <c r="U32">
        <v>8</v>
      </c>
      <c r="V32">
        <v>4</v>
      </c>
      <c r="W32">
        <v>0</v>
      </c>
      <c r="X32">
        <v>0</v>
      </c>
      <c r="Y32">
        <v>0</v>
      </c>
      <c r="Z32">
        <v>2</v>
      </c>
      <c r="AA32">
        <v>2</v>
      </c>
      <c r="AB32">
        <v>1</v>
      </c>
      <c r="AC32">
        <v>2</v>
      </c>
      <c r="AD32">
        <v>7</v>
      </c>
      <c r="AE32">
        <v>0</v>
      </c>
      <c r="AF32">
        <v>0</v>
      </c>
      <c r="AG32">
        <v>0</v>
      </c>
    </row>
    <row r="33" spans="1:33">
      <c r="A33">
        <f t="shared" si="1"/>
        <v>32</v>
      </c>
      <c r="B33" s="2">
        <v>43930</v>
      </c>
      <c r="C33" s="3"/>
      <c r="D33" s="3"/>
      <c r="E33" s="4">
        <f t="shared" si="2"/>
        <v>43930</v>
      </c>
      <c r="F33" s="6">
        <f ca="1">IF($E$2=0, K33,AVERAGE(OFFSET(K33,0,0,$G$3,1)))</f>
        <v>27.857142857142858</v>
      </c>
      <c r="G33" s="3">
        <f ca="1">IF(OFFSET(A33,$G$2+$G$1,0,1,1)&gt;0,$G$2*OFFSET(F33,($G$2+$G$1),0,1,1)/SUM(F33:INDIRECT("F"&amp;TEXT("0",A34+$G$2-1))),$E$3)</f>
        <v>1.652582159624413</v>
      </c>
      <c r="H33" s="3"/>
      <c r="I33" s="3"/>
      <c r="J33" s="3"/>
      <c r="K33">
        <v>17</v>
      </c>
      <c r="L33" s="3"/>
      <c r="M33" s="9">
        <v>43919</v>
      </c>
      <c r="N33">
        <v>74</v>
      </c>
      <c r="O33">
        <v>17</v>
      </c>
      <c r="P33">
        <v>4</v>
      </c>
      <c r="Q33">
        <v>5</v>
      </c>
      <c r="R33">
        <v>3</v>
      </c>
      <c r="S33">
        <v>4</v>
      </c>
      <c r="T33">
        <v>27</v>
      </c>
      <c r="U33">
        <v>2</v>
      </c>
      <c r="V33">
        <v>7</v>
      </c>
      <c r="W33">
        <v>0</v>
      </c>
      <c r="X33">
        <v>3</v>
      </c>
      <c r="Y33">
        <v>0</v>
      </c>
      <c r="Z33">
        <v>0</v>
      </c>
      <c r="AA33">
        <v>0</v>
      </c>
      <c r="AB33">
        <v>0</v>
      </c>
      <c r="AC33">
        <v>1</v>
      </c>
      <c r="AD33">
        <v>3</v>
      </c>
      <c r="AE33">
        <v>2</v>
      </c>
      <c r="AF33">
        <v>0</v>
      </c>
      <c r="AG33">
        <v>0</v>
      </c>
    </row>
    <row r="34" spans="1:33">
      <c r="A34">
        <f t="shared" si="1"/>
        <v>33</v>
      </c>
      <c r="B34" s="2">
        <v>43931</v>
      </c>
      <c r="C34" s="3"/>
      <c r="D34" s="3"/>
      <c r="E34" s="4">
        <f t="shared" si="2"/>
        <v>43931</v>
      </c>
      <c r="F34" s="6">
        <f ca="1">IF($E$2=0, K34,AVERAGE(OFFSET(K34,0,0,$G$3,1)))</f>
        <v>28.571428571428573</v>
      </c>
      <c r="G34" s="3">
        <f ca="1">IF(OFFSET(A34,$G$2+$G$1,0,1,1)&gt;0,$G$2*OFFSET(F34,($G$2+$G$1),0,1,1)/SUM(F34:INDIRECT("F"&amp;TEXT("0",A35+$G$2-1))),$E$3)</f>
        <v>1.3692768506632433</v>
      </c>
      <c r="H34" s="3"/>
      <c r="I34" s="3"/>
      <c r="J34" s="3"/>
      <c r="K34">
        <v>9</v>
      </c>
      <c r="L34" s="3"/>
      <c r="M34" s="9">
        <v>43920</v>
      </c>
      <c r="N34">
        <v>13</v>
      </c>
      <c r="O34">
        <v>9</v>
      </c>
      <c r="P34">
        <v>3</v>
      </c>
      <c r="Q34">
        <v>12</v>
      </c>
      <c r="R34">
        <v>3</v>
      </c>
      <c r="S34">
        <v>3</v>
      </c>
      <c r="T34">
        <v>12</v>
      </c>
      <c r="U34">
        <v>5</v>
      </c>
      <c r="V34">
        <v>20</v>
      </c>
      <c r="W34">
        <v>0</v>
      </c>
      <c r="X34">
        <v>1</v>
      </c>
      <c r="Y34">
        <v>0</v>
      </c>
      <c r="Z34">
        <v>0</v>
      </c>
      <c r="AA34">
        <v>0</v>
      </c>
      <c r="AB34">
        <v>26</v>
      </c>
      <c r="AC34">
        <v>4</v>
      </c>
      <c r="AD34">
        <v>5</v>
      </c>
      <c r="AE34">
        <v>1</v>
      </c>
      <c r="AF34">
        <v>0</v>
      </c>
      <c r="AG34">
        <v>1</v>
      </c>
    </row>
    <row r="35" spans="1:33">
      <c r="A35">
        <f t="shared" si="1"/>
        <v>34</v>
      </c>
      <c r="B35" s="2">
        <v>43932</v>
      </c>
      <c r="C35" s="3"/>
      <c r="D35" s="3"/>
      <c r="E35" s="4">
        <f t="shared" si="2"/>
        <v>43932</v>
      </c>
      <c r="F35" s="6">
        <f ca="1">IF($E$2=0, K35,AVERAGE(OFFSET(K35,0,0,$G$3,1)))</f>
        <v>30.142857142857142</v>
      </c>
      <c r="G35" s="3">
        <f ca="1">IF(OFFSET(A35,$G$2+$G$1,0,1,1)&gt;0,$G$2*OFFSET(F35,($G$2+$G$1),0,1,1)/SUM(F35:INDIRECT("F"&amp;TEXT("0",A36+$G$2-1))),$E$3)</f>
        <v>1.1729559748427671</v>
      </c>
      <c r="H35" s="3"/>
      <c r="I35" s="3"/>
      <c r="J35" s="3"/>
      <c r="K35">
        <v>28</v>
      </c>
      <c r="L35" s="3"/>
      <c r="M35" s="9">
        <v>43921</v>
      </c>
      <c r="N35">
        <v>81</v>
      </c>
      <c r="O35">
        <v>28</v>
      </c>
      <c r="P35">
        <v>15</v>
      </c>
      <c r="Q35">
        <v>19</v>
      </c>
      <c r="R35">
        <v>10</v>
      </c>
      <c r="S35">
        <v>17</v>
      </c>
      <c r="T35">
        <v>10</v>
      </c>
      <c r="U35">
        <v>18</v>
      </c>
      <c r="V35">
        <v>2</v>
      </c>
      <c r="W35">
        <v>0</v>
      </c>
      <c r="X35">
        <v>2</v>
      </c>
      <c r="Y35">
        <v>2</v>
      </c>
      <c r="Z35">
        <v>2</v>
      </c>
      <c r="AA35">
        <v>0</v>
      </c>
      <c r="AB35">
        <v>1</v>
      </c>
      <c r="AC35">
        <v>1</v>
      </c>
      <c r="AD35">
        <v>4</v>
      </c>
      <c r="AE35">
        <v>3</v>
      </c>
      <c r="AF35">
        <v>1</v>
      </c>
      <c r="AG35">
        <v>1</v>
      </c>
    </row>
    <row r="36" spans="1:33">
      <c r="A36">
        <f t="shared" si="1"/>
        <v>35</v>
      </c>
      <c r="B36" s="2">
        <v>43933</v>
      </c>
      <c r="C36" s="3"/>
      <c r="D36" s="3"/>
      <c r="E36" s="4">
        <f t="shared" si="2"/>
        <v>43933</v>
      </c>
      <c r="F36" s="6">
        <f ca="1">IF($E$2=0, K36,AVERAGE(OFFSET(K36,0,0,$G$3,1)))</f>
        <v>33.714285714285715</v>
      </c>
      <c r="G36" s="3">
        <f ca="1">IF(OFFSET(A36,$G$2+$G$1,0,1,1)&gt;0,$G$2*OFFSET(F36,($G$2+$G$1),0,1,1)/SUM(F36:INDIRECT("F"&amp;TEXT("0",A37+$G$2-1))),$E$3)</f>
        <v>1.1366120218579234</v>
      </c>
      <c r="H36" s="3"/>
      <c r="I36" s="3"/>
      <c r="J36" s="3"/>
      <c r="K36">
        <v>32</v>
      </c>
      <c r="L36" s="3"/>
      <c r="M36" s="9">
        <v>43922</v>
      </c>
      <c r="N36">
        <v>67</v>
      </c>
      <c r="O36">
        <v>32</v>
      </c>
      <c r="P36">
        <v>3</v>
      </c>
      <c r="Q36">
        <v>26</v>
      </c>
      <c r="R36">
        <v>4</v>
      </c>
      <c r="S36">
        <v>29</v>
      </c>
      <c r="T36">
        <v>7</v>
      </c>
      <c r="U36">
        <v>8</v>
      </c>
      <c r="V36">
        <v>7</v>
      </c>
      <c r="W36">
        <v>1</v>
      </c>
      <c r="X36">
        <v>3</v>
      </c>
      <c r="Y36">
        <v>3</v>
      </c>
      <c r="Z36">
        <v>4</v>
      </c>
      <c r="AA36">
        <v>4</v>
      </c>
      <c r="AB36">
        <v>11</v>
      </c>
      <c r="AC36">
        <v>5</v>
      </c>
      <c r="AD36">
        <v>17</v>
      </c>
      <c r="AE36">
        <v>4</v>
      </c>
      <c r="AF36">
        <v>0</v>
      </c>
      <c r="AG36">
        <v>2</v>
      </c>
    </row>
    <row r="37" spans="1:33">
      <c r="A37">
        <f t="shared" si="1"/>
        <v>36</v>
      </c>
      <c r="B37" s="2">
        <v>43934</v>
      </c>
      <c r="C37" s="3"/>
      <c r="D37" s="3"/>
      <c r="E37" s="4">
        <f t="shared" si="2"/>
        <v>43934</v>
      </c>
      <c r="F37" s="6">
        <f ca="1">IF($E$2=0, K37,AVERAGE(OFFSET(K37,0,0,$G$3,1)))</f>
        <v>35.571428571428569</v>
      </c>
      <c r="G37" s="3">
        <f ca="1">IF(OFFSET(A37,$G$2+$G$1,0,1,1)&gt;0,$G$2*OFFSET(F37,($G$2+$G$1),0,1,1)/SUM(F37:INDIRECT("F"&amp;TEXT("0",A38+$G$2-1))),$E$3)</f>
        <v>1.0742624618514751</v>
      </c>
      <c r="H37" s="3"/>
      <c r="I37" s="3"/>
      <c r="J37" s="3"/>
      <c r="K37">
        <v>34</v>
      </c>
      <c r="L37" s="3"/>
      <c r="M37" s="9">
        <v>43923</v>
      </c>
      <c r="N37">
        <v>101</v>
      </c>
      <c r="O37">
        <v>34</v>
      </c>
      <c r="P37">
        <v>17</v>
      </c>
      <c r="Q37">
        <v>32</v>
      </c>
      <c r="R37">
        <v>7</v>
      </c>
      <c r="S37">
        <v>22</v>
      </c>
      <c r="T37">
        <v>14</v>
      </c>
      <c r="U37">
        <v>8</v>
      </c>
      <c r="V37">
        <v>12</v>
      </c>
      <c r="W37">
        <v>1</v>
      </c>
      <c r="X37">
        <v>5</v>
      </c>
      <c r="Y37">
        <v>0</v>
      </c>
      <c r="Z37">
        <v>3</v>
      </c>
      <c r="AA37">
        <v>1</v>
      </c>
      <c r="AB37">
        <v>1</v>
      </c>
      <c r="AC37">
        <v>6</v>
      </c>
      <c r="AD37">
        <v>1</v>
      </c>
      <c r="AE37">
        <v>1</v>
      </c>
      <c r="AF37">
        <v>1</v>
      </c>
      <c r="AG37">
        <v>1</v>
      </c>
    </row>
    <row r="38" spans="1:33">
      <c r="A38">
        <f t="shared" si="1"/>
        <v>37</v>
      </c>
      <c r="B38" s="2">
        <v>43935</v>
      </c>
      <c r="C38" s="3"/>
      <c r="D38" s="3"/>
      <c r="E38" s="4">
        <f t="shared" si="2"/>
        <v>43935</v>
      </c>
      <c r="F38" s="6">
        <f ca="1">IF($E$2=0, K38,AVERAGE(OFFSET(K38,0,0,$G$3,1)))</f>
        <v>43.714285714285715</v>
      </c>
      <c r="G38" s="3">
        <f ca="1">IF(OFFSET(A38,$G$2+$G$1,0,1,1)&gt;0,$G$2*OFFSET(F38,($G$2+$G$1),0,1,1)/SUM(F38:INDIRECT("F"&amp;TEXT("0",A39+$G$2-1))),$E$3)</f>
        <v>1.1741935483870967</v>
      </c>
      <c r="H38" s="3"/>
      <c r="I38" s="3"/>
      <c r="J38" s="3"/>
      <c r="K38">
        <v>34</v>
      </c>
      <c r="L38" s="3"/>
      <c r="M38" s="9">
        <v>43924</v>
      </c>
      <c r="N38">
        <v>94</v>
      </c>
      <c r="O38">
        <v>34</v>
      </c>
      <c r="P38">
        <v>16</v>
      </c>
      <c r="Q38">
        <v>24</v>
      </c>
      <c r="R38">
        <v>12</v>
      </c>
      <c r="S38">
        <v>19</v>
      </c>
      <c r="T38">
        <v>29</v>
      </c>
      <c r="U38">
        <v>10</v>
      </c>
      <c r="V38">
        <v>18</v>
      </c>
      <c r="W38">
        <v>0</v>
      </c>
      <c r="X38">
        <v>4</v>
      </c>
      <c r="Y38">
        <v>0</v>
      </c>
      <c r="Z38">
        <v>1</v>
      </c>
      <c r="AA38">
        <v>2</v>
      </c>
      <c r="AB38">
        <v>7</v>
      </c>
      <c r="AC38">
        <v>3</v>
      </c>
      <c r="AD38">
        <v>10</v>
      </c>
      <c r="AE38">
        <v>6</v>
      </c>
      <c r="AF38">
        <v>6</v>
      </c>
      <c r="AG38">
        <v>0</v>
      </c>
    </row>
    <row r="39" spans="1:33">
      <c r="A39">
        <f t="shared" si="1"/>
        <v>38</v>
      </c>
      <c r="B39" s="2">
        <v>43936</v>
      </c>
      <c r="C39" s="3"/>
      <c r="D39" s="3"/>
      <c r="E39" s="4">
        <f t="shared" si="2"/>
        <v>43936</v>
      </c>
      <c r="F39" s="6">
        <f ca="1">IF($E$2=0, K39,AVERAGE(OFFSET(K39,0,0,$G$3,1)))</f>
        <v>50.285714285714285</v>
      </c>
      <c r="G39" s="3">
        <f ca="1">IF(OFFSET(A39,$G$2+$G$1,0,1,1)&gt;0,$G$2*OFFSET(F39,($G$2+$G$1),0,1,1)/SUM(F39:INDIRECT("F"&amp;TEXT("0",A40+$G$2-1))),$E$3)</f>
        <v>1.139248500157878</v>
      </c>
      <c r="H39" s="3"/>
      <c r="I39" s="3"/>
      <c r="J39" s="3"/>
      <c r="K39">
        <v>41</v>
      </c>
      <c r="L39" s="3"/>
      <c r="M39" s="9">
        <v>43925</v>
      </c>
      <c r="N39">
        <v>120</v>
      </c>
      <c r="O39">
        <v>41</v>
      </c>
      <c r="P39">
        <v>27</v>
      </c>
      <c r="Q39">
        <v>24</v>
      </c>
      <c r="R39">
        <v>19</v>
      </c>
      <c r="S39">
        <v>27</v>
      </c>
      <c r="T39">
        <v>30</v>
      </c>
      <c r="U39">
        <v>13</v>
      </c>
      <c r="V39">
        <v>13</v>
      </c>
      <c r="W39">
        <v>0</v>
      </c>
      <c r="X39">
        <v>1</v>
      </c>
      <c r="Y39">
        <v>0</v>
      </c>
      <c r="Z39">
        <v>3</v>
      </c>
      <c r="AA39">
        <v>1</v>
      </c>
      <c r="AB39">
        <v>2</v>
      </c>
      <c r="AC39">
        <v>7</v>
      </c>
      <c r="AD39">
        <v>5</v>
      </c>
      <c r="AE39">
        <v>2</v>
      </c>
      <c r="AF39">
        <v>3</v>
      </c>
      <c r="AG39">
        <v>1</v>
      </c>
    </row>
    <row r="40" spans="1:33">
      <c r="A40">
        <f t="shared" si="1"/>
        <v>39</v>
      </c>
      <c r="B40" s="2">
        <v>43937</v>
      </c>
      <c r="C40" s="3"/>
      <c r="D40" s="3"/>
      <c r="E40" s="4">
        <f t="shared" si="2"/>
        <v>43937</v>
      </c>
      <c r="F40" s="6">
        <f ca="1">IF($E$2=0, K40,AVERAGE(OFFSET(K40,0,0,$G$3,1)))</f>
        <v>54.428571428571431</v>
      </c>
      <c r="G40" s="3">
        <f ca="1">IF(OFFSET(A40,$G$2+$G$1,0,1,1)&gt;0,$G$2*OFFSET(F40,($G$2+$G$1),0,1,1)/SUM(F40:INDIRECT("F"&amp;TEXT("0",A41+$G$2-1))),$E$3)</f>
        <v>1.0209048361934476</v>
      </c>
      <c r="H40" s="3"/>
      <c r="I40" s="3"/>
      <c r="J40" s="3"/>
      <c r="K40">
        <v>22</v>
      </c>
      <c r="L40" s="3"/>
      <c r="M40" s="9">
        <v>43926</v>
      </c>
      <c r="N40">
        <v>142</v>
      </c>
      <c r="O40">
        <v>22</v>
      </c>
      <c r="P40">
        <v>18</v>
      </c>
      <c r="Q40">
        <v>2</v>
      </c>
      <c r="R40">
        <v>7</v>
      </c>
      <c r="S40">
        <v>16</v>
      </c>
      <c r="T40">
        <v>11</v>
      </c>
      <c r="U40">
        <v>16</v>
      </c>
      <c r="V40">
        <v>5</v>
      </c>
      <c r="W40">
        <v>0</v>
      </c>
      <c r="X40">
        <v>1</v>
      </c>
      <c r="Y40">
        <v>0</v>
      </c>
      <c r="Z40">
        <v>2</v>
      </c>
      <c r="AA40">
        <v>0</v>
      </c>
      <c r="AB40">
        <v>6</v>
      </c>
      <c r="AC40">
        <v>11</v>
      </c>
      <c r="AD40">
        <v>4</v>
      </c>
      <c r="AE40">
        <v>3</v>
      </c>
      <c r="AF40">
        <v>1</v>
      </c>
      <c r="AG40">
        <v>1</v>
      </c>
    </row>
    <row r="41" spans="1:33">
      <c r="A41">
        <f t="shared" si="1"/>
        <v>40</v>
      </c>
      <c r="B41" s="2">
        <v>43938</v>
      </c>
      <c r="C41" s="3"/>
      <c r="D41" s="3"/>
      <c r="E41" s="4">
        <f t="shared" si="2"/>
        <v>43938</v>
      </c>
      <c r="F41" s="6">
        <f ca="1">IF($E$2=0, K41,AVERAGE(OFFSET(K41,0,0,$G$3,1)))</f>
        <v>57.428571428571431</v>
      </c>
      <c r="G41" s="3">
        <f ca="1">IF(OFFSET(A41,$G$2+$G$1,0,1,1)&gt;0,$G$2*OFFSET(F41,($G$2+$G$1),0,1,1)/SUM(F41:INDIRECT("F"&amp;TEXT("0",A42+$G$2-1))),$E$3)</f>
        <v>0.97391304347826091</v>
      </c>
      <c r="H41" s="3"/>
      <c r="I41" s="3"/>
      <c r="J41" s="3"/>
      <c r="K41">
        <v>20</v>
      </c>
      <c r="L41" s="3"/>
      <c r="M41" s="9">
        <v>43927</v>
      </c>
      <c r="N41">
        <v>87</v>
      </c>
      <c r="O41">
        <v>20</v>
      </c>
      <c r="P41">
        <v>15</v>
      </c>
      <c r="Q41">
        <v>20</v>
      </c>
      <c r="R41">
        <v>11</v>
      </c>
      <c r="S41">
        <v>15</v>
      </c>
      <c r="T41">
        <v>12</v>
      </c>
      <c r="U41">
        <v>6</v>
      </c>
      <c r="V41">
        <v>8</v>
      </c>
      <c r="W41">
        <v>0</v>
      </c>
      <c r="X41">
        <v>4</v>
      </c>
      <c r="Y41">
        <v>2</v>
      </c>
      <c r="Z41">
        <v>1</v>
      </c>
      <c r="AA41">
        <v>5</v>
      </c>
      <c r="AB41">
        <v>1</v>
      </c>
      <c r="AC41">
        <v>1</v>
      </c>
      <c r="AD41">
        <v>8</v>
      </c>
      <c r="AE41">
        <v>3</v>
      </c>
      <c r="AF41">
        <v>1</v>
      </c>
      <c r="AG41">
        <v>3</v>
      </c>
    </row>
    <row r="42" spans="1:33">
      <c r="A42">
        <f t="shared" si="1"/>
        <v>41</v>
      </c>
      <c r="B42" s="2">
        <v>43939</v>
      </c>
      <c r="C42" s="3"/>
      <c r="D42" s="3"/>
      <c r="E42" s="4">
        <f t="shared" si="2"/>
        <v>43939</v>
      </c>
      <c r="F42" s="6">
        <f ca="1">IF($E$2=0, K42,AVERAGE(OFFSET(K42,0,0,$G$3,1)))</f>
        <v>58.142857142857146</v>
      </c>
      <c r="G42" s="3">
        <f ca="1">IF(OFFSET(A42,$G$2+$G$1,0,1,1)&gt;0,$G$2*OFFSET(F42,($G$2+$G$1),0,1,1)/SUM(F42:INDIRECT("F"&amp;TEXT("0",A43+$G$2-1))),$E$3)</f>
        <v>0.90436908035441488</v>
      </c>
      <c r="H42" s="3"/>
      <c r="I42" s="3"/>
      <c r="J42" s="3"/>
      <c r="K42">
        <v>53</v>
      </c>
      <c r="L42" s="3"/>
      <c r="M42" s="9">
        <v>43928</v>
      </c>
      <c r="N42">
        <v>92</v>
      </c>
      <c r="O42">
        <v>53</v>
      </c>
      <c r="P42">
        <v>19</v>
      </c>
      <c r="Q42">
        <v>57</v>
      </c>
      <c r="R42">
        <v>21</v>
      </c>
      <c r="S42">
        <v>24</v>
      </c>
      <c r="T42">
        <v>38</v>
      </c>
      <c r="U42">
        <v>27</v>
      </c>
      <c r="V42">
        <v>16</v>
      </c>
      <c r="W42">
        <v>0</v>
      </c>
      <c r="X42">
        <v>10</v>
      </c>
      <c r="Y42">
        <v>3</v>
      </c>
      <c r="Z42">
        <v>1</v>
      </c>
      <c r="AA42">
        <v>0</v>
      </c>
      <c r="AB42">
        <v>7</v>
      </c>
      <c r="AC42">
        <v>11</v>
      </c>
      <c r="AD42">
        <v>5</v>
      </c>
      <c r="AE42">
        <v>5</v>
      </c>
      <c r="AF42">
        <v>5</v>
      </c>
      <c r="AG42">
        <v>7</v>
      </c>
    </row>
    <row r="43" spans="1:33">
      <c r="A43">
        <f t="shared" si="1"/>
        <v>42</v>
      </c>
      <c r="B43" s="2">
        <v>43940</v>
      </c>
      <c r="C43" s="3"/>
      <c r="D43" s="3"/>
      <c r="E43" s="4">
        <f t="shared" si="2"/>
        <v>43940</v>
      </c>
      <c r="F43" s="6">
        <f ca="1">IF($E$2=0, K43,AVERAGE(OFFSET(K43,0,0,$G$3,1)))</f>
        <v>58.857142857142854</v>
      </c>
      <c r="G43" s="3">
        <f ca="1">IF(OFFSET(A43,$G$2+$G$1,0,1,1)&gt;0,$G$2*OFFSET(F43,($G$2+$G$1),0,1,1)/SUM(F43:INDIRECT("F"&amp;TEXT("0",A44+$G$2-1))),$E$3)</f>
        <v>0.75248718721736507</v>
      </c>
      <c r="H43" s="3"/>
      <c r="I43" s="3"/>
      <c r="J43" s="3"/>
      <c r="K43">
        <v>45</v>
      </c>
      <c r="L43" s="3"/>
      <c r="M43" s="9">
        <v>43929</v>
      </c>
      <c r="N43">
        <v>158</v>
      </c>
      <c r="O43">
        <v>45</v>
      </c>
      <c r="P43">
        <v>39</v>
      </c>
      <c r="Q43">
        <v>34</v>
      </c>
      <c r="R43">
        <v>24</v>
      </c>
      <c r="S43">
        <v>26</v>
      </c>
      <c r="T43">
        <v>31</v>
      </c>
      <c r="U43">
        <v>26</v>
      </c>
      <c r="V43">
        <v>10</v>
      </c>
      <c r="W43">
        <v>1</v>
      </c>
      <c r="X43">
        <v>0</v>
      </c>
      <c r="Y43">
        <v>4</v>
      </c>
      <c r="Z43">
        <v>2</v>
      </c>
      <c r="AA43">
        <v>4</v>
      </c>
      <c r="AB43">
        <v>9</v>
      </c>
      <c r="AC43">
        <v>8</v>
      </c>
      <c r="AD43">
        <v>1</v>
      </c>
      <c r="AE43">
        <v>2</v>
      </c>
      <c r="AF43">
        <v>1</v>
      </c>
      <c r="AG43">
        <v>0</v>
      </c>
    </row>
    <row r="44" spans="1:33">
      <c r="A44">
        <f t="shared" si="1"/>
        <v>43</v>
      </c>
      <c r="B44" s="2">
        <v>43941</v>
      </c>
      <c r="C44" s="3"/>
      <c r="D44" s="3"/>
      <c r="E44" s="4">
        <f t="shared" si="2"/>
        <v>43941</v>
      </c>
      <c r="F44" s="6">
        <f ca="1">IF($E$2=0, K44,AVERAGE(OFFSET(K44,0,0,$G$3,1)))</f>
        <v>62.857142857142854</v>
      </c>
      <c r="G44" s="3">
        <f ca="1">IF(OFFSET(A44,$G$2+$G$1,0,1,1)&gt;0,$G$2*OFFSET(F44,($G$2+$G$1),0,1,1)/SUM(F44:INDIRECT("F"&amp;TEXT("0",A45+$G$2-1))),$E$3)</f>
        <v>0.67350633675316829</v>
      </c>
      <c r="H44" s="3"/>
      <c r="I44" s="3"/>
      <c r="J44" s="3"/>
      <c r="K44">
        <v>91</v>
      </c>
      <c r="L44" s="3"/>
      <c r="M44" s="9">
        <v>43930</v>
      </c>
      <c r="N44">
        <v>186</v>
      </c>
      <c r="O44">
        <v>91</v>
      </c>
      <c r="P44">
        <v>58</v>
      </c>
      <c r="Q44">
        <v>54</v>
      </c>
      <c r="R44">
        <v>22</v>
      </c>
      <c r="S44">
        <v>26</v>
      </c>
      <c r="T44">
        <v>29</v>
      </c>
      <c r="U44">
        <v>30</v>
      </c>
      <c r="V44">
        <v>11</v>
      </c>
      <c r="W44">
        <v>0</v>
      </c>
      <c r="X44">
        <v>23</v>
      </c>
      <c r="Y44">
        <v>5</v>
      </c>
      <c r="Z44">
        <v>4</v>
      </c>
      <c r="AA44">
        <v>1</v>
      </c>
      <c r="AB44">
        <v>3</v>
      </c>
      <c r="AC44">
        <v>10</v>
      </c>
      <c r="AD44">
        <v>4</v>
      </c>
      <c r="AE44">
        <v>2</v>
      </c>
      <c r="AF44">
        <v>7</v>
      </c>
      <c r="AG44">
        <v>3</v>
      </c>
    </row>
    <row r="45" spans="1:33">
      <c r="A45">
        <f t="shared" si="1"/>
        <v>44</v>
      </c>
      <c r="B45" s="2">
        <v>43942</v>
      </c>
      <c r="C45" s="3"/>
      <c r="D45" s="3"/>
      <c r="E45" s="4">
        <f t="shared" si="2"/>
        <v>43942</v>
      </c>
      <c r="F45" s="6">
        <f ca="1">IF($E$2=0, K45,AVERAGE(OFFSET(K45,0,0,$G$3,1)))</f>
        <v>57.142857142857146</v>
      </c>
      <c r="G45" s="3">
        <f ca="1">IF(OFFSET(A45,$G$2+$G$1,0,1,1)&gt;0,$G$2*OFFSET(F45,($G$2+$G$1),0,1,1)/SUM(F45:INDIRECT("F"&amp;TEXT("0",A46+$G$2-1))),$E$3)</f>
        <v>0.55113288426209428</v>
      </c>
      <c r="H45" s="3"/>
      <c r="I45" s="3"/>
      <c r="J45" s="3"/>
      <c r="K45">
        <v>80</v>
      </c>
      <c r="L45" s="3"/>
      <c r="M45" s="9">
        <v>43931</v>
      </c>
      <c r="N45">
        <v>200</v>
      </c>
      <c r="O45">
        <v>80</v>
      </c>
      <c r="P45">
        <v>36</v>
      </c>
      <c r="Q45">
        <v>40</v>
      </c>
      <c r="R45">
        <v>13</v>
      </c>
      <c r="S45">
        <v>40</v>
      </c>
      <c r="T45">
        <v>39</v>
      </c>
      <c r="U45">
        <v>39</v>
      </c>
      <c r="V45">
        <v>9</v>
      </c>
      <c r="W45">
        <v>0</v>
      </c>
      <c r="X45">
        <v>19</v>
      </c>
      <c r="Y45">
        <v>1</v>
      </c>
      <c r="Z45">
        <v>4</v>
      </c>
      <c r="AA45">
        <v>6</v>
      </c>
      <c r="AB45">
        <v>8</v>
      </c>
      <c r="AC45">
        <v>11</v>
      </c>
      <c r="AD45">
        <v>10</v>
      </c>
      <c r="AE45">
        <v>2</v>
      </c>
      <c r="AF45">
        <v>1</v>
      </c>
      <c r="AG45">
        <v>1</v>
      </c>
    </row>
    <row r="46" spans="1:33">
      <c r="A46">
        <f t="shared" si="1"/>
        <v>45</v>
      </c>
      <c r="B46" s="2">
        <v>43943</v>
      </c>
      <c r="C46" s="3"/>
      <c r="D46" s="3"/>
      <c r="E46" s="4">
        <f t="shared" si="2"/>
        <v>43943</v>
      </c>
      <c r="F46" s="6">
        <f ca="1">IF($E$2=0, K46,AVERAGE(OFFSET(K46,0,0,$G$3,1)))</f>
        <v>53.285714285714285</v>
      </c>
      <c r="G46" s="3">
        <f ca="1">IF(OFFSET(A46,$G$2+$G$1,0,1,1)&gt;0,$G$2*OFFSET(F46,($G$2+$G$1),0,1,1)/SUM(F46:INDIRECT("F"&amp;TEXT("0",A47+$G$2-1))),$E$3)</f>
        <v>0.50185414091470948</v>
      </c>
      <c r="H46" s="3"/>
      <c r="I46" s="3"/>
      <c r="J46" s="3"/>
      <c r="K46">
        <v>70</v>
      </c>
      <c r="L46" s="3"/>
      <c r="M46" s="9">
        <v>43932</v>
      </c>
      <c r="N46">
        <v>208</v>
      </c>
      <c r="O46">
        <v>70</v>
      </c>
      <c r="P46">
        <v>32</v>
      </c>
      <c r="Q46">
        <v>63</v>
      </c>
      <c r="R46">
        <v>11</v>
      </c>
      <c r="S46">
        <v>44</v>
      </c>
      <c r="T46">
        <v>42</v>
      </c>
      <c r="U46">
        <v>25</v>
      </c>
      <c r="V46">
        <v>6</v>
      </c>
      <c r="W46">
        <v>0</v>
      </c>
      <c r="X46">
        <v>15</v>
      </c>
      <c r="Y46">
        <v>6</v>
      </c>
      <c r="Z46">
        <v>3</v>
      </c>
      <c r="AA46">
        <v>26</v>
      </c>
      <c r="AB46">
        <v>6</v>
      </c>
      <c r="AC46">
        <v>11</v>
      </c>
      <c r="AD46">
        <v>17</v>
      </c>
      <c r="AE46">
        <v>7</v>
      </c>
      <c r="AF46">
        <v>5</v>
      </c>
      <c r="AG46">
        <v>0</v>
      </c>
    </row>
    <row r="47" spans="1:33">
      <c r="A47">
        <f t="shared" si="1"/>
        <v>46</v>
      </c>
      <c r="B47" s="2">
        <v>43944</v>
      </c>
      <c r="C47" s="3"/>
      <c r="D47" s="3"/>
      <c r="E47" s="4">
        <f t="shared" si="2"/>
        <v>43944</v>
      </c>
      <c r="F47" s="6">
        <f ca="1">IF($E$2=0, K47,AVERAGE(OFFSET(K47,0,0,$G$3,1)))</f>
        <v>55.714285714285715</v>
      </c>
      <c r="G47" s="3">
        <f ca="1">IF(OFFSET(A47,$G$2+$G$1,0,1,1)&gt;0,$G$2*OFFSET(F47,($G$2+$G$1),0,1,1)/SUM(F47:INDIRECT("F"&amp;TEXT("0",A48+$G$2-1))),$E$3)</f>
        <v>0.54425196850393709</v>
      </c>
      <c r="H47" s="3"/>
      <c r="I47" s="3"/>
      <c r="J47" s="3"/>
      <c r="K47">
        <v>43</v>
      </c>
      <c r="L47" s="3"/>
      <c r="M47" s="9">
        <v>43933</v>
      </c>
      <c r="N47">
        <v>175</v>
      </c>
      <c r="O47">
        <v>43</v>
      </c>
      <c r="P47">
        <v>35</v>
      </c>
      <c r="Q47">
        <v>25</v>
      </c>
      <c r="R47">
        <v>4</v>
      </c>
      <c r="S47">
        <v>30</v>
      </c>
      <c r="T47">
        <v>17</v>
      </c>
      <c r="U47">
        <v>16</v>
      </c>
      <c r="V47">
        <v>14</v>
      </c>
      <c r="W47">
        <v>0</v>
      </c>
      <c r="X47">
        <v>6</v>
      </c>
      <c r="Y47">
        <v>0</v>
      </c>
      <c r="Z47">
        <v>1</v>
      </c>
      <c r="AA47">
        <v>8</v>
      </c>
      <c r="AB47">
        <v>4</v>
      </c>
      <c r="AC47">
        <v>3</v>
      </c>
      <c r="AD47">
        <v>1</v>
      </c>
      <c r="AE47">
        <v>6</v>
      </c>
      <c r="AF47">
        <v>0</v>
      </c>
      <c r="AG47">
        <v>1</v>
      </c>
    </row>
    <row r="48" spans="1:33">
      <c r="A48">
        <f t="shared" si="1"/>
        <v>47</v>
      </c>
      <c r="B48" s="2">
        <v>43945</v>
      </c>
      <c r="C48" s="3"/>
      <c r="D48" s="3"/>
      <c r="E48" s="4">
        <f t="shared" si="2"/>
        <v>43945</v>
      </c>
      <c r="F48" s="6">
        <f ca="1">IF($E$2=0, K48,AVERAGE(OFFSET(K48,0,0,$G$3,1)))</f>
        <v>56.571428571428569</v>
      </c>
      <c r="G48" s="3">
        <f ca="1">IF(OFFSET(A48,$G$2+$G$1,0,1,1)&gt;0,$G$2*OFFSET(F48,($G$2+$G$1),0,1,1)/SUM(F48:INDIRECT("F"&amp;TEXT("0",A49+$G$2-1))),$E$3)</f>
        <v>0.54830287206266326</v>
      </c>
      <c r="H48" s="3"/>
      <c r="I48" s="3"/>
      <c r="J48" s="3"/>
      <c r="K48">
        <v>25</v>
      </c>
      <c r="L48" s="3"/>
      <c r="M48" s="9">
        <v>43934</v>
      </c>
      <c r="N48">
        <v>107</v>
      </c>
      <c r="O48">
        <v>25</v>
      </c>
      <c r="P48">
        <v>20</v>
      </c>
      <c r="Q48">
        <v>12</v>
      </c>
      <c r="R48">
        <v>6</v>
      </c>
      <c r="S48">
        <v>14</v>
      </c>
      <c r="T48">
        <v>16</v>
      </c>
      <c r="U48">
        <v>10</v>
      </c>
      <c r="V48">
        <v>10</v>
      </c>
      <c r="W48">
        <v>0</v>
      </c>
      <c r="X48">
        <v>13</v>
      </c>
      <c r="Y48">
        <v>1</v>
      </c>
      <c r="Z48">
        <v>3</v>
      </c>
      <c r="AA48">
        <v>9</v>
      </c>
      <c r="AB48">
        <v>2</v>
      </c>
      <c r="AC48">
        <v>7</v>
      </c>
      <c r="AD48">
        <v>1</v>
      </c>
      <c r="AE48">
        <v>3</v>
      </c>
      <c r="AF48">
        <v>2</v>
      </c>
      <c r="AG48">
        <v>0</v>
      </c>
    </row>
    <row r="49" spans="1:33">
      <c r="A49">
        <f t="shared" si="1"/>
        <v>48</v>
      </c>
      <c r="B49" s="2">
        <v>43946</v>
      </c>
      <c r="C49" s="3"/>
      <c r="D49" s="3"/>
      <c r="E49" s="4">
        <f t="shared" si="2"/>
        <v>43946</v>
      </c>
      <c r="F49" s="6">
        <f ca="1">IF($E$2=0, K49,AVERAGE(OFFSET(K49,0,0,$G$3,1)))</f>
        <v>65</v>
      </c>
      <c r="G49" s="3">
        <f ca="1">IF(OFFSET(A49,$G$2+$G$1,0,1,1)&gt;0,$G$2*OFFSET(F49,($G$2+$G$1),0,1,1)/SUM(F49:INDIRECT("F"&amp;TEXT("0",A50+$G$2-1))),$E$3)</f>
        <v>0.53370203940546146</v>
      </c>
      <c r="H49" s="3"/>
      <c r="I49" s="3"/>
      <c r="J49" s="3"/>
      <c r="K49">
        <v>58</v>
      </c>
      <c r="L49" s="3"/>
      <c r="M49" s="9">
        <v>43935</v>
      </c>
      <c r="N49">
        <v>160</v>
      </c>
      <c r="O49">
        <v>58</v>
      </c>
      <c r="P49">
        <v>33</v>
      </c>
      <c r="Q49">
        <v>29</v>
      </c>
      <c r="R49">
        <v>10</v>
      </c>
      <c r="S49">
        <v>30</v>
      </c>
      <c r="T49">
        <v>34</v>
      </c>
      <c r="U49">
        <v>14</v>
      </c>
      <c r="V49">
        <v>5</v>
      </c>
      <c r="W49">
        <v>0</v>
      </c>
      <c r="X49">
        <v>6</v>
      </c>
      <c r="Y49">
        <v>2</v>
      </c>
      <c r="Z49">
        <v>5</v>
      </c>
      <c r="AA49">
        <v>36</v>
      </c>
      <c r="AB49">
        <v>6</v>
      </c>
      <c r="AC49">
        <v>9</v>
      </c>
      <c r="AD49">
        <v>5</v>
      </c>
      <c r="AE49">
        <v>10</v>
      </c>
      <c r="AF49">
        <v>11</v>
      </c>
      <c r="AG49">
        <v>1</v>
      </c>
    </row>
    <row r="50" spans="1:33">
      <c r="A50">
        <f t="shared" si="1"/>
        <v>49</v>
      </c>
      <c r="B50" s="2">
        <v>43947</v>
      </c>
      <c r="C50" s="3"/>
      <c r="D50" s="3"/>
      <c r="E50" s="4">
        <f t="shared" si="2"/>
        <v>43947</v>
      </c>
      <c r="F50" s="6">
        <f ca="1">IF($E$2=0, K50,AVERAGE(OFFSET(K50,0,0,$G$3,1)))</f>
        <v>64.428571428571431</v>
      </c>
      <c r="G50" s="3">
        <f ca="1">IF(OFFSET(A50,$G$2+$G$1,0,1,1)&gt;0,$G$2*OFFSET(F50,($G$2+$G$1),0,1,1)/SUM(F50:INDIRECT("F"&amp;TEXT("0",A51+$G$2-1))),$E$3)</f>
        <v>0.54827716773949264</v>
      </c>
      <c r="H50" s="3"/>
      <c r="I50" s="3"/>
      <c r="J50" s="3"/>
      <c r="K50">
        <v>73</v>
      </c>
      <c r="L50" s="3"/>
      <c r="M50" s="9">
        <v>43936</v>
      </c>
      <c r="N50">
        <v>134</v>
      </c>
      <c r="O50">
        <v>73</v>
      </c>
      <c r="P50">
        <v>55</v>
      </c>
      <c r="Q50">
        <v>44</v>
      </c>
      <c r="R50">
        <v>12</v>
      </c>
      <c r="S50">
        <v>31</v>
      </c>
      <c r="T50">
        <v>50</v>
      </c>
      <c r="U50">
        <v>32</v>
      </c>
      <c r="V50">
        <v>6</v>
      </c>
      <c r="W50">
        <v>0</v>
      </c>
      <c r="X50">
        <v>42</v>
      </c>
      <c r="Y50">
        <v>2</v>
      </c>
      <c r="Z50">
        <v>4</v>
      </c>
      <c r="AA50">
        <v>6</v>
      </c>
      <c r="AB50">
        <v>5</v>
      </c>
      <c r="AC50">
        <v>4</v>
      </c>
      <c r="AD50">
        <v>4</v>
      </c>
      <c r="AE50">
        <v>1</v>
      </c>
      <c r="AF50">
        <v>1</v>
      </c>
      <c r="AG50">
        <v>2</v>
      </c>
    </row>
    <row r="51" spans="1:33">
      <c r="A51">
        <f t="shared" si="1"/>
        <v>50</v>
      </c>
      <c r="B51" s="2">
        <v>43948</v>
      </c>
      <c r="C51" s="3"/>
      <c r="D51" s="3"/>
      <c r="E51" s="4">
        <f t="shared" si="2"/>
        <v>43948</v>
      </c>
      <c r="F51" s="6">
        <f ca="1">IF($E$2=0, K51,AVERAGE(OFFSET(K51,0,0,$G$3,1)))</f>
        <v>58.428571428571431</v>
      </c>
      <c r="G51" s="3">
        <f ca="1">IF(OFFSET(A51,$G$2+$G$1,0,1,1)&gt;0,$G$2*OFFSET(F51,($G$2+$G$1),0,1,1)/SUM(F51:INDIRECT("F"&amp;TEXT("0",A52+$G$2-1))),$E$3)</f>
        <v>0.58187863674147977</v>
      </c>
      <c r="H51" s="3"/>
      <c r="I51" s="3"/>
      <c r="J51" s="3"/>
      <c r="K51">
        <v>51</v>
      </c>
      <c r="L51" s="3"/>
      <c r="M51" s="9">
        <v>43937</v>
      </c>
      <c r="N51">
        <v>150</v>
      </c>
      <c r="O51">
        <v>51</v>
      </c>
      <c r="P51">
        <v>45</v>
      </c>
      <c r="Q51">
        <v>50</v>
      </c>
      <c r="R51">
        <v>13</v>
      </c>
      <c r="S51">
        <v>28</v>
      </c>
      <c r="T51">
        <v>32</v>
      </c>
      <c r="U51">
        <v>26</v>
      </c>
      <c r="V51">
        <v>10</v>
      </c>
      <c r="W51">
        <v>0</v>
      </c>
      <c r="X51">
        <v>20</v>
      </c>
      <c r="Y51">
        <v>2</v>
      </c>
      <c r="Z51">
        <v>1</v>
      </c>
      <c r="AA51">
        <v>6</v>
      </c>
      <c r="AB51">
        <v>5</v>
      </c>
      <c r="AC51">
        <v>4</v>
      </c>
      <c r="AD51">
        <v>11</v>
      </c>
      <c r="AE51">
        <v>13</v>
      </c>
      <c r="AF51">
        <v>5</v>
      </c>
      <c r="AG51">
        <v>1</v>
      </c>
    </row>
    <row r="52" spans="1:33">
      <c r="A52">
        <f t="shared" si="1"/>
        <v>51</v>
      </c>
      <c r="B52" s="2">
        <v>43949</v>
      </c>
      <c r="C52" s="3"/>
      <c r="D52" s="3"/>
      <c r="E52" s="4">
        <f t="shared" si="2"/>
        <v>43949</v>
      </c>
      <c r="F52" s="6">
        <f ca="1">IF($E$2=0, K52,AVERAGE(OFFSET(K52,0,0,$G$3,1)))</f>
        <v>56</v>
      </c>
      <c r="G52" s="3">
        <f ca="1">IF(OFFSET(A52,$G$2+$G$1,0,1,1)&gt;0,$G$2*OFFSET(F52,($G$2+$G$1),0,1,1)/SUM(F52:INDIRECT("F"&amp;TEXT("0",A53+$G$2-1))),$E$3)</f>
        <v>0.57272315360217496</v>
      </c>
      <c r="H52" s="3"/>
      <c r="I52" s="3"/>
      <c r="J52" s="3"/>
      <c r="K52">
        <v>53</v>
      </c>
      <c r="L52" s="3"/>
      <c r="M52" s="9">
        <v>43938</v>
      </c>
      <c r="N52">
        <v>209</v>
      </c>
      <c r="O52">
        <v>53</v>
      </c>
      <c r="P52">
        <v>26</v>
      </c>
      <c r="Q52">
        <v>37</v>
      </c>
      <c r="R52">
        <v>11</v>
      </c>
      <c r="S52">
        <v>16</v>
      </c>
      <c r="T52">
        <v>32</v>
      </c>
      <c r="U52">
        <v>26</v>
      </c>
      <c r="V52">
        <v>9</v>
      </c>
      <c r="W52">
        <v>2</v>
      </c>
      <c r="X52">
        <v>35</v>
      </c>
      <c r="Y52">
        <v>2</v>
      </c>
      <c r="Z52">
        <v>4</v>
      </c>
      <c r="AA52">
        <v>3</v>
      </c>
      <c r="AB52">
        <v>7</v>
      </c>
      <c r="AC52">
        <v>0</v>
      </c>
      <c r="AD52">
        <v>3</v>
      </c>
      <c r="AE52">
        <v>1</v>
      </c>
      <c r="AF52">
        <v>11</v>
      </c>
      <c r="AG52">
        <v>1</v>
      </c>
    </row>
    <row r="53" spans="1:33">
      <c r="A53">
        <f t="shared" si="1"/>
        <v>52</v>
      </c>
      <c r="B53" s="2">
        <v>43950</v>
      </c>
      <c r="C53" s="3"/>
      <c r="D53" s="3"/>
      <c r="E53" s="4">
        <f t="shared" si="2"/>
        <v>43950</v>
      </c>
      <c r="F53" s="6">
        <f ca="1">IF($E$2=0, K53,AVERAGE(OFFSET(K53,0,0,$G$3,1)))</f>
        <v>52.857142857142854</v>
      </c>
      <c r="G53" s="3">
        <f ca="1">IF(OFFSET(A53,$G$2+$G$1,0,1,1)&gt;0,$G$2*OFFSET(F53,($G$2+$G$1),0,1,1)/SUM(F53:INDIRECT("F"&amp;TEXT("0",A54+$G$2-1))),$E$3)</f>
        <v>0.50199203187250996</v>
      </c>
      <c r="H53" s="3"/>
      <c r="I53" s="3"/>
      <c r="J53" s="3"/>
      <c r="K53">
        <v>87</v>
      </c>
      <c r="L53" s="3"/>
      <c r="M53" s="9">
        <v>43939</v>
      </c>
      <c r="N53">
        <v>186</v>
      </c>
      <c r="O53">
        <v>87</v>
      </c>
      <c r="P53">
        <v>42</v>
      </c>
      <c r="Q53">
        <v>39</v>
      </c>
      <c r="R53">
        <v>19</v>
      </c>
      <c r="S53">
        <v>24</v>
      </c>
      <c r="T53">
        <v>19</v>
      </c>
      <c r="U53">
        <v>17</v>
      </c>
      <c r="V53">
        <v>11</v>
      </c>
      <c r="W53">
        <v>1</v>
      </c>
      <c r="X53">
        <v>32</v>
      </c>
      <c r="Y53">
        <v>0</v>
      </c>
      <c r="Z53">
        <v>2</v>
      </c>
      <c r="AA53">
        <v>6</v>
      </c>
      <c r="AB53">
        <v>8</v>
      </c>
      <c r="AC53">
        <v>1</v>
      </c>
      <c r="AD53">
        <v>3</v>
      </c>
      <c r="AE53">
        <v>4</v>
      </c>
      <c r="AF53">
        <v>2</v>
      </c>
      <c r="AG53">
        <v>1</v>
      </c>
    </row>
    <row r="54" spans="1:33">
      <c r="A54">
        <f t="shared" si="1"/>
        <v>53</v>
      </c>
      <c r="B54" s="2">
        <v>43951</v>
      </c>
      <c r="C54" s="3"/>
      <c r="D54" s="3"/>
      <c r="E54" s="4">
        <f t="shared" si="2"/>
        <v>43951</v>
      </c>
      <c r="F54" s="6">
        <f ca="1">IF($E$2=0, K54,AVERAGE(OFFSET(K54,0,0,$G$3,1)))</f>
        <v>44.571428571428569</v>
      </c>
      <c r="G54" s="3">
        <f ca="1">IF(OFFSET(A54,$G$2+$G$1,0,1,1)&gt;0,$G$2*OFFSET(F54,($G$2+$G$1),0,1,1)/SUM(F54:INDIRECT("F"&amp;TEXT("0",A55+$G$2-1))),$E$3)</f>
        <v>0.42660802638812539</v>
      </c>
      <c r="H54" s="3"/>
      <c r="I54" s="3"/>
      <c r="J54" s="3"/>
      <c r="K54">
        <v>49</v>
      </c>
      <c r="L54" s="3"/>
      <c r="M54" s="9">
        <v>43940</v>
      </c>
      <c r="N54">
        <v>111</v>
      </c>
      <c r="O54">
        <v>49</v>
      </c>
      <c r="P54">
        <v>20</v>
      </c>
      <c r="Q54">
        <v>20</v>
      </c>
      <c r="R54">
        <v>10</v>
      </c>
      <c r="S54">
        <v>16</v>
      </c>
      <c r="T54">
        <v>21</v>
      </c>
      <c r="U54">
        <v>6</v>
      </c>
      <c r="V54">
        <v>5</v>
      </c>
      <c r="W54">
        <v>1</v>
      </c>
      <c r="X54">
        <v>24</v>
      </c>
      <c r="Y54">
        <v>3</v>
      </c>
      <c r="Z54">
        <v>1</v>
      </c>
      <c r="AA54">
        <v>2</v>
      </c>
      <c r="AB54">
        <v>4</v>
      </c>
      <c r="AC54">
        <v>2</v>
      </c>
      <c r="AD54">
        <v>4</v>
      </c>
      <c r="AE54">
        <v>0</v>
      </c>
      <c r="AF54">
        <v>1</v>
      </c>
      <c r="AG54">
        <v>0</v>
      </c>
    </row>
    <row r="55" spans="1:33">
      <c r="A55">
        <f t="shared" si="1"/>
        <v>54</v>
      </c>
      <c r="B55" s="2">
        <v>43952</v>
      </c>
      <c r="C55" s="3"/>
      <c r="D55" s="3"/>
      <c r="E55" s="4">
        <f t="shared" si="2"/>
        <v>43952</v>
      </c>
      <c r="F55" s="6">
        <f ca="1">IF($E$2=0, K55,AVERAGE(OFFSET(K55,0,0,$G$3,1)))</f>
        <v>39.857142857142854</v>
      </c>
      <c r="G55" s="3">
        <f ca="1">IF(OFFSET(A55,$G$2+$G$1,0,1,1)&gt;0,$G$2*OFFSET(F55,($G$2+$G$1),0,1,1)/SUM(F55:INDIRECT("F"&amp;TEXT("0",A56+$G$2-1))),$E$3)</f>
        <v>0.37574316290130794</v>
      </c>
      <c r="H55" s="3"/>
      <c r="I55" s="3"/>
      <c r="J55" s="3"/>
      <c r="K55">
        <v>84</v>
      </c>
      <c r="L55" s="3"/>
      <c r="M55" s="9">
        <v>43941</v>
      </c>
      <c r="N55">
        <v>102</v>
      </c>
      <c r="O55">
        <v>84</v>
      </c>
      <c r="P55">
        <v>11</v>
      </c>
      <c r="Q55">
        <v>7</v>
      </c>
      <c r="R55">
        <v>12</v>
      </c>
      <c r="S55">
        <v>3</v>
      </c>
      <c r="T55">
        <v>18</v>
      </c>
      <c r="U55">
        <v>18</v>
      </c>
      <c r="V55">
        <v>8</v>
      </c>
      <c r="W55">
        <v>2</v>
      </c>
      <c r="X55">
        <v>11</v>
      </c>
      <c r="Y55">
        <v>3</v>
      </c>
      <c r="Z55">
        <v>9</v>
      </c>
      <c r="AA55">
        <v>1</v>
      </c>
      <c r="AB55">
        <v>3</v>
      </c>
      <c r="AC55">
        <v>1</v>
      </c>
      <c r="AD55">
        <v>4</v>
      </c>
      <c r="AE55">
        <v>1</v>
      </c>
      <c r="AF55">
        <v>1</v>
      </c>
      <c r="AG55">
        <v>1</v>
      </c>
    </row>
    <row r="56" spans="1:33">
      <c r="A56">
        <f t="shared" si="1"/>
        <v>55</v>
      </c>
      <c r="B56" s="2">
        <v>43953</v>
      </c>
      <c r="C56" s="3"/>
      <c r="D56" s="3"/>
      <c r="E56" s="4">
        <f t="shared" si="2"/>
        <v>43953</v>
      </c>
      <c r="F56" s="6">
        <f ca="1">IF($E$2=0, K56,AVERAGE(OFFSET(K56,0,0,$G$3,1)))</f>
        <v>32.142857142857146</v>
      </c>
      <c r="G56" s="3">
        <f ca="1">IF(OFFSET(A56,$G$2+$G$1,0,1,1)&gt;0,$G$2*OFFSET(F56,($G$2+$G$1),0,1,1)/SUM(F56:INDIRECT("F"&amp;TEXT("0",A57+$G$2-1))),$E$3)</f>
        <v>0.38436899423446502</v>
      </c>
      <c r="H56" s="3"/>
      <c r="I56" s="3"/>
      <c r="J56" s="3"/>
      <c r="K56">
        <v>54</v>
      </c>
      <c r="L56" s="3"/>
      <c r="M56" s="9">
        <v>43942</v>
      </c>
      <c r="N56">
        <v>123</v>
      </c>
      <c r="O56">
        <v>54</v>
      </c>
      <c r="P56">
        <v>11</v>
      </c>
      <c r="Q56">
        <v>22</v>
      </c>
      <c r="R56">
        <v>18</v>
      </c>
      <c r="S56">
        <v>20</v>
      </c>
      <c r="T56">
        <v>21</v>
      </c>
      <c r="U56">
        <v>18</v>
      </c>
      <c r="V56">
        <v>5</v>
      </c>
      <c r="W56">
        <v>0</v>
      </c>
      <c r="X56">
        <v>39</v>
      </c>
      <c r="Y56">
        <v>2</v>
      </c>
      <c r="Z56">
        <v>3</v>
      </c>
      <c r="AA56">
        <v>3</v>
      </c>
      <c r="AB56">
        <v>7</v>
      </c>
      <c r="AC56">
        <v>5</v>
      </c>
      <c r="AD56">
        <v>6</v>
      </c>
      <c r="AE56">
        <v>0</v>
      </c>
      <c r="AF56">
        <v>4</v>
      </c>
      <c r="AG56">
        <v>1</v>
      </c>
    </row>
    <row r="57" spans="1:33">
      <c r="A57">
        <f t="shared" si="1"/>
        <v>56</v>
      </c>
      <c r="B57" s="2">
        <v>43954</v>
      </c>
      <c r="C57" s="3"/>
      <c r="D57" s="3"/>
      <c r="E57" s="4">
        <f t="shared" si="2"/>
        <v>43954</v>
      </c>
      <c r="F57" s="6">
        <f ca="1">IF($E$2=0, K57,AVERAGE(OFFSET(K57,0,0,$G$3,1)))</f>
        <v>29</v>
      </c>
      <c r="G57" s="3">
        <f ca="1">IF(OFFSET(A57,$G$2+$G$1,0,1,1)&gt;0,$G$2*OFFSET(F57,($G$2+$G$1),0,1,1)/SUM(F57:INDIRECT("F"&amp;TEXT("0",A58+$G$2-1))),$E$3)</f>
        <v>0.40492476060191518</v>
      </c>
      <c r="H57" s="3"/>
      <c r="I57" s="3"/>
      <c r="J57" s="3"/>
      <c r="K57">
        <v>31</v>
      </c>
      <c r="L57" s="3"/>
      <c r="M57" s="9">
        <v>43943</v>
      </c>
      <c r="N57">
        <v>126</v>
      </c>
      <c r="O57">
        <v>31</v>
      </c>
      <c r="P57">
        <v>27</v>
      </c>
      <c r="Q57">
        <v>28</v>
      </c>
      <c r="R57">
        <v>16</v>
      </c>
      <c r="S57">
        <v>21</v>
      </c>
      <c r="T57">
        <v>21</v>
      </c>
      <c r="U57">
        <v>16</v>
      </c>
      <c r="V57">
        <v>14</v>
      </c>
      <c r="W57">
        <v>0</v>
      </c>
      <c r="X57">
        <v>20</v>
      </c>
      <c r="Y57">
        <v>1</v>
      </c>
      <c r="Z57">
        <v>2</v>
      </c>
      <c r="AA57">
        <v>3</v>
      </c>
      <c r="AB57">
        <v>8</v>
      </c>
      <c r="AC57">
        <v>2</v>
      </c>
      <c r="AD57">
        <v>2</v>
      </c>
      <c r="AE57">
        <v>0</v>
      </c>
      <c r="AF57">
        <v>12</v>
      </c>
      <c r="AG57">
        <v>1</v>
      </c>
    </row>
    <row r="58" spans="1:33">
      <c r="A58">
        <f t="shared" si="1"/>
        <v>57</v>
      </c>
      <c r="B58" s="2">
        <v>43955</v>
      </c>
      <c r="C58" s="3"/>
      <c r="D58" s="3"/>
      <c r="E58" s="4">
        <f t="shared" si="2"/>
        <v>43955</v>
      </c>
      <c r="F58" s="6">
        <f ca="1">IF($E$2=0, K58,AVERAGE(OFFSET(K58,0,0,$G$3,1)))</f>
        <v>30.857142857142858</v>
      </c>
      <c r="G58" s="3">
        <f ca="1">IF(OFFSET(A58,$G$2+$G$1,0,1,1)&gt;0,$G$2*OFFSET(F58,($G$2+$G$1),0,1,1)/SUM(F58:INDIRECT("F"&amp;TEXT("0",A59+$G$2-1))),$E$3)</f>
        <v>0.44837758112094395</v>
      </c>
      <c r="H58" s="3"/>
      <c r="I58" s="3"/>
      <c r="J58" s="3"/>
      <c r="K58">
        <v>34</v>
      </c>
      <c r="L58" s="3"/>
      <c r="M58" s="9">
        <v>43944</v>
      </c>
      <c r="N58">
        <v>134</v>
      </c>
      <c r="O58">
        <v>34</v>
      </c>
      <c r="P58">
        <v>28</v>
      </c>
      <c r="Q58">
        <v>37</v>
      </c>
      <c r="R58">
        <v>10</v>
      </c>
      <c r="S58">
        <v>12</v>
      </c>
      <c r="T58">
        <v>19</v>
      </c>
      <c r="U58">
        <v>30</v>
      </c>
      <c r="V58">
        <v>6</v>
      </c>
      <c r="W58">
        <v>0</v>
      </c>
      <c r="X58">
        <v>50</v>
      </c>
      <c r="Y58">
        <v>0</v>
      </c>
      <c r="Z58">
        <v>1</v>
      </c>
      <c r="AA58">
        <v>0</v>
      </c>
      <c r="AB58">
        <v>7</v>
      </c>
      <c r="AC58">
        <v>2</v>
      </c>
      <c r="AD58">
        <v>4</v>
      </c>
      <c r="AE58">
        <v>0</v>
      </c>
      <c r="AF58">
        <v>4</v>
      </c>
      <c r="AG58">
        <v>1</v>
      </c>
    </row>
    <row r="59" spans="1:33">
      <c r="A59">
        <f t="shared" si="1"/>
        <v>58</v>
      </c>
      <c r="B59" s="2">
        <v>43956</v>
      </c>
      <c r="C59" s="3"/>
      <c r="D59" s="3"/>
      <c r="E59" s="4">
        <f t="shared" si="2"/>
        <v>43956</v>
      </c>
      <c r="F59" s="6">
        <f ca="1">IF($E$2=0, K59,AVERAGE(OFFSET(K59,0,0,$G$3,1)))</f>
        <v>30</v>
      </c>
      <c r="G59" s="3">
        <f ca="1">IF(OFFSET(A59,$G$2+$G$1,0,1,1)&gt;0,$G$2*OFFSET(F59,($G$2+$G$1),0,1,1)/SUM(F59:INDIRECT("F"&amp;TEXT("0",A60+$G$2-1))),$E$3)</f>
        <v>0.42001640689089415</v>
      </c>
      <c r="H59" s="3"/>
      <c r="I59" s="3"/>
      <c r="J59" s="3"/>
      <c r="K59">
        <v>31</v>
      </c>
      <c r="L59" s="3"/>
      <c r="M59" s="9">
        <v>43945</v>
      </c>
      <c r="N59">
        <v>170</v>
      </c>
      <c r="O59">
        <v>31</v>
      </c>
      <c r="P59">
        <v>30</v>
      </c>
      <c r="Q59">
        <v>29</v>
      </c>
      <c r="R59">
        <v>10</v>
      </c>
      <c r="S59">
        <v>13</v>
      </c>
      <c r="T59">
        <v>10</v>
      </c>
      <c r="U59">
        <v>13</v>
      </c>
      <c r="V59">
        <v>1</v>
      </c>
      <c r="W59">
        <v>0</v>
      </c>
      <c r="X59">
        <v>30</v>
      </c>
      <c r="Y59">
        <v>0</v>
      </c>
      <c r="Z59">
        <v>0</v>
      </c>
      <c r="AA59">
        <v>1</v>
      </c>
      <c r="AB59">
        <v>3</v>
      </c>
      <c r="AC59">
        <v>0</v>
      </c>
      <c r="AD59">
        <v>2</v>
      </c>
      <c r="AE59">
        <v>0</v>
      </c>
      <c r="AF59">
        <v>2</v>
      </c>
      <c r="AG59">
        <v>4</v>
      </c>
    </row>
    <row r="60" spans="1:33">
      <c r="A60">
        <f t="shared" si="1"/>
        <v>59</v>
      </c>
      <c r="B60" s="2">
        <v>43957</v>
      </c>
      <c r="C60" s="3"/>
      <c r="D60" s="3"/>
      <c r="E60" s="4">
        <f t="shared" si="2"/>
        <v>43957</v>
      </c>
      <c r="F60" s="6">
        <f ca="1">IF($E$2=0, K60,AVERAGE(OFFSET(K60,0,0,$G$3,1)))</f>
        <v>27.571428571428573</v>
      </c>
      <c r="G60" s="3">
        <f ca="1">IF(OFFSET(A60,$G$2+$G$1,0,1,1)&gt;0,$G$2*OFFSET(F60,($G$2+$G$1),0,1,1)/SUM(F60:INDIRECT("F"&amp;TEXT("0",A61+$G$2-1))),$E$3)</f>
        <v>0.52398523985239853</v>
      </c>
      <c r="H60" s="3"/>
      <c r="I60" s="3"/>
      <c r="J60" s="3"/>
      <c r="K60">
        <v>29</v>
      </c>
      <c r="L60" s="3"/>
      <c r="M60" s="9">
        <v>43946</v>
      </c>
      <c r="N60">
        <v>120</v>
      </c>
      <c r="O60">
        <v>29</v>
      </c>
      <c r="P60">
        <v>17</v>
      </c>
      <c r="Q60">
        <v>23</v>
      </c>
      <c r="R60">
        <v>1</v>
      </c>
      <c r="S60">
        <v>14</v>
      </c>
      <c r="T60">
        <v>8</v>
      </c>
      <c r="U60">
        <v>15</v>
      </c>
      <c r="V60">
        <v>4</v>
      </c>
      <c r="W60">
        <v>0</v>
      </c>
      <c r="X60">
        <v>34</v>
      </c>
      <c r="Y60">
        <v>1</v>
      </c>
      <c r="Z60">
        <v>1</v>
      </c>
      <c r="AA60">
        <v>2</v>
      </c>
      <c r="AB60">
        <v>4</v>
      </c>
      <c r="AC60">
        <v>0</v>
      </c>
      <c r="AD60">
        <v>2</v>
      </c>
      <c r="AE60">
        <v>1</v>
      </c>
      <c r="AF60">
        <v>0</v>
      </c>
      <c r="AG60">
        <v>3</v>
      </c>
    </row>
    <row r="61" spans="1:33">
      <c r="A61">
        <f t="shared" si="1"/>
        <v>60</v>
      </c>
      <c r="B61" s="2">
        <v>43958</v>
      </c>
      <c r="C61" s="3"/>
      <c r="D61" s="3"/>
      <c r="E61" s="4">
        <f t="shared" si="2"/>
        <v>43958</v>
      </c>
      <c r="F61" s="6">
        <f ca="1">IF($E$2=0, K61,AVERAGE(OFFSET(K61,0,0,$G$3,1)))</f>
        <v>25.857142857142858</v>
      </c>
      <c r="G61" s="3">
        <f ca="1">IF(OFFSET(A61,$G$2+$G$1,0,1,1)&gt;0,$G$2*OFFSET(F61,($G$2+$G$1),0,1,1)/SUM(F61:INDIRECT("F"&amp;TEXT("0",A62+$G$2-1))),$E$3)</f>
        <v>0.56373056994818649</v>
      </c>
      <c r="H61" s="3"/>
      <c r="I61" s="3"/>
      <c r="J61" s="3"/>
      <c r="K61">
        <v>16</v>
      </c>
      <c r="L61" s="3"/>
      <c r="M61" s="9">
        <v>43947</v>
      </c>
      <c r="N61">
        <v>82</v>
      </c>
      <c r="O61">
        <v>16</v>
      </c>
      <c r="P61">
        <v>12</v>
      </c>
      <c r="Q61">
        <v>17</v>
      </c>
      <c r="R61">
        <v>2</v>
      </c>
      <c r="S61">
        <v>11</v>
      </c>
      <c r="T61">
        <v>7</v>
      </c>
      <c r="U61">
        <v>5</v>
      </c>
      <c r="V61">
        <v>5</v>
      </c>
      <c r="W61">
        <v>0</v>
      </c>
      <c r="X61">
        <v>17</v>
      </c>
      <c r="Y61">
        <v>1</v>
      </c>
      <c r="Z61">
        <v>1</v>
      </c>
      <c r="AA61">
        <v>1</v>
      </c>
      <c r="AB61">
        <v>1</v>
      </c>
      <c r="AC61">
        <v>0</v>
      </c>
      <c r="AD61">
        <v>1</v>
      </c>
      <c r="AE61">
        <v>0</v>
      </c>
      <c r="AF61">
        <v>0</v>
      </c>
      <c r="AG61">
        <v>2</v>
      </c>
    </row>
    <row r="62" spans="1:33">
      <c r="A62">
        <f t="shared" si="1"/>
        <v>61</v>
      </c>
      <c r="B62" s="2">
        <v>43959</v>
      </c>
      <c r="C62" s="3"/>
      <c r="D62" s="3"/>
      <c r="E62" s="4">
        <f t="shared" si="2"/>
        <v>43959</v>
      </c>
      <c r="F62" s="6">
        <f ca="1">IF($E$2=0, K62,AVERAGE(OFFSET(K62,0,0,$G$3,1)))</f>
        <v>25</v>
      </c>
      <c r="G62" s="3">
        <f ca="1">IF(OFFSET(A62,$G$2+$G$1,0,1,1)&gt;0,$G$2*OFFSET(F62,($G$2+$G$1),0,1,1)/SUM(F62:INDIRECT("F"&amp;TEXT("0",A63+$G$2-1))),$E$3)</f>
        <v>0.56744186046511624</v>
      </c>
      <c r="H62" s="3"/>
      <c r="I62" s="3"/>
      <c r="J62" s="3"/>
      <c r="K62">
        <v>30</v>
      </c>
      <c r="L62" s="3"/>
      <c r="M62" s="9">
        <v>43948</v>
      </c>
      <c r="N62">
        <v>41</v>
      </c>
      <c r="O62">
        <v>30</v>
      </c>
      <c r="P62">
        <v>10</v>
      </c>
      <c r="Q62">
        <v>1</v>
      </c>
      <c r="R62">
        <v>2</v>
      </c>
      <c r="S62">
        <v>8</v>
      </c>
      <c r="T62">
        <v>8</v>
      </c>
      <c r="U62">
        <v>4</v>
      </c>
      <c r="V62">
        <v>14</v>
      </c>
      <c r="W62">
        <v>0</v>
      </c>
      <c r="X62">
        <v>29</v>
      </c>
      <c r="Y62">
        <v>0</v>
      </c>
      <c r="Z62">
        <v>1</v>
      </c>
      <c r="AA62">
        <v>4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</row>
    <row r="63" spans="1:33">
      <c r="A63">
        <f t="shared" si="1"/>
        <v>62</v>
      </c>
      <c r="B63" s="2">
        <v>43960</v>
      </c>
      <c r="C63" s="3"/>
      <c r="D63" s="3"/>
      <c r="E63" s="4">
        <f t="shared" si="2"/>
        <v>43960</v>
      </c>
      <c r="F63" s="6">
        <f ca="1">IF($E$2=0, K63,AVERAGE(OFFSET(K63,0,0,$G$3,1)))</f>
        <v>22.571428571428573</v>
      </c>
      <c r="G63" s="3">
        <f ca="1">IF(OFFSET(A63,$G$2+$G$1,0,1,1)&gt;0,$G$2*OFFSET(F63,($G$2+$G$1),0,1,1)/SUM(F63:INDIRECT("F"&amp;TEXT("0",A64+$G$2-1))),$E$3)</f>
        <v>0.57676902536715624</v>
      </c>
      <c r="H63" s="3"/>
      <c r="I63" s="3"/>
      <c r="J63" s="3"/>
      <c r="K63">
        <v>32</v>
      </c>
      <c r="L63" s="3"/>
      <c r="M63" s="9">
        <v>43949</v>
      </c>
      <c r="N63">
        <v>113</v>
      </c>
      <c r="O63">
        <v>32</v>
      </c>
      <c r="P63">
        <v>2</v>
      </c>
      <c r="Q63">
        <v>22</v>
      </c>
      <c r="R63">
        <v>5</v>
      </c>
      <c r="S63">
        <v>5</v>
      </c>
      <c r="T63">
        <v>6</v>
      </c>
      <c r="U63">
        <v>6</v>
      </c>
      <c r="V63">
        <v>4</v>
      </c>
      <c r="W63">
        <v>0</v>
      </c>
      <c r="X63">
        <v>52</v>
      </c>
      <c r="Y63">
        <v>0</v>
      </c>
      <c r="Z63">
        <v>2</v>
      </c>
      <c r="AA63">
        <v>1</v>
      </c>
      <c r="AB63">
        <v>3</v>
      </c>
      <c r="AC63">
        <v>0</v>
      </c>
      <c r="AD63">
        <v>1</v>
      </c>
      <c r="AE63">
        <v>2</v>
      </c>
      <c r="AF63">
        <v>2</v>
      </c>
      <c r="AG63">
        <v>1</v>
      </c>
    </row>
    <row r="64" spans="1:33">
      <c r="A64">
        <f t="shared" si="1"/>
        <v>63</v>
      </c>
      <c r="B64" s="2">
        <v>43961</v>
      </c>
      <c r="C64" s="3"/>
      <c r="D64" s="3"/>
      <c r="E64" s="4">
        <f t="shared" si="2"/>
        <v>43961</v>
      </c>
      <c r="F64" s="6">
        <f ca="1">IF($E$2=0, K64,AVERAGE(OFFSET(K64,0,0,$G$3,1)))</f>
        <v>18</v>
      </c>
      <c r="G64" s="3">
        <f ca="1">IF(OFFSET(A64,$G$2+$G$1,0,1,1)&gt;0,$G$2*OFFSET(F64,($G$2+$G$1),0,1,1)/SUM(F64:INDIRECT("F"&amp;TEXT("0",A65+$G$2-1))),$E$3)</f>
        <v>0.47129909365558909</v>
      </c>
      <c r="H64" s="3"/>
      <c r="I64" s="3"/>
      <c r="J64" s="3"/>
      <c r="K64">
        <v>44</v>
      </c>
      <c r="L64" s="3"/>
      <c r="M64" s="9">
        <v>43950</v>
      </c>
      <c r="N64">
        <v>48</v>
      </c>
      <c r="O64">
        <v>44</v>
      </c>
      <c r="P64">
        <v>16</v>
      </c>
      <c r="Q64">
        <v>22</v>
      </c>
      <c r="R64">
        <v>2</v>
      </c>
      <c r="S64">
        <v>13</v>
      </c>
      <c r="T64">
        <v>9</v>
      </c>
      <c r="U64">
        <v>6</v>
      </c>
      <c r="V64">
        <v>4</v>
      </c>
      <c r="W64">
        <v>0</v>
      </c>
      <c r="X64">
        <v>30</v>
      </c>
      <c r="Y64">
        <v>0</v>
      </c>
      <c r="Z64">
        <v>1</v>
      </c>
      <c r="AA64">
        <v>1</v>
      </c>
      <c r="AB64">
        <v>3</v>
      </c>
      <c r="AC64">
        <v>0</v>
      </c>
      <c r="AD64">
        <v>1</v>
      </c>
      <c r="AE64">
        <v>0</v>
      </c>
      <c r="AF64">
        <v>0</v>
      </c>
      <c r="AG64">
        <v>0</v>
      </c>
    </row>
    <row r="65" spans="1:33">
      <c r="A65">
        <f t="shared" si="1"/>
        <v>64</v>
      </c>
      <c r="B65" s="2">
        <v>43962</v>
      </c>
      <c r="C65" s="3"/>
      <c r="D65" s="3"/>
      <c r="E65" s="4">
        <f t="shared" si="2"/>
        <v>43962</v>
      </c>
      <c r="F65" s="6">
        <f ca="1">IF($E$2=0, K65,AVERAGE(OFFSET(K65,0,0,$G$3,1)))</f>
        <v>13.857142857142858</v>
      </c>
      <c r="G65" s="3">
        <f ca="1">IF(OFFSET(A65,$G$2+$G$1,0,1,1)&gt;0,$G$2*OFFSET(F65,($G$2+$G$1),0,1,1)/SUM(F65:INDIRECT("F"&amp;TEXT("0",A66+$G$2-1))),$E$3)</f>
        <v>0.35761589403973515</v>
      </c>
      <c r="H65" s="3"/>
      <c r="I65" s="3"/>
      <c r="J65" s="3"/>
      <c r="K65">
        <v>28</v>
      </c>
      <c r="L65" s="3"/>
      <c r="M65" s="9">
        <v>43951</v>
      </c>
      <c r="N65">
        <v>57</v>
      </c>
      <c r="O65">
        <v>28</v>
      </c>
      <c r="P65">
        <v>8</v>
      </c>
      <c r="Q65">
        <v>20</v>
      </c>
      <c r="R65">
        <v>5</v>
      </c>
      <c r="S65">
        <v>3</v>
      </c>
      <c r="T65">
        <v>3</v>
      </c>
      <c r="U65">
        <v>3</v>
      </c>
      <c r="V65">
        <v>3</v>
      </c>
      <c r="W65">
        <v>0</v>
      </c>
      <c r="X65">
        <v>32</v>
      </c>
      <c r="Y65">
        <v>0</v>
      </c>
      <c r="Z65">
        <v>3</v>
      </c>
      <c r="AA65">
        <v>4</v>
      </c>
      <c r="AB65">
        <v>3</v>
      </c>
      <c r="AC65">
        <v>0</v>
      </c>
      <c r="AD65">
        <v>0</v>
      </c>
      <c r="AE65">
        <v>0</v>
      </c>
      <c r="AF65">
        <v>0</v>
      </c>
      <c r="AG65">
        <v>2</v>
      </c>
    </row>
    <row r="66" spans="1:33">
      <c r="A66">
        <f t="shared" si="1"/>
        <v>65</v>
      </c>
      <c r="B66" s="2">
        <v>43963</v>
      </c>
      <c r="C66" s="3"/>
      <c r="D66" s="3"/>
      <c r="E66" s="4">
        <f t="shared" si="2"/>
        <v>43963</v>
      </c>
      <c r="F66" s="6">
        <f ca="1">IF($E$2=0, K66,AVERAGE(OFFSET(K66,0,0,$G$3,1)))</f>
        <v>11.285714285714286</v>
      </c>
      <c r="G66" s="3">
        <f ca="1">IF(OFFSET(A66,$G$2+$G$1,0,1,1)&gt;0,$G$2*OFFSET(F66,($G$2+$G$1),0,1,1)/SUM(F66:INDIRECT("F"&amp;TEXT("0",A67+$G$2-1))),$E$3)</f>
        <v>0.38028169014084517</v>
      </c>
      <c r="H66" s="3"/>
      <c r="I66" s="3"/>
      <c r="J66" s="3"/>
      <c r="K66">
        <v>14</v>
      </c>
      <c r="L66" s="3"/>
      <c r="M66" s="9">
        <v>43952</v>
      </c>
      <c r="N66">
        <v>165</v>
      </c>
      <c r="O66">
        <v>14</v>
      </c>
      <c r="P66">
        <v>4</v>
      </c>
      <c r="Q66">
        <v>29</v>
      </c>
      <c r="R66">
        <v>0</v>
      </c>
      <c r="S66">
        <v>3</v>
      </c>
      <c r="T66">
        <v>6</v>
      </c>
      <c r="U66">
        <v>5</v>
      </c>
      <c r="V66">
        <v>4</v>
      </c>
      <c r="W66">
        <v>0</v>
      </c>
      <c r="X66">
        <v>38</v>
      </c>
      <c r="Y66">
        <v>0</v>
      </c>
      <c r="Z66">
        <v>0</v>
      </c>
      <c r="AA66">
        <v>1</v>
      </c>
      <c r="AB66">
        <v>1</v>
      </c>
      <c r="AC66">
        <v>0</v>
      </c>
      <c r="AD66">
        <v>2</v>
      </c>
      <c r="AE66">
        <v>0</v>
      </c>
      <c r="AF66">
        <v>0</v>
      </c>
      <c r="AG66">
        <v>0</v>
      </c>
    </row>
    <row r="67" spans="1:33">
      <c r="A67">
        <f t="shared" si="1"/>
        <v>66</v>
      </c>
      <c r="B67" s="2">
        <v>43964</v>
      </c>
      <c r="C67" s="3"/>
      <c r="D67" s="3"/>
      <c r="E67" s="4">
        <f t="shared" si="2"/>
        <v>43964</v>
      </c>
      <c r="F67" s="6">
        <f ca="1">IF($E$2=0, K67,AVERAGE(OFFSET(K67,0,0,$G$3,1)))</f>
        <v>10.714285714285714</v>
      </c>
      <c r="G67" s="3">
        <f ca="1">IF(OFFSET(A67,$G$2+$G$1,0,1,1)&gt;0,$G$2*OFFSET(F67,($G$2+$G$1),0,1,1)/SUM(F67:INDIRECT("F"&amp;TEXT("0",A68+$G$2-1))),$E$3)</f>
        <v>0.38305709023941076</v>
      </c>
      <c r="H67" s="3"/>
      <c r="I67" s="3"/>
      <c r="J67" s="3"/>
      <c r="K67">
        <v>17</v>
      </c>
      <c r="L67" s="3"/>
      <c r="M67" s="9">
        <v>43953</v>
      </c>
      <c r="N67">
        <v>157</v>
      </c>
      <c r="O67">
        <v>17</v>
      </c>
      <c r="P67">
        <v>26</v>
      </c>
      <c r="Q67">
        <v>29</v>
      </c>
      <c r="R67">
        <v>1</v>
      </c>
      <c r="S67">
        <v>3</v>
      </c>
      <c r="T67">
        <v>5</v>
      </c>
      <c r="U67">
        <v>6</v>
      </c>
      <c r="V67">
        <v>6</v>
      </c>
      <c r="W67">
        <v>0</v>
      </c>
      <c r="X67">
        <v>29</v>
      </c>
      <c r="Y67">
        <v>0</v>
      </c>
      <c r="Z67">
        <v>1</v>
      </c>
      <c r="AA67">
        <v>1</v>
      </c>
      <c r="AB67">
        <v>3</v>
      </c>
      <c r="AC67">
        <v>1</v>
      </c>
      <c r="AD67">
        <v>0</v>
      </c>
      <c r="AE67">
        <v>0</v>
      </c>
      <c r="AF67">
        <v>0</v>
      </c>
      <c r="AG67">
        <v>0</v>
      </c>
    </row>
    <row r="68" spans="1:33">
      <c r="A68">
        <f t="shared" si="1"/>
        <v>67</v>
      </c>
      <c r="B68" s="2">
        <v>43965</v>
      </c>
      <c r="C68" s="3"/>
      <c r="D68" s="3"/>
      <c r="E68" s="4">
        <f t="shared" si="2"/>
        <v>43965</v>
      </c>
      <c r="F68" s="6">
        <f ca="1">IF($E$2=0, K68,AVERAGE(OFFSET(K68,0,0,$G$3,1)))</f>
        <v>10.571428571428571</v>
      </c>
      <c r="G68" s="3">
        <f ca="1">IF(OFFSET(A68,$G$2+$G$1,0,1,1)&gt;0,$G$2*OFFSET(F68,($G$2+$G$1),0,1,1)/SUM(F68:INDIRECT("F"&amp;TEXT("0",A69+$G$2-1))),$E$3)</f>
        <v>0.25246548323471396</v>
      </c>
      <c r="H68" s="3"/>
      <c r="I68" s="3"/>
      <c r="J68" s="3"/>
      <c r="K68">
        <v>10</v>
      </c>
      <c r="L68" s="3"/>
      <c r="M68" s="9">
        <v>43954</v>
      </c>
      <c r="N68">
        <v>93</v>
      </c>
      <c r="O68">
        <v>10</v>
      </c>
      <c r="P68">
        <v>6</v>
      </c>
      <c r="Q68">
        <v>17</v>
      </c>
      <c r="R68">
        <v>3</v>
      </c>
      <c r="S68">
        <v>0</v>
      </c>
      <c r="T68">
        <v>5</v>
      </c>
      <c r="U68">
        <v>10</v>
      </c>
      <c r="V68">
        <v>1</v>
      </c>
      <c r="W68">
        <v>0</v>
      </c>
      <c r="X68">
        <v>22</v>
      </c>
      <c r="Y68">
        <v>0</v>
      </c>
      <c r="Z68">
        <v>0</v>
      </c>
      <c r="AA68">
        <v>4</v>
      </c>
      <c r="AB68">
        <v>1</v>
      </c>
      <c r="AC68">
        <v>0</v>
      </c>
      <c r="AD68">
        <v>2</v>
      </c>
      <c r="AE68">
        <v>0</v>
      </c>
      <c r="AF68">
        <v>0</v>
      </c>
      <c r="AG68">
        <v>0</v>
      </c>
    </row>
    <row r="69" spans="1:33">
      <c r="A69">
        <f t="shared" si="1"/>
        <v>68</v>
      </c>
      <c r="B69" s="2">
        <v>43966</v>
      </c>
      <c r="C69" s="3"/>
      <c r="D69" s="3"/>
      <c r="E69" s="4">
        <f t="shared" si="2"/>
        <v>43966</v>
      </c>
      <c r="F69" s="6">
        <f ca="1">IF($E$2=0, K69,AVERAGE(OFFSET(K69,0,0,$G$3,1)))</f>
        <v>10.857142857142858</v>
      </c>
      <c r="G69" s="3">
        <f ca="1">IF(OFFSET(A69,$G$2+$G$1,0,1,1)&gt;0,$G$2*OFFSET(F69,($G$2+$G$1),0,1,1)/SUM(F69:INDIRECT("F"&amp;TEXT("0",A70+$G$2-1))),$E$3)</f>
        <v>0.22608695652173916</v>
      </c>
      <c r="H69" s="3"/>
      <c r="I69" s="3"/>
      <c r="J69" s="3"/>
      <c r="K69">
        <v>13</v>
      </c>
      <c r="L69" s="3"/>
      <c r="M69" s="9">
        <v>43955</v>
      </c>
      <c r="N69">
        <v>87</v>
      </c>
      <c r="O69">
        <v>13</v>
      </c>
      <c r="P69">
        <v>4</v>
      </c>
      <c r="Q69">
        <v>14</v>
      </c>
      <c r="R69">
        <v>1</v>
      </c>
      <c r="S69">
        <v>1</v>
      </c>
      <c r="T69">
        <v>1</v>
      </c>
      <c r="U69">
        <v>2</v>
      </c>
      <c r="V69">
        <v>3</v>
      </c>
      <c r="W69">
        <v>0</v>
      </c>
      <c r="X69">
        <v>12</v>
      </c>
      <c r="Y69">
        <v>0</v>
      </c>
      <c r="Z69">
        <v>0</v>
      </c>
      <c r="AA69">
        <v>0</v>
      </c>
      <c r="AB69">
        <v>1</v>
      </c>
      <c r="AC69">
        <v>0</v>
      </c>
      <c r="AD69">
        <v>1</v>
      </c>
      <c r="AE69">
        <v>0</v>
      </c>
      <c r="AF69">
        <v>2</v>
      </c>
      <c r="AG69">
        <v>0</v>
      </c>
    </row>
    <row r="70" spans="1:33">
      <c r="A70">
        <f t="shared" si="1"/>
        <v>69</v>
      </c>
      <c r="B70" s="2">
        <v>43967</v>
      </c>
      <c r="C70" s="3"/>
      <c r="D70" s="3"/>
      <c r="E70" s="4">
        <f t="shared" si="2"/>
        <v>43967</v>
      </c>
      <c r="F70" s="6">
        <f ca="1">IF($E$2=0, K70,AVERAGE(OFFSET(K70,0,0,$G$3,1)))</f>
        <v>9.1428571428571423</v>
      </c>
      <c r="G70" s="3">
        <f ca="1">IF(OFFSET(A70,$G$2+$G$1,0,1,1)&gt;0,$G$2*OFFSET(F70,($G$2+$G$1),0,1,1)/SUM(F70:INDIRECT("F"&amp;TEXT("0",A71+$G$2-1))),$E$3)</f>
        <v>0.27250608272506088</v>
      </c>
      <c r="H70" s="3"/>
      <c r="I70" s="3"/>
      <c r="J70" s="3"/>
      <c r="K70">
        <v>0</v>
      </c>
      <c r="L70" s="3"/>
      <c r="M70" s="9">
        <v>43956</v>
      </c>
      <c r="N70">
        <v>57</v>
      </c>
      <c r="O70">
        <v>0</v>
      </c>
      <c r="P70">
        <v>14</v>
      </c>
      <c r="Q70">
        <v>8</v>
      </c>
      <c r="R70">
        <v>3</v>
      </c>
      <c r="S70">
        <v>1</v>
      </c>
      <c r="T70">
        <v>2</v>
      </c>
      <c r="U70">
        <v>5</v>
      </c>
      <c r="V70">
        <v>4</v>
      </c>
      <c r="W70">
        <v>0</v>
      </c>
      <c r="X70">
        <v>15</v>
      </c>
      <c r="Y70">
        <v>0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>
        <f t="shared" ref="A71:A134" si="3">A70+1</f>
        <v>70</v>
      </c>
      <c r="B71" s="2">
        <v>43968</v>
      </c>
      <c r="C71" s="3"/>
      <c r="D71" s="3"/>
      <c r="E71" s="4">
        <f t="shared" si="2"/>
        <v>43968</v>
      </c>
      <c r="F71" s="6">
        <f ca="1">IF($E$2=0, K71,AVERAGE(OFFSET(K71,0,0,$G$3,1)))</f>
        <v>10.142857142857142</v>
      </c>
      <c r="G71" s="3">
        <f ca="1">IF(OFFSET(A71,$G$2+$G$1,0,1,1)&gt;0,$G$2*OFFSET(F71,($G$2+$G$1),0,1,1)/SUM(F71:INDIRECT("F"&amp;TEXT("0",A72+$G$2-1))),$E$3)</f>
        <v>0.27882037533512072</v>
      </c>
      <c r="H71" s="3"/>
      <c r="I71" s="3"/>
      <c r="J71" s="3"/>
      <c r="K71">
        <v>15</v>
      </c>
      <c r="L71" s="3"/>
      <c r="M71" s="9">
        <v>43957</v>
      </c>
      <c r="N71">
        <v>38</v>
      </c>
      <c r="O71">
        <v>15</v>
      </c>
      <c r="P71">
        <v>4</v>
      </c>
      <c r="Q71">
        <v>10</v>
      </c>
      <c r="R71">
        <v>0</v>
      </c>
      <c r="S71">
        <v>1</v>
      </c>
      <c r="T71">
        <v>5</v>
      </c>
      <c r="U71">
        <v>3</v>
      </c>
      <c r="V71">
        <v>3</v>
      </c>
      <c r="W71">
        <v>0</v>
      </c>
      <c r="X71">
        <v>13</v>
      </c>
      <c r="Y71">
        <v>1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>
      <c r="A72">
        <f t="shared" si="3"/>
        <v>71</v>
      </c>
      <c r="B72" s="2">
        <v>43969</v>
      </c>
      <c r="C72" s="3"/>
      <c r="D72" s="3"/>
      <c r="E72" s="4">
        <f t="shared" si="2"/>
        <v>43969</v>
      </c>
      <c r="F72" s="6">
        <f ca="1">IF($E$2=0, K72,AVERAGE(OFFSET(K72,0,0,$G$3,1)))</f>
        <v>9.7142857142857135</v>
      </c>
      <c r="G72" s="3">
        <f ca="1">IF(OFFSET(A72,$G$2+$G$1,0,1,1)&gt;0,$G$2*OFFSET(F72,($G$2+$G$1),0,1,1)/SUM(F72:INDIRECT("F"&amp;TEXT("0",A73+$G$2-1))),$E$3)</f>
        <v>0.32704402515723274</v>
      </c>
      <c r="H72" s="3"/>
      <c r="I72" s="3"/>
      <c r="J72" s="3"/>
      <c r="K72">
        <v>10</v>
      </c>
      <c r="L72" s="3"/>
      <c r="M72" s="9">
        <v>43958</v>
      </c>
      <c r="N72">
        <v>23</v>
      </c>
      <c r="O72">
        <v>10</v>
      </c>
      <c r="P72">
        <v>14</v>
      </c>
      <c r="Q72">
        <v>10</v>
      </c>
      <c r="R72">
        <v>0</v>
      </c>
      <c r="S72">
        <v>1</v>
      </c>
      <c r="T72">
        <v>4</v>
      </c>
      <c r="U72">
        <v>2</v>
      </c>
      <c r="V72">
        <v>6</v>
      </c>
      <c r="W72">
        <v>0</v>
      </c>
      <c r="X72">
        <v>9</v>
      </c>
      <c r="Y72">
        <v>2</v>
      </c>
      <c r="Z72">
        <v>1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>
        <f t="shared" si="3"/>
        <v>72</v>
      </c>
      <c r="B73" s="2">
        <v>43970</v>
      </c>
      <c r="C73" s="3"/>
      <c r="D73" s="3"/>
      <c r="E73" s="4">
        <f t="shared" si="2"/>
        <v>43970</v>
      </c>
      <c r="F73" s="6">
        <f ca="1">IF($E$2=0, K73,AVERAGE(OFFSET(K73,0,0,$G$3,1)))</f>
        <v>8.7142857142857135</v>
      </c>
      <c r="G73" s="3">
        <f ca="1">IF(OFFSET(A73,$G$2+$G$1,0,1,1)&gt;0,$G$2*OFFSET(F73,($G$2+$G$1),0,1,1)/SUM(F73:INDIRECT("F"&amp;TEXT("0",A74+$G$2-1))),$E$3)</f>
        <v>0.36501901140684412</v>
      </c>
      <c r="H73" s="3"/>
      <c r="I73" s="3"/>
      <c r="J73" s="3"/>
      <c r="K73">
        <v>10</v>
      </c>
      <c r="L73" s="3"/>
      <c r="M73" s="9">
        <v>43959</v>
      </c>
      <c r="N73">
        <v>39</v>
      </c>
      <c r="O73">
        <v>10</v>
      </c>
      <c r="P73">
        <v>13</v>
      </c>
      <c r="Q73">
        <v>4</v>
      </c>
      <c r="R73">
        <v>1</v>
      </c>
      <c r="S73">
        <v>0</v>
      </c>
      <c r="T73">
        <v>3</v>
      </c>
      <c r="U73">
        <v>3</v>
      </c>
      <c r="V73">
        <v>1</v>
      </c>
      <c r="W73">
        <v>0</v>
      </c>
      <c r="X73">
        <v>11</v>
      </c>
      <c r="Y73">
        <v>2</v>
      </c>
      <c r="Z73">
        <v>0</v>
      </c>
      <c r="AA73">
        <v>0</v>
      </c>
      <c r="AB73">
        <v>3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>
        <f t="shared" si="3"/>
        <v>73</v>
      </c>
      <c r="B74" s="2">
        <v>43971</v>
      </c>
      <c r="C74" s="3"/>
      <c r="D74" s="3"/>
      <c r="E74" s="4">
        <f t="shared" si="2"/>
        <v>43971</v>
      </c>
      <c r="F74" s="6">
        <f ca="1">IF($E$2=0, K74,AVERAGE(OFFSET(K74,0,0,$G$3,1)))</f>
        <v>7.7142857142857144</v>
      </c>
      <c r="G74" s="3">
        <f ca="1">IF(OFFSET(A74,$G$2+$G$1,0,1,1)&gt;0,$G$2*OFFSET(F74,($G$2+$G$1),0,1,1)/SUM(F74:INDIRECT("F"&amp;TEXT("0",A75+$G$2-1))),$E$3)</f>
        <v>0.22222222222222221</v>
      </c>
      <c r="H74" s="3"/>
      <c r="I74" s="3"/>
      <c r="J74" s="3"/>
      <c r="K74">
        <v>16</v>
      </c>
      <c r="L74" s="3"/>
      <c r="M74" s="9">
        <v>43960</v>
      </c>
      <c r="N74">
        <v>36</v>
      </c>
      <c r="O74">
        <v>16</v>
      </c>
      <c r="P74">
        <v>11</v>
      </c>
      <c r="Q74">
        <v>10</v>
      </c>
      <c r="R74">
        <v>2</v>
      </c>
      <c r="S74">
        <v>2</v>
      </c>
      <c r="T74">
        <v>0</v>
      </c>
      <c r="U74">
        <v>7</v>
      </c>
      <c r="V74">
        <v>4</v>
      </c>
      <c r="W74">
        <v>0</v>
      </c>
      <c r="X74">
        <v>21</v>
      </c>
      <c r="Y74">
        <v>0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>
        <f t="shared" si="3"/>
        <v>74</v>
      </c>
      <c r="B75" s="2">
        <v>43972</v>
      </c>
      <c r="C75" s="3"/>
      <c r="D75" s="3"/>
      <c r="E75" s="4">
        <f t="shared" si="2"/>
        <v>43972</v>
      </c>
      <c r="F75" s="6">
        <f ca="1">IF($E$2=0, K75,AVERAGE(OFFSET(K75,0,0,$G$3,1)))</f>
        <v>5.5714285714285712</v>
      </c>
      <c r="G75" s="3">
        <f ca="1">IF(OFFSET(A75,$G$2+$G$1,0,1,1)&gt;0,$G$2*OFFSET(F75,($G$2+$G$1),0,1,1)/SUM(F75:INDIRECT("F"&amp;TEXT("0",A76+$G$2-1))),$E$3)</f>
        <v>0.18285714285714286</v>
      </c>
      <c r="H75" s="3"/>
      <c r="I75" s="3"/>
      <c r="J75" s="3"/>
      <c r="K75">
        <v>12</v>
      </c>
      <c r="L75" s="3"/>
      <c r="M75" s="9">
        <v>43961</v>
      </c>
      <c r="N75">
        <v>22</v>
      </c>
      <c r="O75">
        <v>12</v>
      </c>
      <c r="P75">
        <v>2</v>
      </c>
      <c r="Q75">
        <v>12</v>
      </c>
      <c r="R75">
        <v>0</v>
      </c>
      <c r="S75">
        <v>1</v>
      </c>
      <c r="T75">
        <v>3</v>
      </c>
      <c r="U75">
        <v>3</v>
      </c>
      <c r="V75">
        <v>0</v>
      </c>
      <c r="W75">
        <v>0</v>
      </c>
      <c r="X75">
        <v>7</v>
      </c>
      <c r="Y75">
        <v>0</v>
      </c>
      <c r="Z75">
        <v>0</v>
      </c>
      <c r="AA75">
        <v>0</v>
      </c>
      <c r="AB75">
        <v>3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>
        <f t="shared" si="3"/>
        <v>75</v>
      </c>
      <c r="B76" s="2">
        <v>43973</v>
      </c>
      <c r="C76" s="3"/>
      <c r="D76" s="3"/>
      <c r="E76" s="4">
        <f t="shared" ref="E76:E139" si="4">B76</f>
        <v>43973</v>
      </c>
      <c r="F76" s="6">
        <f ca="1">IF($E$2=0, K76,AVERAGE(OFFSET(K76,0,0,$G$3,1)))</f>
        <v>3.8571428571428572</v>
      </c>
      <c r="G76" s="3">
        <f ca="1">IF(OFFSET(A76,$G$2+$G$1,0,1,1)&gt;0,$G$2*OFFSET(F76,($G$2+$G$1),0,1,1)/SUM(F76:INDIRECT("F"&amp;TEXT("0",A77+$G$2-1))),$E$3)</f>
        <v>0.21476510067114091</v>
      </c>
      <c r="H76" s="3"/>
      <c r="I76" s="3"/>
      <c r="J76" s="3"/>
      <c r="K76">
        <v>1</v>
      </c>
      <c r="L76" s="3"/>
      <c r="M76" s="9">
        <v>43962</v>
      </c>
      <c r="N76">
        <v>15</v>
      </c>
      <c r="O76">
        <v>1</v>
      </c>
      <c r="P76">
        <v>1</v>
      </c>
      <c r="Q76">
        <v>7</v>
      </c>
      <c r="R76">
        <v>2</v>
      </c>
      <c r="S76">
        <v>0</v>
      </c>
      <c r="T76">
        <v>1</v>
      </c>
      <c r="U76">
        <v>0</v>
      </c>
      <c r="V76">
        <v>0</v>
      </c>
      <c r="W76">
        <v>0</v>
      </c>
      <c r="X76">
        <v>3</v>
      </c>
      <c r="Y76">
        <v>0</v>
      </c>
      <c r="Z76">
        <v>0</v>
      </c>
      <c r="AA76">
        <v>0</v>
      </c>
      <c r="AB76">
        <v>1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>
        <f t="shared" si="3"/>
        <v>76</v>
      </c>
      <c r="B77" s="2">
        <v>43974</v>
      </c>
      <c r="C77" s="3"/>
      <c r="D77" s="3"/>
      <c r="E77" s="4">
        <f t="shared" si="4"/>
        <v>43974</v>
      </c>
      <c r="F77" s="6">
        <f ca="1">IF($E$2=0, K77,AVERAGE(OFFSET(K77,0,0,$G$3,1)))</f>
        <v>3.8571428571428572</v>
      </c>
      <c r="G77" s="3">
        <f ca="1">IF(OFFSET(A77,$G$2+$G$1,0,1,1)&gt;0,$G$2*OFFSET(F77,($G$2+$G$1),0,1,1)/SUM(F77:INDIRECT("F"&amp;TEXT("0",A78+$G$2-1))),$E$3)</f>
        <v>0</v>
      </c>
      <c r="H77" s="3"/>
      <c r="I77" s="3"/>
      <c r="J77" s="3"/>
      <c r="K77">
        <v>7</v>
      </c>
      <c r="L77" s="3"/>
      <c r="M77" s="9">
        <v>43963</v>
      </c>
      <c r="N77">
        <v>28</v>
      </c>
      <c r="O77">
        <v>7</v>
      </c>
      <c r="P77">
        <v>0</v>
      </c>
      <c r="Q77">
        <v>16</v>
      </c>
      <c r="R77">
        <v>0</v>
      </c>
      <c r="S77">
        <v>1</v>
      </c>
      <c r="T77">
        <v>2</v>
      </c>
      <c r="U77">
        <v>1</v>
      </c>
      <c r="V77">
        <v>4</v>
      </c>
      <c r="W77">
        <v>0</v>
      </c>
      <c r="X77">
        <v>7</v>
      </c>
      <c r="Y77">
        <v>1</v>
      </c>
      <c r="Z77">
        <v>0</v>
      </c>
      <c r="AA77">
        <v>0</v>
      </c>
      <c r="AB77">
        <v>2</v>
      </c>
      <c r="AC77">
        <v>0</v>
      </c>
      <c r="AD77">
        <v>0</v>
      </c>
      <c r="AE77">
        <v>0</v>
      </c>
      <c r="AF77">
        <v>0</v>
      </c>
      <c r="AG77">
        <v>2</v>
      </c>
    </row>
    <row r="78" spans="1:33">
      <c r="A78">
        <f t="shared" si="3"/>
        <v>77</v>
      </c>
      <c r="B78" s="2">
        <v>43975</v>
      </c>
      <c r="C78" s="3"/>
      <c r="D78" s="3"/>
      <c r="E78" s="4">
        <f t="shared" si="4"/>
        <v>43975</v>
      </c>
      <c r="F78" s="6">
        <f ca="1">IF($E$2=0, K78,AVERAGE(OFFSET(K78,0,0,$G$3,1)))</f>
        <v>3.7142857142857144</v>
      </c>
      <c r="G78" s="3">
        <f ca="1">IF(OFFSET(A78,$G$2+$G$1,0,1,1)&gt;0,$G$2*OFFSET(F78,($G$2+$G$1),0,1,1)/SUM(F78:INDIRECT("F"&amp;TEXT("0",A79+$G$2-1))),$E$3)</f>
        <v>0</v>
      </c>
      <c r="H78" s="3"/>
      <c r="I78" s="3"/>
      <c r="J78" s="3"/>
      <c r="K78">
        <v>12</v>
      </c>
      <c r="L78" s="3"/>
      <c r="M78" s="9">
        <v>43964</v>
      </c>
      <c r="N78">
        <v>11</v>
      </c>
      <c r="O78">
        <v>12</v>
      </c>
      <c r="P78">
        <v>4</v>
      </c>
      <c r="Q78">
        <v>18</v>
      </c>
      <c r="R78">
        <v>1</v>
      </c>
      <c r="S78">
        <v>1</v>
      </c>
      <c r="T78">
        <v>0</v>
      </c>
      <c r="U78">
        <v>2</v>
      </c>
      <c r="V78">
        <v>1</v>
      </c>
      <c r="W78">
        <v>0</v>
      </c>
      <c r="X78">
        <v>6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>
      <c r="A79">
        <f t="shared" si="3"/>
        <v>78</v>
      </c>
      <c r="B79" s="2">
        <v>43976</v>
      </c>
      <c r="C79" s="3"/>
      <c r="D79" s="3"/>
      <c r="E79" s="4">
        <f t="shared" si="4"/>
        <v>43976</v>
      </c>
      <c r="F79" s="6">
        <f ca="1">IF($E$2=0, K79,AVERAGE(OFFSET(K79,0,0,$G$3,1)))</f>
        <v>2.2857142857142856</v>
      </c>
      <c r="G79" s="3">
        <f ca="1">IF(OFFSET(A79,$G$2+$G$1,0,1,1)&gt;0,$G$2*OFFSET(F79,($G$2+$G$1),0,1,1)/SUM(F79:INDIRECT("F"&amp;TEXT("0",A80+$G$2-1))),$E$3)</f>
        <v>8.7912087912087905E-2</v>
      </c>
      <c r="H79" s="3"/>
      <c r="I79" s="3"/>
      <c r="J79" s="3"/>
      <c r="K79">
        <v>3</v>
      </c>
      <c r="L79" s="3"/>
      <c r="M79" s="9">
        <v>43965</v>
      </c>
      <c r="N79">
        <v>30</v>
      </c>
      <c r="O79">
        <v>3</v>
      </c>
      <c r="P79">
        <v>6</v>
      </c>
      <c r="Q79">
        <v>26</v>
      </c>
      <c r="R79">
        <v>2</v>
      </c>
      <c r="S79">
        <v>1</v>
      </c>
      <c r="T79">
        <v>2</v>
      </c>
      <c r="U79">
        <v>1</v>
      </c>
      <c r="V79">
        <v>1</v>
      </c>
      <c r="W79">
        <v>0</v>
      </c>
      <c r="X79">
        <v>4</v>
      </c>
      <c r="Y79">
        <v>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>
      <c r="A80">
        <f t="shared" si="3"/>
        <v>79</v>
      </c>
      <c r="B80" s="2">
        <v>43977</v>
      </c>
      <c r="C80" s="3"/>
      <c r="D80" s="3"/>
      <c r="E80" s="4">
        <f t="shared" si="4"/>
        <v>43977</v>
      </c>
      <c r="F80" s="6">
        <f ca="1">IF($E$2=0, K80,AVERAGE(OFFSET(K80,0,0,$G$3,1)))</f>
        <v>1.8571428571428572</v>
      </c>
      <c r="G80" s="3">
        <f ca="1">IF(OFFSET(A80,$G$2+$G$1,0,1,1)&gt;0,$G$2*OFFSET(F80,($G$2+$G$1),0,1,1)/SUM(F80:INDIRECT("F"&amp;TEXT("0",A81+$G$2-1))),$E$3)</f>
        <v>0.10126582278481013</v>
      </c>
      <c r="H80" s="3"/>
      <c r="I80" s="3"/>
      <c r="J80" s="3"/>
      <c r="K80">
        <v>3</v>
      </c>
      <c r="L80" s="3"/>
      <c r="M80" s="9">
        <v>43966</v>
      </c>
      <c r="N80">
        <v>9</v>
      </c>
      <c r="O80">
        <v>3</v>
      </c>
      <c r="P80">
        <v>5</v>
      </c>
      <c r="Q80">
        <v>16</v>
      </c>
      <c r="R80">
        <v>1</v>
      </c>
      <c r="S80">
        <v>0</v>
      </c>
      <c r="T80">
        <v>8</v>
      </c>
      <c r="U80">
        <v>2</v>
      </c>
      <c r="V80">
        <v>0</v>
      </c>
      <c r="W80">
        <v>0</v>
      </c>
      <c r="X80">
        <v>14</v>
      </c>
      <c r="Y80">
        <v>2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</row>
    <row r="81" spans="1:33">
      <c r="A81">
        <f t="shared" si="3"/>
        <v>80</v>
      </c>
      <c r="B81" s="2">
        <v>43978</v>
      </c>
      <c r="C81" s="3"/>
      <c r="D81" s="3"/>
      <c r="E81" s="4">
        <f t="shared" si="4"/>
        <v>43978</v>
      </c>
      <c r="F81" s="6">
        <f ca="1">IF($E$2=0, K81,AVERAGE(OFFSET(K81,0,0,$G$3,1)))</f>
        <v>2</v>
      </c>
      <c r="G81" s="3">
        <f ca="1">IF(OFFSET(A81,$G$2+$G$1,0,1,1)&gt;0,$G$2*OFFSET(F81,($G$2+$G$1),0,1,1)/SUM(F81:INDIRECT("F"&amp;TEXT("0",A82+$G$2-1))),$E$3)</f>
        <v>0.1212121212121212</v>
      </c>
      <c r="H81" s="3"/>
      <c r="I81" s="3"/>
      <c r="J81" s="3"/>
      <c r="K81">
        <v>1</v>
      </c>
      <c r="L81" s="3"/>
      <c r="M81" s="9">
        <v>43967</v>
      </c>
      <c r="N81">
        <v>15</v>
      </c>
      <c r="O81">
        <v>1</v>
      </c>
      <c r="P81">
        <v>3</v>
      </c>
      <c r="Q81">
        <v>11</v>
      </c>
      <c r="R81">
        <v>2</v>
      </c>
      <c r="S81">
        <v>0</v>
      </c>
      <c r="T81">
        <v>0</v>
      </c>
      <c r="U81">
        <v>0</v>
      </c>
      <c r="V81">
        <v>0</v>
      </c>
      <c r="W81">
        <v>0</v>
      </c>
      <c r="X81">
        <v>3</v>
      </c>
      <c r="Y81">
        <v>0</v>
      </c>
      <c r="Z81">
        <v>0</v>
      </c>
      <c r="AA81">
        <v>0</v>
      </c>
      <c r="AB81">
        <v>2</v>
      </c>
      <c r="AC81">
        <v>0</v>
      </c>
      <c r="AD81">
        <v>0</v>
      </c>
      <c r="AE81">
        <v>0</v>
      </c>
      <c r="AF81">
        <v>1</v>
      </c>
      <c r="AG81">
        <v>0</v>
      </c>
    </row>
    <row r="82" spans="1:33">
      <c r="A82">
        <f t="shared" si="3"/>
        <v>81</v>
      </c>
      <c r="B82" s="2">
        <v>43979</v>
      </c>
      <c r="C82" s="3"/>
      <c r="D82" s="3"/>
      <c r="E82" s="4">
        <f t="shared" si="4"/>
        <v>43979</v>
      </c>
      <c r="F82" s="6">
        <f ca="1">IF($E$2=0, K82,AVERAGE(OFFSET(K82,0,0,$G$3,1)))</f>
        <v>1.8571428571428572</v>
      </c>
      <c r="G82" s="3">
        <f ca="1">IF(OFFSET(A82,$G$2+$G$1,0,1,1)&gt;0,$G$2*OFFSET(F82,($G$2+$G$1),0,1,1)/SUM(F82:INDIRECT("F"&amp;TEXT("0",A83+$G$2-1))),$E$3)</f>
        <v>0.15384615384615385</v>
      </c>
      <c r="H82" s="3"/>
      <c r="I82" s="3"/>
      <c r="J82" s="3"/>
      <c r="K82">
        <v>0</v>
      </c>
      <c r="L82" s="3"/>
      <c r="M82" s="9">
        <v>43968</v>
      </c>
      <c r="N82">
        <v>5</v>
      </c>
      <c r="O82">
        <v>0</v>
      </c>
      <c r="P82">
        <v>2</v>
      </c>
      <c r="Q82">
        <v>10</v>
      </c>
      <c r="R82">
        <v>0</v>
      </c>
      <c r="S82">
        <v>1</v>
      </c>
      <c r="T82">
        <v>2</v>
      </c>
      <c r="U82">
        <v>0</v>
      </c>
      <c r="V82">
        <v>0</v>
      </c>
      <c r="W82">
        <v>0</v>
      </c>
      <c r="X82">
        <v>2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>
      <c r="A83">
        <f t="shared" si="3"/>
        <v>82</v>
      </c>
      <c r="B83" s="2">
        <v>43980</v>
      </c>
      <c r="C83" s="3"/>
      <c r="D83" s="3"/>
      <c r="E83" s="4">
        <f t="shared" si="4"/>
        <v>43980</v>
      </c>
      <c r="F83" s="6">
        <f ca="1">IF($E$2=0, K83,AVERAGE(OFFSET(K83,0,0,$G$3,1)))</f>
        <v>1.8571428571428572</v>
      </c>
      <c r="G83" s="3">
        <f ca="1">IF(OFFSET(A83,$G$2+$G$1,0,1,1)&gt;0,$G$2*OFFSET(F83,($G$2+$G$1),0,1,1)/SUM(F83:INDIRECT("F"&amp;TEXT("0",A84+$G$2-1))),$E$3)</f>
        <v>0.2</v>
      </c>
      <c r="H83" s="3"/>
      <c r="I83" s="3"/>
      <c r="J83" s="3"/>
      <c r="K83">
        <v>1</v>
      </c>
      <c r="L83" s="3"/>
      <c r="M83" s="9">
        <v>43969</v>
      </c>
      <c r="N83">
        <v>10</v>
      </c>
      <c r="O83">
        <v>1</v>
      </c>
      <c r="P83">
        <v>2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>
      <c r="A84">
        <f t="shared" si="3"/>
        <v>83</v>
      </c>
      <c r="B84" s="2">
        <v>43981</v>
      </c>
      <c r="C84" s="3"/>
      <c r="D84" s="3"/>
      <c r="E84" s="4">
        <f t="shared" si="4"/>
        <v>43981</v>
      </c>
      <c r="F84" s="6">
        <f ca="1">IF($E$2=0, K84,AVERAGE(OFFSET(K84,0,0,$G$3,1)))</f>
        <v>1.7142857142857142</v>
      </c>
      <c r="G84" s="3">
        <f ca="1">IF(OFFSET(A84,$G$2+$G$1,0,1,1)&gt;0,$G$2*OFFSET(F84,($G$2+$G$1),0,1,1)/SUM(F84:INDIRECT("F"&amp;TEXT("0",A85+$G$2-1))),$E$3)</f>
        <v>0.28571428571428575</v>
      </c>
      <c r="H84" s="3"/>
      <c r="I84" s="3"/>
      <c r="J84" s="3"/>
      <c r="K84">
        <v>6</v>
      </c>
      <c r="L84" s="3"/>
      <c r="M84" s="9">
        <v>43970</v>
      </c>
      <c r="N84">
        <v>5</v>
      </c>
      <c r="O84">
        <v>6</v>
      </c>
      <c r="P84">
        <v>3</v>
      </c>
      <c r="Q84">
        <v>16</v>
      </c>
      <c r="R84">
        <v>0</v>
      </c>
      <c r="S84">
        <v>0</v>
      </c>
      <c r="T84">
        <v>3</v>
      </c>
      <c r="U84">
        <v>0</v>
      </c>
      <c r="V84">
        <v>0</v>
      </c>
      <c r="W84">
        <v>0</v>
      </c>
      <c r="X84">
        <v>5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>
      <c r="A85">
        <f t="shared" si="3"/>
        <v>84</v>
      </c>
      <c r="B85" s="2">
        <v>43982</v>
      </c>
      <c r="C85" s="3"/>
      <c r="D85" s="3"/>
      <c r="E85" s="4">
        <f t="shared" si="4"/>
        <v>43982</v>
      </c>
      <c r="F85" s="6">
        <f ca="1">IF($E$2=0, K85,AVERAGE(OFFSET(K85,0,0,$G$3,1)))</f>
        <v>0.8571428571428571</v>
      </c>
      <c r="G85" s="3">
        <f ca="1">IF(OFFSET(A85,$G$2+$G$1,0,1,1)&gt;0,$G$2*OFFSET(F85,($G$2+$G$1),0,1,1)/SUM(F85:INDIRECT("F"&amp;TEXT("0",A86+$G$2-1))),$E$3)</f>
        <v>0.94117647058823528</v>
      </c>
      <c r="H85" s="3"/>
      <c r="I85" s="3"/>
      <c r="J85" s="3"/>
      <c r="K85">
        <v>2</v>
      </c>
      <c r="L85" s="3"/>
      <c r="M85" s="9">
        <v>43971</v>
      </c>
      <c r="N85">
        <v>5</v>
      </c>
      <c r="O85">
        <v>2</v>
      </c>
      <c r="P85">
        <v>3</v>
      </c>
      <c r="Q85">
        <v>12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4</v>
      </c>
      <c r="Y85">
        <v>2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>
      <c r="A86">
        <f t="shared" si="3"/>
        <v>85</v>
      </c>
      <c r="B86" s="2">
        <v>43983</v>
      </c>
      <c r="C86" s="3"/>
      <c r="D86" s="3"/>
      <c r="E86" s="4">
        <f t="shared" si="4"/>
        <v>43983</v>
      </c>
      <c r="F86" s="6">
        <f ca="1">IF($E$2=0, K86,AVERAGE(OFFSET(K86,0,0,$G$3,1)))</f>
        <v>0.5714285714285714</v>
      </c>
      <c r="G86" s="3">
        <f ca="1">IF(OFFSET(A86,$G$2+$G$1,0,1,1)&gt;0,$G$2*OFFSET(F86,($G$2+$G$1),0,1,1)/SUM(F86:INDIRECT("F"&amp;TEXT("0",A87+$G$2-1))),$E$3)</f>
        <v>1.3333333333333335</v>
      </c>
      <c r="H86" s="3"/>
      <c r="I86" s="3"/>
      <c r="J86" s="3"/>
      <c r="K86">
        <v>0</v>
      </c>
      <c r="L86" s="3"/>
      <c r="M86" s="9">
        <v>43972</v>
      </c>
      <c r="N86">
        <v>11</v>
      </c>
      <c r="O86">
        <v>0</v>
      </c>
      <c r="P86">
        <v>1</v>
      </c>
      <c r="Q86">
        <v>9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10</v>
      </c>
      <c r="Y86">
        <v>0</v>
      </c>
      <c r="Z86">
        <v>0</v>
      </c>
      <c r="AA86">
        <v>0</v>
      </c>
      <c r="AB86">
        <v>2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>
      <c r="A87">
        <f t="shared" si="3"/>
        <v>86</v>
      </c>
      <c r="B87" s="2">
        <v>43984</v>
      </c>
      <c r="C87" s="3"/>
      <c r="D87" s="3"/>
      <c r="E87" s="4">
        <f t="shared" si="4"/>
        <v>43984</v>
      </c>
      <c r="F87" s="6">
        <f ca="1">IF($E$2=0, K87,AVERAGE(OFFSET(K87,0,0,$G$3,1)))</f>
        <v>0.5714285714285714</v>
      </c>
      <c r="G87" s="3">
        <f ca="1">IF(OFFSET(A87,$G$2+$G$1,0,1,1)&gt;0,$G$2*OFFSET(F87,($G$2+$G$1),0,1,1)/SUM(F87:INDIRECT("F"&amp;TEXT("0",A88+$G$2-1))),$E$3)</f>
        <v>1.7777777777777781</v>
      </c>
      <c r="H87" s="3"/>
      <c r="I87" s="3"/>
      <c r="J87" s="3"/>
      <c r="K87">
        <v>4</v>
      </c>
      <c r="L87" s="3"/>
      <c r="M87" s="9">
        <v>43973</v>
      </c>
      <c r="N87">
        <v>3</v>
      </c>
      <c r="O87">
        <v>4</v>
      </c>
      <c r="P87">
        <v>1</v>
      </c>
      <c r="Q87">
        <v>8</v>
      </c>
      <c r="R87">
        <v>0</v>
      </c>
      <c r="S87">
        <v>1</v>
      </c>
      <c r="T87">
        <v>0</v>
      </c>
      <c r="U87">
        <v>1</v>
      </c>
      <c r="V87">
        <v>0</v>
      </c>
      <c r="W87">
        <v>0</v>
      </c>
      <c r="X87">
        <v>11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>
      <c r="A88">
        <f t="shared" si="3"/>
        <v>87</v>
      </c>
      <c r="B88" s="2">
        <v>43985</v>
      </c>
      <c r="C88" s="3"/>
      <c r="D88" s="3"/>
      <c r="E88" s="4">
        <f t="shared" si="4"/>
        <v>43985</v>
      </c>
      <c r="F88" s="6">
        <f ca="1">IF($E$2=0, K88,AVERAGE(OFFSET(K88,0,0,$G$3,1)))</f>
        <v>0</v>
      </c>
      <c r="G88" s="3">
        <f ca="1">IF(OFFSET(A88,$G$2+$G$1,0,1,1)&gt;0,$G$2*OFFSET(F88,($G$2+$G$1),0,1,1)/SUM(F88:INDIRECT("F"&amp;TEXT("0",A89+$G$2-1))),$E$3)</f>
        <v>2.666666666666667</v>
      </c>
      <c r="H88" s="3"/>
      <c r="I88" s="3"/>
      <c r="J88" s="3"/>
      <c r="K88">
        <v>0</v>
      </c>
      <c r="L88" s="3"/>
      <c r="M88" s="9">
        <v>43974</v>
      </c>
      <c r="N88">
        <v>2</v>
      </c>
      <c r="O88">
        <v>0</v>
      </c>
      <c r="P88">
        <v>1</v>
      </c>
      <c r="Q88">
        <v>7</v>
      </c>
      <c r="R88">
        <v>1</v>
      </c>
      <c r="S88">
        <v>3</v>
      </c>
      <c r="T88">
        <v>0</v>
      </c>
      <c r="U88">
        <v>0</v>
      </c>
      <c r="V88">
        <v>0</v>
      </c>
      <c r="W88">
        <v>0</v>
      </c>
      <c r="X88">
        <v>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1</v>
      </c>
      <c r="AG88">
        <v>0</v>
      </c>
    </row>
    <row r="89" spans="1:33">
      <c r="A89">
        <f t="shared" si="3"/>
        <v>88</v>
      </c>
      <c r="B89" s="2">
        <v>43986</v>
      </c>
      <c r="C89" s="3"/>
      <c r="D89" s="3"/>
      <c r="E89" s="4">
        <f t="shared" si="4"/>
        <v>43986</v>
      </c>
      <c r="F89" s="6">
        <f ca="1">IF($E$2=0, K89,AVERAGE(OFFSET(K89,0,0,$G$3,1)))</f>
        <v>0</v>
      </c>
      <c r="G89" s="3">
        <f ca="1">IF(OFFSET(A89,$G$2+$G$1,0,1,1)&gt;0,$G$2*OFFSET(F89,($G$2+$G$1),0,1,1)/SUM(F89:INDIRECT("F"&amp;TEXT("0",A90+$G$2-1))),$E$3)</f>
        <v>2</v>
      </c>
      <c r="H89" s="3"/>
      <c r="I89" s="3"/>
      <c r="J89" s="3"/>
      <c r="K89">
        <v>0</v>
      </c>
      <c r="L89" s="3"/>
      <c r="M89" s="9">
        <v>43975</v>
      </c>
      <c r="N89">
        <v>14</v>
      </c>
      <c r="O89">
        <v>0</v>
      </c>
      <c r="P89">
        <v>0</v>
      </c>
      <c r="Q89">
        <v>3</v>
      </c>
      <c r="R89">
        <v>1</v>
      </c>
      <c r="S89">
        <v>5</v>
      </c>
      <c r="T89">
        <v>1</v>
      </c>
      <c r="U89">
        <v>0</v>
      </c>
      <c r="V89">
        <v>0</v>
      </c>
      <c r="W89">
        <v>0</v>
      </c>
      <c r="X89">
        <v>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>
        <f t="shared" si="3"/>
        <v>89</v>
      </c>
      <c r="B90" s="2">
        <v>43987</v>
      </c>
      <c r="C90" s="3"/>
      <c r="D90" s="3"/>
      <c r="E90" s="4">
        <f t="shared" si="4"/>
        <v>43987</v>
      </c>
      <c r="F90" s="6">
        <f ca="1">IF($E$2=0, K90,AVERAGE(OFFSET(K90,0,0,$G$3,1)))</f>
        <v>0.14285714285714285</v>
      </c>
      <c r="G90" s="3">
        <f ca="1">IF(OFFSET(A90,$G$2+$G$1,0,1,1)&gt;0,$G$2*OFFSET(F90,($G$2+$G$1),0,1,1)/SUM(F90:INDIRECT("F"&amp;TEXT("0",A91+$G$2-1))),$E$3)</f>
        <v>1.6</v>
      </c>
      <c r="H90" s="3"/>
      <c r="I90" s="3"/>
      <c r="J90" s="3"/>
      <c r="K90">
        <v>0</v>
      </c>
      <c r="L90" s="3"/>
      <c r="M90" s="9">
        <v>43976</v>
      </c>
      <c r="N90">
        <v>8</v>
      </c>
      <c r="O90">
        <v>0</v>
      </c>
      <c r="P90">
        <v>0</v>
      </c>
      <c r="Q90">
        <v>0</v>
      </c>
      <c r="R90">
        <v>0</v>
      </c>
      <c r="S90">
        <v>5</v>
      </c>
      <c r="T90">
        <v>0</v>
      </c>
      <c r="U90">
        <v>0</v>
      </c>
      <c r="V90">
        <v>0</v>
      </c>
      <c r="W90">
        <v>0</v>
      </c>
      <c r="X90">
        <v>10</v>
      </c>
      <c r="Y90">
        <v>1</v>
      </c>
      <c r="Z90">
        <v>0</v>
      </c>
      <c r="AA90">
        <v>0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>
      <c r="A91">
        <f t="shared" si="3"/>
        <v>90</v>
      </c>
      <c r="B91" s="2">
        <v>43988</v>
      </c>
      <c r="C91" s="3"/>
      <c r="D91" s="3"/>
      <c r="E91" s="4">
        <f t="shared" si="4"/>
        <v>43988</v>
      </c>
      <c r="F91" s="6">
        <f ca="1">IF($E$2=0, K91,AVERAGE(OFFSET(K91,0,0,$G$3,1)))</f>
        <v>0.14285714285714285</v>
      </c>
      <c r="G91" s="3">
        <f ca="1">IF(OFFSET(A91,$G$2+$G$1,0,1,1)&gt;0,$G$2*OFFSET(F91,($G$2+$G$1),0,1,1)/SUM(F91:INDIRECT("F"&amp;TEXT("0",A92+$G$2-1))),$E$3)</f>
        <v>1.4545454545454548</v>
      </c>
      <c r="H91" s="3"/>
      <c r="I91" s="3"/>
      <c r="J91" s="3"/>
      <c r="K91">
        <v>0</v>
      </c>
      <c r="L91" s="3"/>
      <c r="M91" s="9">
        <v>43977</v>
      </c>
      <c r="N91">
        <v>10</v>
      </c>
      <c r="O91">
        <v>0</v>
      </c>
      <c r="P91">
        <v>0</v>
      </c>
      <c r="Q91">
        <v>1</v>
      </c>
      <c r="R91">
        <v>3</v>
      </c>
      <c r="S91">
        <v>2</v>
      </c>
      <c r="T91">
        <v>1</v>
      </c>
      <c r="U91">
        <v>0</v>
      </c>
      <c r="V91">
        <v>0</v>
      </c>
      <c r="W91">
        <v>0</v>
      </c>
      <c r="X91">
        <v>5</v>
      </c>
      <c r="Y91">
        <v>0</v>
      </c>
      <c r="Z91">
        <v>1</v>
      </c>
      <c r="AA91">
        <v>0</v>
      </c>
      <c r="AB91">
        <v>3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>
      <c r="A92">
        <f t="shared" si="3"/>
        <v>91</v>
      </c>
      <c r="B92" s="2">
        <v>43989</v>
      </c>
      <c r="C92" s="3"/>
      <c r="D92" s="3"/>
      <c r="E92" s="4">
        <f t="shared" si="4"/>
        <v>43989</v>
      </c>
      <c r="F92" s="6">
        <f ca="1">IF($E$2=0, K92,AVERAGE(OFFSET(K92,0,0,$G$3,1)))</f>
        <v>0.14285714285714285</v>
      </c>
      <c r="G92" s="3">
        <f ca="1">IF(OFFSET(A92,$G$2+$G$1,0,1,1)&gt;0,$G$2*OFFSET(F92,($G$2+$G$1),0,1,1)/SUM(F92:INDIRECT("F"&amp;TEXT("0",A93+$G$2-1))),$E$3)</f>
        <v>0.66666666666666674</v>
      </c>
      <c r="H92" s="3"/>
      <c r="I92" s="3"/>
      <c r="J92" s="3"/>
      <c r="K92">
        <v>0</v>
      </c>
      <c r="L92" s="3"/>
      <c r="M92" s="9">
        <v>43978</v>
      </c>
      <c r="N92">
        <v>11</v>
      </c>
      <c r="O92">
        <v>0</v>
      </c>
      <c r="P92">
        <v>1</v>
      </c>
      <c r="Q92">
        <v>13</v>
      </c>
      <c r="R92">
        <v>0</v>
      </c>
      <c r="S92">
        <v>8</v>
      </c>
      <c r="T92">
        <v>2</v>
      </c>
      <c r="U92">
        <v>0</v>
      </c>
      <c r="V92">
        <v>0</v>
      </c>
      <c r="W92">
        <v>0</v>
      </c>
      <c r="X92">
        <v>5</v>
      </c>
      <c r="Y92">
        <v>0</v>
      </c>
      <c r="Z92">
        <v>0</v>
      </c>
      <c r="AA92">
        <v>0</v>
      </c>
      <c r="AB92">
        <v>2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>
      <c r="A93">
        <f t="shared" si="3"/>
        <v>92</v>
      </c>
      <c r="B93" s="2">
        <v>43990</v>
      </c>
      <c r="C93" s="3"/>
      <c r="D93" s="3"/>
      <c r="E93" s="4">
        <f t="shared" si="4"/>
        <v>43990</v>
      </c>
      <c r="F93" s="6">
        <f ca="1">IF($E$2=0, K93,AVERAGE(OFFSET(K93,0,0,$G$3,1)))</f>
        <v>0.14285714285714285</v>
      </c>
      <c r="G93" s="3">
        <f ca="1">IF(OFFSET(A93,$G$2+$G$1,0,1,1)&gt;0,$G$2*OFFSET(F93,($G$2+$G$1),0,1,1)/SUM(F93:INDIRECT("F"&amp;TEXT("0",A94+$G$2-1))),$E$3)</f>
        <v>1.2307692307692311</v>
      </c>
      <c r="H93" s="3"/>
      <c r="I93" s="3"/>
      <c r="J93" s="3"/>
      <c r="K93">
        <v>0</v>
      </c>
      <c r="L93" s="3"/>
      <c r="M93" s="9">
        <v>43979</v>
      </c>
      <c r="N93">
        <v>15</v>
      </c>
      <c r="O93">
        <v>0</v>
      </c>
      <c r="P93">
        <v>2</v>
      </c>
      <c r="Q93">
        <v>2</v>
      </c>
      <c r="R93">
        <v>0</v>
      </c>
      <c r="S93">
        <v>21</v>
      </c>
      <c r="T93">
        <v>0</v>
      </c>
      <c r="U93">
        <v>0</v>
      </c>
      <c r="V93">
        <v>0</v>
      </c>
      <c r="W93">
        <v>0</v>
      </c>
      <c r="X93">
        <v>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>
      <c r="A94">
        <f t="shared" si="3"/>
        <v>93</v>
      </c>
      <c r="B94" s="2">
        <v>43991</v>
      </c>
      <c r="C94" s="3"/>
      <c r="D94" s="3"/>
      <c r="E94" s="4">
        <f t="shared" si="4"/>
        <v>43991</v>
      </c>
      <c r="F94" s="6">
        <f ca="1">IF($E$2=0, K94,AVERAGE(OFFSET(K94,0,0,$G$3,1)))</f>
        <v>0.14285714285714285</v>
      </c>
      <c r="G94" s="3">
        <f ca="1">IF(OFFSET(A94,$G$2+$G$1,0,1,1)&gt;0,$G$2*OFFSET(F94,($G$2+$G$1),0,1,1)/SUM(F94:INDIRECT("F"&amp;TEXT("0",A95+$G$2-1))),$E$3)</f>
        <v>2.285714285714286</v>
      </c>
      <c r="H94" s="3"/>
      <c r="I94" s="3"/>
      <c r="J94" s="3"/>
      <c r="K94">
        <v>0</v>
      </c>
      <c r="L94" s="3"/>
      <c r="M94" s="9">
        <v>43980</v>
      </c>
      <c r="N94">
        <v>24</v>
      </c>
      <c r="O94">
        <v>0</v>
      </c>
      <c r="P94">
        <v>2</v>
      </c>
      <c r="Q94">
        <v>17</v>
      </c>
      <c r="R94">
        <v>8</v>
      </c>
      <c r="S94">
        <v>26</v>
      </c>
      <c r="T94">
        <v>0</v>
      </c>
      <c r="U94">
        <v>0</v>
      </c>
      <c r="V94">
        <v>0</v>
      </c>
      <c r="W94">
        <v>0</v>
      </c>
      <c r="X94">
        <v>8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>
      <c r="A95">
        <f t="shared" si="3"/>
        <v>94</v>
      </c>
      <c r="B95" s="2">
        <v>43992</v>
      </c>
      <c r="C95" s="3"/>
      <c r="D95" s="3"/>
      <c r="E95" s="4">
        <f t="shared" si="4"/>
        <v>43992</v>
      </c>
      <c r="F95" s="6">
        <f ca="1">IF($E$2=0, K95,AVERAGE(OFFSET(K95,0,0,$G$3,1)))</f>
        <v>0.14285714285714285</v>
      </c>
      <c r="G95" s="3">
        <f ca="1">IF(OFFSET(A95,$G$2+$G$1,0,1,1)&gt;0,$G$2*OFFSET(F95,($G$2+$G$1),0,1,1)/SUM(F95:INDIRECT("F"&amp;TEXT("0",A96+$G$2-1))),$E$3)</f>
        <v>3.7333333333333343</v>
      </c>
      <c r="H95" s="3"/>
      <c r="I95" s="3"/>
      <c r="J95" s="3"/>
      <c r="K95">
        <v>0</v>
      </c>
      <c r="L95" s="3"/>
      <c r="M95" s="9">
        <v>43981</v>
      </c>
      <c r="N95">
        <v>14</v>
      </c>
      <c r="O95">
        <v>0</v>
      </c>
      <c r="P95">
        <v>0</v>
      </c>
      <c r="Q95">
        <v>3</v>
      </c>
      <c r="R95">
        <v>0</v>
      </c>
      <c r="S95">
        <v>17</v>
      </c>
      <c r="T95">
        <v>1</v>
      </c>
      <c r="U95">
        <v>2</v>
      </c>
      <c r="V95">
        <v>0</v>
      </c>
      <c r="W95">
        <v>0</v>
      </c>
      <c r="X95">
        <v>3</v>
      </c>
      <c r="Y95">
        <v>0</v>
      </c>
      <c r="Z95">
        <v>0</v>
      </c>
      <c r="AA95">
        <v>0</v>
      </c>
      <c r="AB95">
        <v>1</v>
      </c>
      <c r="AC95">
        <v>1</v>
      </c>
      <c r="AD95">
        <v>0</v>
      </c>
      <c r="AE95">
        <v>0</v>
      </c>
      <c r="AF95">
        <v>0</v>
      </c>
      <c r="AG95">
        <v>0</v>
      </c>
    </row>
    <row r="96" spans="1:33">
      <c r="A96">
        <f t="shared" si="3"/>
        <v>95</v>
      </c>
      <c r="B96" s="2">
        <v>43993</v>
      </c>
      <c r="C96" s="3"/>
      <c r="D96" s="3"/>
      <c r="E96" s="4">
        <f t="shared" si="4"/>
        <v>43993</v>
      </c>
      <c r="F96" s="6">
        <f ca="1">IF($E$2=0, K96,AVERAGE(OFFSET(K96,0,0,$G$3,1)))</f>
        <v>0.2857142857142857</v>
      </c>
      <c r="G96" s="3">
        <f ca="1">IF(OFFSET(A96,$G$2+$G$1,0,1,1)&gt;0,$G$2*OFFSET(F96,($G$2+$G$1),0,1,1)/SUM(F96:INDIRECT("F"&amp;TEXT("0",A97+$G$2-1))),$E$3)</f>
        <v>5.866666666666668</v>
      </c>
      <c r="H96" s="3"/>
      <c r="I96" s="3"/>
      <c r="J96" s="3"/>
      <c r="K96">
        <v>1</v>
      </c>
      <c r="L96" s="3"/>
      <c r="M96" s="9">
        <v>43982</v>
      </c>
      <c r="N96">
        <v>5</v>
      </c>
      <c r="O96">
        <v>1</v>
      </c>
      <c r="P96">
        <v>2</v>
      </c>
      <c r="Q96">
        <v>1</v>
      </c>
      <c r="R96">
        <v>0</v>
      </c>
      <c r="S96">
        <v>12</v>
      </c>
      <c r="T96">
        <v>0</v>
      </c>
      <c r="U96">
        <v>0</v>
      </c>
      <c r="V96">
        <v>0</v>
      </c>
      <c r="W96">
        <v>0</v>
      </c>
      <c r="X96">
        <v>4</v>
      </c>
      <c r="Y96">
        <v>0</v>
      </c>
      <c r="Z96">
        <v>0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>
      <c r="A97">
        <f t="shared" si="3"/>
        <v>96</v>
      </c>
      <c r="B97" s="2">
        <v>43994</v>
      </c>
      <c r="C97" s="3"/>
      <c r="D97" s="3"/>
      <c r="E97" s="4">
        <f t="shared" si="4"/>
        <v>43994</v>
      </c>
      <c r="F97" s="6">
        <f ca="1">IF($E$2=0, K97,AVERAGE(OFFSET(K97,0,0,$G$3,1)))</f>
        <v>0.2857142857142857</v>
      </c>
      <c r="G97" s="3">
        <f ca="1">IF(OFFSET(A97,$G$2+$G$1,0,1,1)&gt;0,$G$2*OFFSET(F97,($G$2+$G$1),0,1,1)/SUM(F97:INDIRECT("F"&amp;TEXT("0",A98+$G$2-1))),$E$3)</f>
        <v>8.0000000000000018</v>
      </c>
      <c r="H97" s="3"/>
      <c r="I97" s="3"/>
      <c r="J97" s="3"/>
      <c r="K97">
        <v>0</v>
      </c>
      <c r="L97" s="3"/>
      <c r="M97" s="9">
        <v>43983</v>
      </c>
      <c r="N97">
        <v>13</v>
      </c>
      <c r="O97">
        <v>0</v>
      </c>
      <c r="P97">
        <v>0</v>
      </c>
      <c r="Q97">
        <v>1</v>
      </c>
      <c r="R97">
        <v>0</v>
      </c>
      <c r="S97">
        <v>15</v>
      </c>
      <c r="T97">
        <v>1</v>
      </c>
      <c r="U97">
        <v>0</v>
      </c>
      <c r="V97">
        <v>0</v>
      </c>
      <c r="W97">
        <v>0</v>
      </c>
      <c r="X97">
        <v>4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</row>
    <row r="98" spans="1:33">
      <c r="A98">
        <f t="shared" si="3"/>
        <v>97</v>
      </c>
      <c r="B98" s="2">
        <v>43995</v>
      </c>
      <c r="C98" s="3"/>
      <c r="D98" s="3"/>
      <c r="E98" s="4">
        <f t="shared" si="4"/>
        <v>43995</v>
      </c>
      <c r="F98" s="6">
        <f ca="1">IF($E$2=0, K98,AVERAGE(OFFSET(K98,0,0,$G$3,1)))</f>
        <v>0.2857142857142857</v>
      </c>
      <c r="G98" s="3">
        <f ca="1">IF(OFFSET(A98,$G$2+$G$1,0,1,1)&gt;0,$G$2*OFFSET(F98,($G$2+$G$1),0,1,1)/SUM(F98:INDIRECT("F"&amp;TEXT("0",A99+$G$2-1))),$E$3)</f>
        <v>8.0000000000000018</v>
      </c>
      <c r="H98" s="3"/>
      <c r="I98" s="3"/>
      <c r="J98" s="3"/>
      <c r="K98">
        <v>0</v>
      </c>
      <c r="L98" s="3"/>
      <c r="M98" s="9">
        <v>43984</v>
      </c>
      <c r="N98">
        <v>34</v>
      </c>
      <c r="O98">
        <v>0</v>
      </c>
      <c r="P98">
        <v>1</v>
      </c>
      <c r="Q98">
        <v>3</v>
      </c>
      <c r="R98">
        <v>0</v>
      </c>
      <c r="S98">
        <v>6</v>
      </c>
      <c r="T98">
        <v>0</v>
      </c>
      <c r="U98">
        <v>0</v>
      </c>
      <c r="V98">
        <v>0</v>
      </c>
      <c r="W98">
        <v>0</v>
      </c>
      <c r="X98">
        <v>3</v>
      </c>
      <c r="Y98">
        <v>0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>
      <c r="A99">
        <f t="shared" si="3"/>
        <v>98</v>
      </c>
      <c r="B99" s="2">
        <v>43996</v>
      </c>
      <c r="C99" s="3"/>
      <c r="D99" s="3"/>
      <c r="E99" s="4">
        <f t="shared" si="4"/>
        <v>43996</v>
      </c>
      <c r="F99" s="6">
        <f ca="1">IF($E$2=0, K99,AVERAGE(OFFSET(K99,0,0,$G$3,1)))</f>
        <v>0.2857142857142857</v>
      </c>
      <c r="G99" s="3">
        <f ca="1">IF(OFFSET(A99,$G$2+$G$1,0,1,1)&gt;0,$G$2*OFFSET(F99,($G$2+$G$1),0,1,1)/SUM(F99:INDIRECT("F"&amp;TEXT("0",A100+$G$2-1))),$E$3)</f>
        <v>8.3636363636363651</v>
      </c>
      <c r="H99" s="3"/>
      <c r="I99" s="3"/>
      <c r="J99" s="3"/>
      <c r="K99">
        <v>0</v>
      </c>
      <c r="L99" s="3"/>
      <c r="M99" s="9">
        <v>43985</v>
      </c>
      <c r="N99">
        <v>12</v>
      </c>
      <c r="O99">
        <v>0</v>
      </c>
      <c r="P99">
        <v>2</v>
      </c>
      <c r="Q99">
        <v>5</v>
      </c>
      <c r="R99">
        <v>1</v>
      </c>
      <c r="S99">
        <v>6</v>
      </c>
      <c r="T99">
        <v>1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0</v>
      </c>
      <c r="AB99">
        <v>1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>
      <c r="A100">
        <f t="shared" si="3"/>
        <v>99</v>
      </c>
      <c r="B100" s="2">
        <v>43997</v>
      </c>
      <c r="C100" s="3"/>
      <c r="D100" s="3"/>
      <c r="E100" s="4">
        <f t="shared" si="4"/>
        <v>43997</v>
      </c>
      <c r="F100" s="6">
        <f ca="1">IF($E$2=0, K100,AVERAGE(OFFSET(K100,0,0,$G$3,1)))</f>
        <v>0.2857142857142857</v>
      </c>
      <c r="G100" s="3">
        <f ca="1">IF(OFFSET(A100,$G$2+$G$1,0,1,1)&gt;0,$G$2*OFFSET(F100,($G$2+$G$1),0,1,1)/SUM(F100:INDIRECT("F"&amp;TEXT("0",A101+$G$2-1))),$E$3)</f>
        <v>6.4516129032258078</v>
      </c>
      <c r="H100" s="3"/>
      <c r="I100" s="3"/>
      <c r="J100" s="3"/>
      <c r="K100">
        <v>0</v>
      </c>
      <c r="L100" s="3"/>
      <c r="M100" s="9">
        <v>43986</v>
      </c>
      <c r="N100">
        <v>28</v>
      </c>
      <c r="O100">
        <v>0</v>
      </c>
      <c r="P100">
        <v>1</v>
      </c>
      <c r="Q100">
        <v>6</v>
      </c>
      <c r="R100">
        <v>1</v>
      </c>
      <c r="S100">
        <v>6</v>
      </c>
      <c r="T100">
        <v>2</v>
      </c>
      <c r="U100">
        <v>0</v>
      </c>
      <c r="V100">
        <v>0</v>
      </c>
      <c r="W100">
        <v>0</v>
      </c>
      <c r="X100">
        <v>7</v>
      </c>
      <c r="Y100">
        <v>0</v>
      </c>
      <c r="Z100">
        <v>0</v>
      </c>
      <c r="AA100">
        <v>1</v>
      </c>
      <c r="AB100">
        <v>1</v>
      </c>
      <c r="AC100">
        <v>0</v>
      </c>
      <c r="AD100">
        <v>0</v>
      </c>
      <c r="AE100">
        <v>1</v>
      </c>
      <c r="AF100">
        <v>0</v>
      </c>
      <c r="AG100">
        <v>0</v>
      </c>
    </row>
    <row r="101" spans="1:33">
      <c r="A101">
        <f t="shared" si="3"/>
        <v>100</v>
      </c>
      <c r="B101" s="2">
        <v>43998</v>
      </c>
      <c r="C101" s="3"/>
      <c r="D101" s="3"/>
      <c r="E101" s="4">
        <f t="shared" si="4"/>
        <v>43998</v>
      </c>
      <c r="F101" s="6">
        <f ca="1">IF($E$2=0, K101,AVERAGE(OFFSET(K101,0,0,$G$3,1)))</f>
        <v>0.2857142857142857</v>
      </c>
      <c r="G101" s="3">
        <f ca="1">IF(OFFSET(A101,$G$2+$G$1,0,1,1)&gt;0,$G$2*OFFSET(F101,($G$2+$G$1),0,1,1)/SUM(F101:INDIRECT("F"&amp;TEXT("0",A102+$G$2-1))),$E$3)</f>
        <v>4.1818181818181825</v>
      </c>
      <c r="H101" s="3"/>
      <c r="I101" s="3"/>
      <c r="J101" s="3"/>
      <c r="K101">
        <v>0</v>
      </c>
      <c r="L101" s="3"/>
      <c r="M101" s="9">
        <v>43987</v>
      </c>
      <c r="N101">
        <v>22</v>
      </c>
      <c r="O101">
        <v>0</v>
      </c>
      <c r="P101">
        <v>1</v>
      </c>
      <c r="Q101">
        <v>9</v>
      </c>
      <c r="R101">
        <v>0</v>
      </c>
      <c r="S101">
        <v>5</v>
      </c>
      <c r="T101">
        <v>0</v>
      </c>
      <c r="U101">
        <v>0</v>
      </c>
      <c r="V101">
        <v>0</v>
      </c>
      <c r="W101">
        <v>0</v>
      </c>
      <c r="X101">
        <v>7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>
        <f t="shared" si="3"/>
        <v>101</v>
      </c>
      <c r="B102" s="2">
        <v>43999</v>
      </c>
      <c r="C102" s="3"/>
      <c r="D102" s="3"/>
      <c r="E102" s="4">
        <f t="shared" si="4"/>
        <v>43999</v>
      </c>
      <c r="F102" s="6">
        <f ca="1">IF($E$2=0, K102,AVERAGE(OFFSET(K102,0,0,$G$3,1)))</f>
        <v>0.2857142857142857</v>
      </c>
      <c r="G102" s="3">
        <f ca="1">IF(OFFSET(A102,$G$2+$G$1,0,1,1)&gt;0,$G$2*OFFSET(F102,($G$2+$G$1),0,1,1)/SUM(F102:INDIRECT("F"&amp;TEXT("0",A103+$G$2-1))),$E$3)</f>
        <v>2.7118644067796609</v>
      </c>
      <c r="H102" s="3"/>
      <c r="I102" s="3"/>
      <c r="J102" s="3"/>
      <c r="K102">
        <v>1</v>
      </c>
      <c r="L102" s="3"/>
      <c r="M102" s="9">
        <v>43988</v>
      </c>
      <c r="N102">
        <v>26</v>
      </c>
      <c r="O102">
        <v>1</v>
      </c>
      <c r="P102">
        <v>1</v>
      </c>
      <c r="Q102">
        <v>2</v>
      </c>
      <c r="R102">
        <v>1</v>
      </c>
      <c r="S102">
        <v>2</v>
      </c>
      <c r="T102">
        <v>3</v>
      </c>
      <c r="U102">
        <v>0</v>
      </c>
      <c r="V102">
        <v>1</v>
      </c>
      <c r="W102">
        <v>0</v>
      </c>
      <c r="X102">
        <v>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>
      <c r="A103">
        <f t="shared" si="3"/>
        <v>102</v>
      </c>
      <c r="B103" s="2">
        <v>44000</v>
      </c>
      <c r="C103" s="3"/>
      <c r="D103" s="3"/>
      <c r="E103" s="4">
        <f t="shared" si="4"/>
        <v>44000</v>
      </c>
      <c r="F103" s="6">
        <f ca="1">IF($E$2=0, K103,AVERAGE(OFFSET(K103,0,0,$G$3,1)))</f>
        <v>0.14285714285714285</v>
      </c>
      <c r="G103" s="3">
        <f ca="1">IF(OFFSET(A103,$G$2+$G$1,0,1,1)&gt;0,$G$2*OFFSET(F103,($G$2+$G$1),0,1,1)/SUM(F103:INDIRECT("F"&amp;TEXT("0",A104+$G$2-1))),$E$3)</f>
        <v>1.8000000000000003</v>
      </c>
      <c r="H103" s="3"/>
      <c r="I103" s="3"/>
      <c r="J103" s="3"/>
      <c r="K103">
        <v>1</v>
      </c>
      <c r="L103" s="3"/>
      <c r="M103" s="9">
        <v>43989</v>
      </c>
      <c r="N103">
        <v>14</v>
      </c>
      <c r="O103">
        <v>1</v>
      </c>
      <c r="P103">
        <v>0</v>
      </c>
      <c r="Q103">
        <v>4</v>
      </c>
      <c r="R103">
        <v>0</v>
      </c>
      <c r="S103">
        <v>3</v>
      </c>
      <c r="T103">
        <v>1</v>
      </c>
      <c r="U103">
        <v>0</v>
      </c>
      <c r="V103">
        <v>0</v>
      </c>
      <c r="W103">
        <v>0</v>
      </c>
      <c r="X103">
        <v>6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>
        <f t="shared" si="3"/>
        <v>103</v>
      </c>
      <c r="B104" s="2">
        <v>44001</v>
      </c>
      <c r="C104" s="3"/>
      <c r="D104" s="3"/>
      <c r="E104" s="4">
        <f t="shared" si="4"/>
        <v>44001</v>
      </c>
      <c r="F104" s="6">
        <f ca="1">IF($E$2=0, K104,AVERAGE(OFFSET(K104,0,0,$G$3,1)))</f>
        <v>0.2857142857142857</v>
      </c>
      <c r="G104" s="3">
        <f ca="1">IF(OFFSET(A104,$G$2+$G$1,0,1,1)&gt;0,$G$2*OFFSET(F104,($G$2+$G$1),0,1,1)/SUM(F104:INDIRECT("F"&amp;TEXT("0",A105+$G$2-1))),$E$3)</f>
        <v>1.153846153846154</v>
      </c>
      <c r="H104" s="3"/>
      <c r="I104" s="3"/>
      <c r="J104" s="3"/>
      <c r="K104">
        <v>0</v>
      </c>
      <c r="L104" s="3"/>
      <c r="M104" s="9">
        <v>43990</v>
      </c>
      <c r="N104">
        <v>13</v>
      </c>
      <c r="O104">
        <v>0</v>
      </c>
      <c r="P104">
        <v>1</v>
      </c>
      <c r="Q104">
        <v>1</v>
      </c>
      <c r="R104">
        <v>0</v>
      </c>
      <c r="S104">
        <v>3</v>
      </c>
      <c r="T104">
        <v>3</v>
      </c>
      <c r="U104">
        <v>0</v>
      </c>
      <c r="V104">
        <v>1</v>
      </c>
      <c r="W104">
        <v>0</v>
      </c>
      <c r="X104">
        <v>5</v>
      </c>
      <c r="Y104">
        <v>0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</row>
    <row r="105" spans="1:33">
      <c r="A105">
        <f t="shared" si="3"/>
        <v>104</v>
      </c>
      <c r="B105" s="2">
        <v>44002</v>
      </c>
      <c r="C105" s="3"/>
      <c r="D105" s="3"/>
      <c r="E105" s="4">
        <f t="shared" si="4"/>
        <v>44002</v>
      </c>
      <c r="F105" s="6">
        <f ca="1">IF($E$2=0, K105,AVERAGE(OFFSET(K105,0,0,$G$3,1)))</f>
        <v>0.5714285714285714</v>
      </c>
      <c r="G105" s="3">
        <f ca="1">IF(OFFSET(A105,$G$2+$G$1,0,1,1)&gt;0,$G$2*OFFSET(F105,($G$2+$G$1),0,1,1)/SUM(F105:INDIRECT("F"&amp;TEXT("0",A106+$G$2-1))),$E$3)</f>
        <v>0.96</v>
      </c>
      <c r="H105" s="3"/>
      <c r="I105" s="3"/>
      <c r="J105" s="3"/>
      <c r="K105">
        <v>0</v>
      </c>
      <c r="L105" s="3"/>
      <c r="M105" s="9">
        <v>43991</v>
      </c>
      <c r="N105">
        <v>13</v>
      </c>
      <c r="O105">
        <v>0</v>
      </c>
      <c r="P105">
        <v>0</v>
      </c>
      <c r="Q105">
        <v>1</v>
      </c>
      <c r="R105">
        <v>4</v>
      </c>
      <c r="S105">
        <v>3</v>
      </c>
      <c r="T105">
        <v>2</v>
      </c>
      <c r="U105">
        <v>0</v>
      </c>
      <c r="V105">
        <v>0</v>
      </c>
      <c r="W105">
        <v>0</v>
      </c>
      <c r="X105">
        <v>7</v>
      </c>
      <c r="Y105">
        <v>0</v>
      </c>
      <c r="Z105">
        <v>0</v>
      </c>
      <c r="AA105">
        <v>0</v>
      </c>
      <c r="AB105">
        <v>3</v>
      </c>
      <c r="AC105">
        <v>5</v>
      </c>
      <c r="AD105">
        <v>0</v>
      </c>
      <c r="AE105">
        <v>0</v>
      </c>
      <c r="AF105">
        <v>0</v>
      </c>
      <c r="AG105">
        <v>0</v>
      </c>
    </row>
    <row r="106" spans="1:33">
      <c r="A106">
        <f t="shared" si="3"/>
        <v>105</v>
      </c>
      <c r="B106" s="2">
        <v>44003</v>
      </c>
      <c r="C106" s="3"/>
      <c r="D106" s="3"/>
      <c r="E106" s="4">
        <f t="shared" si="4"/>
        <v>44003</v>
      </c>
      <c r="F106" s="6">
        <f ca="1">IF($E$2=0, K106,AVERAGE(OFFSET(K106,0,0,$G$3,1)))</f>
        <v>1</v>
      </c>
      <c r="G106" s="3">
        <f ca="1">IF(OFFSET(A106,$G$2+$G$1,0,1,1)&gt;0,$G$2*OFFSET(F106,($G$2+$G$1),0,1,1)/SUM(F106:INDIRECT("F"&amp;TEXT("0",A107+$G$2-1))),$E$3)</f>
        <v>0.62411347517730498</v>
      </c>
      <c r="H106" s="3"/>
      <c r="I106" s="3"/>
      <c r="J106" s="3"/>
      <c r="K106">
        <v>0</v>
      </c>
      <c r="L106" s="3"/>
      <c r="M106" s="9">
        <v>43992</v>
      </c>
      <c r="N106">
        <v>17</v>
      </c>
      <c r="O106">
        <v>0</v>
      </c>
      <c r="P106">
        <v>6</v>
      </c>
      <c r="Q106">
        <v>0</v>
      </c>
      <c r="R106">
        <v>2</v>
      </c>
      <c r="S106">
        <v>2</v>
      </c>
      <c r="T106">
        <v>2</v>
      </c>
      <c r="U106">
        <v>0</v>
      </c>
      <c r="V106">
        <v>0</v>
      </c>
      <c r="W106">
        <v>0</v>
      </c>
      <c r="X106">
        <v>9</v>
      </c>
      <c r="Y106">
        <v>0</v>
      </c>
      <c r="Z106">
        <v>0</v>
      </c>
      <c r="AA106">
        <v>0</v>
      </c>
      <c r="AB106">
        <v>2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>
        <f t="shared" si="3"/>
        <v>106</v>
      </c>
      <c r="B107" s="2">
        <v>44004</v>
      </c>
      <c r="C107" s="3"/>
      <c r="D107" s="3"/>
      <c r="E107" s="4">
        <f t="shared" si="4"/>
        <v>44004</v>
      </c>
      <c r="F107" s="6">
        <f ca="1">IF($E$2=0, K107,AVERAGE(OFFSET(K107,0,0,$G$3,1)))</f>
        <v>1.5714285714285714</v>
      </c>
      <c r="G107" s="3">
        <f ca="1">IF(OFFSET(A107,$G$2+$G$1,0,1,1)&gt;0,$G$2*OFFSET(F107,($G$2+$G$1),0,1,1)/SUM(F107:INDIRECT("F"&amp;TEXT("0",A108+$G$2-1))),$E$3)</f>
        <v>0.63157894736842102</v>
      </c>
      <c r="H107" s="3"/>
      <c r="I107" s="3"/>
      <c r="J107" s="3"/>
      <c r="K107">
        <v>0</v>
      </c>
      <c r="L107" s="3"/>
      <c r="M107" s="9">
        <v>43993</v>
      </c>
      <c r="N107">
        <v>22</v>
      </c>
      <c r="O107">
        <v>0</v>
      </c>
      <c r="P107">
        <v>3</v>
      </c>
      <c r="Q107">
        <v>2</v>
      </c>
      <c r="R107">
        <v>0</v>
      </c>
      <c r="S107">
        <v>2</v>
      </c>
      <c r="T107">
        <v>3</v>
      </c>
      <c r="U107">
        <v>0</v>
      </c>
      <c r="V107">
        <v>0</v>
      </c>
      <c r="W107">
        <v>0</v>
      </c>
      <c r="X107">
        <v>12</v>
      </c>
      <c r="Y107">
        <v>0</v>
      </c>
      <c r="Z107">
        <v>0</v>
      </c>
      <c r="AA107">
        <v>0</v>
      </c>
      <c r="AB107">
        <v>1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>
        <f t="shared" si="3"/>
        <v>107</v>
      </c>
      <c r="B108" s="2">
        <v>44005</v>
      </c>
      <c r="C108" s="3"/>
      <c r="D108" s="3"/>
      <c r="E108" s="4">
        <f t="shared" si="4"/>
        <v>44005</v>
      </c>
      <c r="F108" s="6">
        <f ca="1">IF($E$2=0, K108,AVERAGE(OFFSET(K108,0,0,$G$3,1)))</f>
        <v>2.1428571428571428</v>
      </c>
      <c r="G108" s="3">
        <f ca="1">IF(OFFSET(A108,$G$2+$G$1,0,1,1)&gt;0,$G$2*OFFSET(F108,($G$2+$G$1),0,1,1)/SUM(F108:INDIRECT("F"&amp;TEXT("0",A109+$G$2-1))),$E$3)</f>
        <v>0.97435897435897434</v>
      </c>
      <c r="H108" s="3"/>
      <c r="I108" s="3"/>
      <c r="J108" s="3"/>
      <c r="K108">
        <v>0</v>
      </c>
      <c r="L108" s="3"/>
      <c r="M108" s="9">
        <v>43994</v>
      </c>
      <c r="N108">
        <v>25</v>
      </c>
      <c r="O108">
        <v>0</v>
      </c>
      <c r="P108">
        <v>1</v>
      </c>
      <c r="Q108">
        <v>9</v>
      </c>
      <c r="R108">
        <v>4</v>
      </c>
      <c r="S108">
        <v>9</v>
      </c>
      <c r="T108">
        <v>2</v>
      </c>
      <c r="U108">
        <v>0</v>
      </c>
      <c r="V108">
        <v>0</v>
      </c>
      <c r="W108">
        <v>0</v>
      </c>
      <c r="X108">
        <v>3</v>
      </c>
      <c r="Y108">
        <v>0</v>
      </c>
      <c r="Z108">
        <v>0</v>
      </c>
      <c r="AA108">
        <v>0</v>
      </c>
      <c r="AB108">
        <v>2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>
        <f t="shared" si="3"/>
        <v>108</v>
      </c>
      <c r="B109" s="2">
        <v>44006</v>
      </c>
      <c r="C109" s="3"/>
      <c r="D109" s="3"/>
      <c r="E109" s="4">
        <f t="shared" si="4"/>
        <v>44006</v>
      </c>
      <c r="F109" s="6">
        <f ca="1">IF($E$2=0, K109,AVERAGE(OFFSET(K109,0,0,$G$3,1)))</f>
        <v>2.4285714285714284</v>
      </c>
      <c r="G109" s="3">
        <f ca="1">IF(OFFSET(A109,$G$2+$G$1,0,1,1)&gt;0,$G$2*OFFSET(F109,($G$2+$G$1),0,1,1)/SUM(F109:INDIRECT("F"&amp;TEXT("0",A110+$G$2-1))),$E$3)</f>
        <v>1.2307692307692308</v>
      </c>
      <c r="H109" s="3"/>
      <c r="I109" s="3"/>
      <c r="J109" s="3"/>
      <c r="K109">
        <v>0</v>
      </c>
      <c r="L109" s="3"/>
      <c r="M109" s="9">
        <v>43995</v>
      </c>
      <c r="N109">
        <v>25</v>
      </c>
      <c r="O109">
        <v>0</v>
      </c>
      <c r="P109">
        <v>2</v>
      </c>
      <c r="Q109">
        <v>3</v>
      </c>
      <c r="R109">
        <v>1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7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>
        <f t="shared" si="3"/>
        <v>109</v>
      </c>
      <c r="B110" s="2">
        <v>44007</v>
      </c>
      <c r="C110" s="3"/>
      <c r="D110" s="3"/>
      <c r="E110" s="4">
        <f t="shared" si="4"/>
        <v>44007</v>
      </c>
      <c r="F110" s="6">
        <f ca="1">IF($E$2=0, K110,AVERAGE(OFFSET(K110,0,0,$G$3,1)))</f>
        <v>3.2857142857142856</v>
      </c>
      <c r="G110" s="3">
        <f ca="1">IF(OFFSET(A110,$G$2+$G$1,0,1,1)&gt;0,$G$2*OFFSET(F110,($G$2+$G$1),0,1,1)/SUM(F110:INDIRECT("F"&amp;TEXT("0",A111+$G$2-1))),$E$3)</f>
        <v>1.7066666666666663</v>
      </c>
      <c r="H110" s="3"/>
      <c r="I110" s="3"/>
      <c r="J110" s="3"/>
      <c r="K110">
        <v>2</v>
      </c>
      <c r="L110" s="3"/>
      <c r="M110" s="9">
        <v>43996</v>
      </c>
      <c r="N110">
        <v>48</v>
      </c>
      <c r="O110">
        <v>2</v>
      </c>
      <c r="P110">
        <v>4</v>
      </c>
      <c r="Q110">
        <v>4</v>
      </c>
      <c r="R110">
        <v>0</v>
      </c>
      <c r="S110">
        <v>3</v>
      </c>
      <c r="T110">
        <v>0</v>
      </c>
      <c r="U110">
        <v>0</v>
      </c>
      <c r="V110">
        <v>0</v>
      </c>
      <c r="W110">
        <v>0</v>
      </c>
      <c r="X110">
        <v>5</v>
      </c>
      <c r="Y110">
        <v>0</v>
      </c>
      <c r="Z110">
        <v>0</v>
      </c>
      <c r="AA110">
        <v>0</v>
      </c>
      <c r="AB110">
        <v>3</v>
      </c>
      <c r="AC110">
        <v>2</v>
      </c>
      <c r="AD110">
        <v>1</v>
      </c>
      <c r="AE110">
        <v>0</v>
      </c>
      <c r="AF110">
        <v>0</v>
      </c>
      <c r="AG110">
        <v>0</v>
      </c>
    </row>
    <row r="111" spans="1:33">
      <c r="A111">
        <f t="shared" si="3"/>
        <v>110</v>
      </c>
      <c r="B111" s="2">
        <v>44008</v>
      </c>
      <c r="C111" s="3"/>
      <c r="D111" s="3"/>
      <c r="E111" s="4">
        <f t="shared" si="4"/>
        <v>44008</v>
      </c>
      <c r="F111" s="6">
        <f ca="1">IF($E$2=0, K111,AVERAGE(OFFSET(K111,0,0,$G$3,1)))</f>
        <v>3.5714285714285716</v>
      </c>
      <c r="G111" s="3">
        <f ca="1">IF(OFFSET(A111,$G$2+$G$1,0,1,1)&gt;0,$G$2*OFFSET(F111,($G$2+$G$1),0,1,1)/SUM(F111:INDIRECT("F"&amp;TEXT("0",A112+$G$2-1))),$E$3)</f>
        <v>2.244604316546762</v>
      </c>
      <c r="H111" s="3"/>
      <c r="I111" s="3"/>
      <c r="J111" s="3"/>
      <c r="K111">
        <v>2</v>
      </c>
      <c r="L111" s="3"/>
      <c r="M111" s="9">
        <v>43997</v>
      </c>
      <c r="N111">
        <v>48</v>
      </c>
      <c r="O111">
        <v>2</v>
      </c>
      <c r="P111">
        <v>1</v>
      </c>
      <c r="Q111">
        <v>2</v>
      </c>
      <c r="R111">
        <v>6</v>
      </c>
      <c r="S111">
        <v>1</v>
      </c>
      <c r="T111">
        <v>2</v>
      </c>
      <c r="U111">
        <v>0</v>
      </c>
      <c r="V111">
        <v>0</v>
      </c>
      <c r="W111">
        <v>0</v>
      </c>
      <c r="X111">
        <v>6</v>
      </c>
      <c r="Y111">
        <v>0</v>
      </c>
      <c r="Z111">
        <v>0</v>
      </c>
      <c r="AA111">
        <v>0</v>
      </c>
      <c r="AB111">
        <v>1</v>
      </c>
      <c r="AC111">
        <v>1</v>
      </c>
      <c r="AD111">
        <v>0</v>
      </c>
      <c r="AE111">
        <v>3</v>
      </c>
      <c r="AF111">
        <v>0</v>
      </c>
      <c r="AG111">
        <v>0</v>
      </c>
    </row>
    <row r="112" spans="1:33">
      <c r="A112">
        <f t="shared" si="3"/>
        <v>111</v>
      </c>
      <c r="B112" s="2">
        <v>44009</v>
      </c>
      <c r="C112" s="3"/>
      <c r="D112" s="3"/>
      <c r="E112" s="4">
        <f t="shared" si="4"/>
        <v>44009</v>
      </c>
      <c r="F112" s="6">
        <f ca="1">IF($E$2=0, K112,AVERAGE(OFFSET(K112,0,0,$G$3,1)))</f>
        <v>3.2857142857142856</v>
      </c>
      <c r="G112" s="3">
        <f ca="1">IF(OFFSET(A112,$G$2+$G$1,0,1,1)&gt;0,$G$2*OFFSET(F112,($G$2+$G$1),0,1,1)/SUM(F112:INDIRECT("F"&amp;TEXT("0",A113+$G$2-1))),$E$3)</f>
        <v>2.8872180451127818</v>
      </c>
      <c r="H112" s="3"/>
      <c r="I112" s="3"/>
      <c r="J112" s="3"/>
      <c r="K112">
        <v>3</v>
      </c>
      <c r="L112" s="3"/>
      <c r="M112" s="9">
        <v>43998</v>
      </c>
      <c r="N112">
        <v>27</v>
      </c>
      <c r="O112">
        <v>3</v>
      </c>
      <c r="P112">
        <v>1</v>
      </c>
      <c r="Q112">
        <v>6</v>
      </c>
      <c r="R112">
        <v>1</v>
      </c>
      <c r="S112">
        <v>1</v>
      </c>
      <c r="T112">
        <v>2</v>
      </c>
      <c r="U112">
        <v>0</v>
      </c>
      <c r="V112">
        <v>3</v>
      </c>
      <c r="W112">
        <v>0</v>
      </c>
      <c r="X112">
        <v>4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>
        <f t="shared" si="3"/>
        <v>112</v>
      </c>
      <c r="B113" s="2">
        <v>44010</v>
      </c>
      <c r="C113" s="3"/>
      <c r="D113" s="3"/>
      <c r="E113" s="4">
        <f t="shared" si="4"/>
        <v>44010</v>
      </c>
      <c r="F113" s="6">
        <f ca="1">IF($E$2=0, K113,AVERAGE(OFFSET(K113,0,0,$G$3,1)))</f>
        <v>2.8571428571428572</v>
      </c>
      <c r="G113" s="3">
        <f ca="1">IF(OFFSET(A113,$G$2+$G$1,0,1,1)&gt;0,$G$2*OFFSET(F113,($G$2+$G$1),0,1,1)/SUM(F113:INDIRECT("F"&amp;TEXT("0",A114+$G$2-1))),$E$3)</f>
        <v>3.7611940298507469</v>
      </c>
      <c r="H113" s="3"/>
      <c r="I113" s="3"/>
      <c r="J113" s="3"/>
      <c r="K113">
        <v>4</v>
      </c>
      <c r="L113" s="3"/>
      <c r="M113" s="9">
        <v>43999</v>
      </c>
      <c r="N113">
        <v>18</v>
      </c>
      <c r="O113">
        <v>4</v>
      </c>
      <c r="P113">
        <v>2</v>
      </c>
      <c r="Q113">
        <v>6</v>
      </c>
      <c r="R113">
        <v>2</v>
      </c>
      <c r="S113">
        <v>3</v>
      </c>
      <c r="T113">
        <v>0</v>
      </c>
      <c r="U113">
        <v>0</v>
      </c>
      <c r="V113">
        <v>0</v>
      </c>
      <c r="W113">
        <v>0</v>
      </c>
      <c r="X113">
        <v>2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</v>
      </c>
      <c r="AE113">
        <v>0</v>
      </c>
      <c r="AF113">
        <v>0</v>
      </c>
      <c r="AG113">
        <v>0</v>
      </c>
    </row>
    <row r="114" spans="1:33">
      <c r="A114">
        <f t="shared" si="3"/>
        <v>113</v>
      </c>
      <c r="B114" s="2">
        <v>44011</v>
      </c>
      <c r="C114" s="3"/>
      <c r="D114" s="3"/>
      <c r="E114" s="4">
        <f t="shared" si="4"/>
        <v>44011</v>
      </c>
      <c r="F114" s="6">
        <f ca="1">IF($E$2=0, K114,AVERAGE(OFFSET(K114,0,0,$G$3,1)))</f>
        <v>2.5714285714285716</v>
      </c>
      <c r="G114" s="3">
        <f ca="1">IF(OFFSET(A114,$G$2+$G$1,0,1,1)&gt;0,$G$2*OFFSET(F114,($G$2+$G$1),0,1,1)/SUM(F114:INDIRECT("F"&amp;TEXT("0",A115+$G$2-1))),$E$3)</f>
        <v>3.5068493150684934</v>
      </c>
      <c r="H114" s="3"/>
      <c r="I114" s="3"/>
      <c r="J114" s="3"/>
      <c r="K114">
        <v>4</v>
      </c>
      <c r="L114" s="3"/>
      <c r="M114" s="9">
        <v>44000</v>
      </c>
      <c r="N114">
        <v>41</v>
      </c>
      <c r="O114">
        <v>4</v>
      </c>
      <c r="P114">
        <v>1</v>
      </c>
      <c r="Q114">
        <v>2</v>
      </c>
      <c r="R114">
        <v>0</v>
      </c>
      <c r="S114">
        <v>3</v>
      </c>
      <c r="T114">
        <v>1</v>
      </c>
      <c r="U114">
        <v>0</v>
      </c>
      <c r="V114">
        <v>0</v>
      </c>
      <c r="W114">
        <v>0</v>
      </c>
      <c r="X114">
        <v>5</v>
      </c>
      <c r="Y114">
        <v>0</v>
      </c>
      <c r="Z114">
        <v>0</v>
      </c>
      <c r="AA114">
        <v>0</v>
      </c>
      <c r="AB114">
        <v>3</v>
      </c>
      <c r="AC114">
        <v>0</v>
      </c>
      <c r="AD114">
        <v>1</v>
      </c>
      <c r="AE114">
        <v>1</v>
      </c>
      <c r="AF114">
        <v>1</v>
      </c>
      <c r="AG114">
        <v>0</v>
      </c>
    </row>
    <row r="115" spans="1:33">
      <c r="A115">
        <f t="shared" si="3"/>
        <v>114</v>
      </c>
      <c r="B115" s="2">
        <v>44012</v>
      </c>
      <c r="C115" s="3"/>
      <c r="D115" s="3"/>
      <c r="E115" s="4">
        <f t="shared" si="4"/>
        <v>44012</v>
      </c>
      <c r="F115" s="6">
        <f ca="1">IF($E$2=0, K115,AVERAGE(OFFSET(K115,0,0,$G$3,1)))</f>
        <v>2.1428571428571428</v>
      </c>
      <c r="G115" s="3">
        <f ca="1">IF(OFFSET(A115,$G$2+$G$1,0,1,1)&gt;0,$G$2*OFFSET(F115,($G$2+$G$1),0,1,1)/SUM(F115:INDIRECT("F"&amp;TEXT("0",A116+$G$2-1))),$E$3)</f>
        <v>3.1137724550898209</v>
      </c>
      <c r="H115" s="3"/>
      <c r="I115" s="3"/>
      <c r="J115" s="3"/>
      <c r="K115">
        <v>2</v>
      </c>
      <c r="L115" s="3"/>
      <c r="M115" s="9">
        <v>44001</v>
      </c>
      <c r="N115">
        <v>35</v>
      </c>
      <c r="O115">
        <v>2</v>
      </c>
      <c r="P115">
        <v>2</v>
      </c>
      <c r="Q115">
        <v>4</v>
      </c>
      <c r="R115">
        <v>4</v>
      </c>
      <c r="S115">
        <v>5</v>
      </c>
      <c r="T115">
        <v>2</v>
      </c>
      <c r="U115">
        <v>1</v>
      </c>
      <c r="V115">
        <v>1</v>
      </c>
      <c r="W115">
        <v>0</v>
      </c>
      <c r="X115">
        <v>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</v>
      </c>
    </row>
    <row r="116" spans="1:33">
      <c r="A116">
        <f t="shared" si="3"/>
        <v>115</v>
      </c>
      <c r="B116" s="2">
        <v>44013</v>
      </c>
      <c r="C116" s="3"/>
      <c r="D116" s="3"/>
      <c r="E116" s="4">
        <f t="shared" si="4"/>
        <v>44013</v>
      </c>
      <c r="F116" s="6">
        <f ca="1">IF($E$2=0, K116,AVERAGE(OFFSET(K116,0,0,$G$3,1)))</f>
        <v>2.1428571428571428</v>
      </c>
      <c r="G116" s="3">
        <f ca="1">IF(OFFSET(A116,$G$2+$G$1,0,1,1)&gt;0,$G$2*OFFSET(F116,($G$2+$G$1),0,1,1)/SUM(F116:INDIRECT("F"&amp;TEXT("0",A117+$G$2-1))),$E$3)</f>
        <v>2.88</v>
      </c>
      <c r="H116" s="3"/>
      <c r="I116" s="3"/>
      <c r="J116" s="3"/>
      <c r="K116">
        <v>6</v>
      </c>
      <c r="L116" s="3"/>
      <c r="M116" s="9">
        <v>44002</v>
      </c>
      <c r="N116">
        <v>39</v>
      </c>
      <c r="O116">
        <v>6</v>
      </c>
      <c r="P116">
        <v>8</v>
      </c>
      <c r="Q116">
        <v>3</v>
      </c>
      <c r="R116">
        <v>1</v>
      </c>
      <c r="S116">
        <v>0</v>
      </c>
      <c r="T116">
        <v>0</v>
      </c>
      <c r="U116">
        <v>1</v>
      </c>
      <c r="V116">
        <v>1</v>
      </c>
      <c r="W116">
        <v>0</v>
      </c>
      <c r="X116">
        <v>3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1</v>
      </c>
      <c r="AE116">
        <v>0</v>
      </c>
      <c r="AF116">
        <v>0</v>
      </c>
      <c r="AG116">
        <v>0</v>
      </c>
    </row>
    <row r="117" spans="1:33">
      <c r="A117">
        <f t="shared" si="3"/>
        <v>116</v>
      </c>
      <c r="B117" s="2">
        <v>44014</v>
      </c>
      <c r="C117" s="3"/>
      <c r="D117" s="3"/>
      <c r="E117" s="4">
        <f t="shared" si="4"/>
        <v>44014</v>
      </c>
      <c r="F117" s="6">
        <f ca="1">IF($E$2=0, K117,AVERAGE(OFFSET(K117,0,0,$G$3,1)))</f>
        <v>1.5714285714285714</v>
      </c>
      <c r="G117" s="3">
        <f ca="1">IF(OFFSET(A117,$G$2+$G$1,0,1,1)&gt;0,$G$2*OFFSET(F117,($G$2+$G$1),0,1,1)/SUM(F117:INDIRECT("F"&amp;TEXT("0",A118+$G$2-1))),$E$3)</f>
        <v>2.3225806451612905</v>
      </c>
      <c r="H117" s="3"/>
      <c r="I117" s="3"/>
      <c r="J117" s="3"/>
      <c r="K117">
        <v>4</v>
      </c>
      <c r="L117" s="3"/>
      <c r="M117" s="9">
        <v>44003</v>
      </c>
      <c r="N117">
        <v>37</v>
      </c>
      <c r="O117">
        <v>4</v>
      </c>
      <c r="P117">
        <v>6</v>
      </c>
      <c r="Q117">
        <v>0</v>
      </c>
      <c r="R117">
        <v>1</v>
      </c>
      <c r="S117">
        <v>1</v>
      </c>
      <c r="T117">
        <v>1</v>
      </c>
      <c r="U117">
        <v>1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>
        <f t="shared" si="3"/>
        <v>117</v>
      </c>
      <c r="B118" s="2">
        <v>44015</v>
      </c>
      <c r="C118" s="3"/>
      <c r="D118" s="3"/>
      <c r="E118" s="4">
        <f t="shared" si="4"/>
        <v>44015</v>
      </c>
      <c r="F118" s="6">
        <f ca="1">IF($E$2=0, K118,AVERAGE(OFFSET(K118,0,0,$G$3,1)))</f>
        <v>1.7142857142857142</v>
      </c>
      <c r="G118" s="3">
        <f ca="1">IF(OFFSET(A118,$G$2+$G$1,0,1,1)&gt;0,$G$2*OFFSET(F118,($G$2+$G$1),0,1,1)/SUM(F118:INDIRECT("F"&amp;TEXT("0",A119+$G$2-1))),$E$3)</f>
        <v>2.4983388704318936</v>
      </c>
      <c r="H118" s="3"/>
      <c r="I118" s="3"/>
      <c r="J118" s="3"/>
      <c r="K118">
        <v>0</v>
      </c>
      <c r="L118" s="3"/>
      <c r="M118" s="9">
        <v>44004</v>
      </c>
      <c r="N118">
        <v>32</v>
      </c>
      <c r="O118">
        <v>0</v>
      </c>
      <c r="P118">
        <v>5</v>
      </c>
      <c r="Q118">
        <v>1</v>
      </c>
      <c r="R118">
        <v>0</v>
      </c>
      <c r="S118">
        <v>0</v>
      </c>
      <c r="T118">
        <v>3</v>
      </c>
      <c r="U118">
        <v>0</v>
      </c>
      <c r="V118">
        <v>0</v>
      </c>
      <c r="W118">
        <v>0</v>
      </c>
      <c r="X118">
        <v>2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</row>
    <row r="119" spans="1:33">
      <c r="A119">
        <f t="shared" si="3"/>
        <v>118</v>
      </c>
      <c r="B119" s="2">
        <v>44016</v>
      </c>
      <c r="C119" s="3"/>
      <c r="D119" s="3"/>
      <c r="E119" s="4">
        <f t="shared" si="4"/>
        <v>44016</v>
      </c>
      <c r="F119" s="6">
        <f ca="1">IF($E$2=0, K119,AVERAGE(OFFSET(K119,0,0,$G$3,1)))</f>
        <v>2.7142857142857144</v>
      </c>
      <c r="G119" s="3">
        <f ca="1">IF(OFFSET(A119,$G$2+$G$1,0,1,1)&gt;0,$G$2*OFFSET(F119,($G$2+$G$1),0,1,1)/SUM(F119:INDIRECT("F"&amp;TEXT("0",A120+$G$2-1))),$E$3)</f>
        <v>2.3728813559322037</v>
      </c>
      <c r="H119" s="3"/>
      <c r="I119" s="3"/>
      <c r="J119" s="3"/>
      <c r="K119">
        <v>0</v>
      </c>
      <c r="L119" s="3"/>
      <c r="M119" s="9">
        <v>44005</v>
      </c>
      <c r="N119">
        <v>31</v>
      </c>
      <c r="O119">
        <v>0</v>
      </c>
      <c r="P119">
        <v>8</v>
      </c>
      <c r="Q119">
        <v>2</v>
      </c>
      <c r="R119">
        <v>1</v>
      </c>
      <c r="S119">
        <v>3</v>
      </c>
      <c r="T119">
        <v>5</v>
      </c>
      <c r="U119">
        <v>1</v>
      </c>
      <c r="V119">
        <v>0</v>
      </c>
      <c r="W119">
        <v>0</v>
      </c>
      <c r="X119">
        <v>9</v>
      </c>
      <c r="Y119">
        <v>0</v>
      </c>
      <c r="Z119">
        <v>0</v>
      </c>
      <c r="AA119">
        <v>0</v>
      </c>
      <c r="AB119">
        <v>3</v>
      </c>
      <c r="AC119">
        <v>0</v>
      </c>
      <c r="AD119">
        <v>1</v>
      </c>
      <c r="AE119">
        <v>0</v>
      </c>
      <c r="AF119">
        <v>0</v>
      </c>
      <c r="AG119">
        <v>0</v>
      </c>
    </row>
    <row r="120" spans="1:33">
      <c r="A120">
        <f t="shared" si="3"/>
        <v>119</v>
      </c>
      <c r="B120" s="2">
        <v>44017</v>
      </c>
      <c r="C120" s="3"/>
      <c r="D120" s="3"/>
      <c r="E120" s="4">
        <f t="shared" si="4"/>
        <v>44017</v>
      </c>
      <c r="F120" s="6">
        <f ca="1">IF($E$2=0, K120,AVERAGE(OFFSET(K120,0,0,$G$3,1)))</f>
        <v>3.4285714285714284</v>
      </c>
      <c r="G120" s="3">
        <f ca="1">IF(OFFSET(A120,$G$2+$G$1,0,1,1)&gt;0,$G$2*OFFSET(F120,($G$2+$G$1),0,1,1)/SUM(F120:INDIRECT("F"&amp;TEXT("0",A121+$G$2-1))),$E$3)</f>
        <v>2.2800982800982803</v>
      </c>
      <c r="H120" s="3"/>
      <c r="I120" s="3"/>
      <c r="J120" s="3"/>
      <c r="K120">
        <v>2</v>
      </c>
      <c r="L120" s="3"/>
      <c r="M120" s="9">
        <v>44006</v>
      </c>
      <c r="N120">
        <v>55</v>
      </c>
      <c r="O120">
        <v>2</v>
      </c>
      <c r="P120">
        <v>16</v>
      </c>
      <c r="Q120">
        <v>6</v>
      </c>
      <c r="R120">
        <v>0</v>
      </c>
      <c r="S120">
        <v>2</v>
      </c>
      <c r="T120">
        <v>4</v>
      </c>
      <c r="U120">
        <v>1</v>
      </c>
      <c r="V120">
        <v>0</v>
      </c>
      <c r="W120">
        <v>0</v>
      </c>
      <c r="X120">
        <v>7</v>
      </c>
      <c r="Y120">
        <v>2</v>
      </c>
      <c r="Z120">
        <v>0</v>
      </c>
      <c r="AA120">
        <v>0</v>
      </c>
      <c r="AB120">
        <v>2</v>
      </c>
      <c r="AC120">
        <v>0</v>
      </c>
      <c r="AD120">
        <v>0</v>
      </c>
      <c r="AE120">
        <v>2</v>
      </c>
      <c r="AF120">
        <v>0</v>
      </c>
      <c r="AG120">
        <v>0</v>
      </c>
    </row>
    <row r="121" spans="1:33">
      <c r="A121">
        <f t="shared" si="3"/>
        <v>120</v>
      </c>
      <c r="B121" s="2">
        <v>44018</v>
      </c>
      <c r="C121" s="3"/>
      <c r="D121" s="3"/>
      <c r="E121" s="4">
        <f t="shared" si="4"/>
        <v>44018</v>
      </c>
      <c r="F121" s="6">
        <f ca="1">IF($E$2=0, K121,AVERAGE(OFFSET(K121,0,0,$G$3,1)))</f>
        <v>4.5714285714285712</v>
      </c>
      <c r="G121" s="3">
        <f ca="1">IF(OFFSET(A121,$G$2+$G$1,0,1,1)&gt;0,$G$2*OFFSET(F121,($G$2+$G$1),0,1,1)/SUM(F121:INDIRECT("F"&amp;TEXT("0",A122+$G$2-1))),$E$3)</f>
        <v>2.4967032967032967</v>
      </c>
      <c r="H121" s="3"/>
      <c r="I121" s="3"/>
      <c r="J121" s="3"/>
      <c r="K121">
        <v>1</v>
      </c>
      <c r="L121" s="3"/>
      <c r="M121" s="9">
        <v>44007</v>
      </c>
      <c r="N121">
        <v>48</v>
      </c>
      <c r="O121">
        <v>1</v>
      </c>
      <c r="P121">
        <v>12</v>
      </c>
      <c r="Q121">
        <v>5</v>
      </c>
      <c r="R121">
        <v>0</v>
      </c>
      <c r="S121">
        <v>2</v>
      </c>
      <c r="T121">
        <v>3</v>
      </c>
      <c r="U121">
        <v>0</v>
      </c>
      <c r="V121">
        <v>1</v>
      </c>
      <c r="W121">
        <v>0</v>
      </c>
      <c r="X121">
        <v>4</v>
      </c>
      <c r="Y121">
        <v>0</v>
      </c>
      <c r="Z121">
        <v>0</v>
      </c>
      <c r="AA121">
        <v>0</v>
      </c>
      <c r="AB121">
        <v>1</v>
      </c>
      <c r="AC121">
        <v>0</v>
      </c>
      <c r="AD121">
        <v>1</v>
      </c>
      <c r="AE121">
        <v>0</v>
      </c>
      <c r="AF121">
        <v>0</v>
      </c>
      <c r="AG121">
        <v>0</v>
      </c>
    </row>
    <row r="122" spans="1:33">
      <c r="A122">
        <f t="shared" si="3"/>
        <v>121</v>
      </c>
      <c r="B122" s="2">
        <v>44019</v>
      </c>
      <c r="C122" s="3"/>
      <c r="D122" s="3"/>
      <c r="E122" s="4">
        <f t="shared" si="4"/>
        <v>44019</v>
      </c>
      <c r="F122" s="6">
        <f ca="1">IF($E$2=0, K122,AVERAGE(OFFSET(K122,0,0,$G$3,1)))</f>
        <v>5.5714285714285712</v>
      </c>
      <c r="G122" s="3">
        <f ca="1">IF(OFFSET(A122,$G$2+$G$1,0,1,1)&gt;0,$G$2*OFFSET(F122,($G$2+$G$1),0,1,1)/SUM(F122:INDIRECT("F"&amp;TEXT("0",A123+$G$2-1))),$E$3)</f>
        <v>2.3520309477756292</v>
      </c>
      <c r="H122" s="3"/>
      <c r="I122" s="3"/>
      <c r="J122" s="3"/>
      <c r="K122">
        <v>2</v>
      </c>
      <c r="L122" s="3"/>
      <c r="M122" s="9">
        <v>44008</v>
      </c>
      <c r="N122">
        <v>55</v>
      </c>
      <c r="O122">
        <v>2</v>
      </c>
      <c r="P122">
        <v>11</v>
      </c>
      <c r="Q122">
        <v>6</v>
      </c>
      <c r="R122">
        <v>2</v>
      </c>
      <c r="S122">
        <v>0</v>
      </c>
      <c r="T122">
        <v>6</v>
      </c>
      <c r="U122">
        <v>1</v>
      </c>
      <c r="V122">
        <v>4</v>
      </c>
      <c r="W122">
        <v>0</v>
      </c>
      <c r="X122">
        <v>3</v>
      </c>
      <c r="Y122">
        <v>0</v>
      </c>
      <c r="Z122">
        <v>0</v>
      </c>
      <c r="AA122">
        <v>0</v>
      </c>
      <c r="AB122">
        <v>4</v>
      </c>
      <c r="AC122">
        <v>0</v>
      </c>
      <c r="AD122">
        <v>1</v>
      </c>
      <c r="AE122">
        <v>1</v>
      </c>
      <c r="AF122">
        <v>0</v>
      </c>
      <c r="AG122">
        <v>0</v>
      </c>
    </row>
    <row r="123" spans="1:33">
      <c r="A123">
        <f t="shared" si="3"/>
        <v>122</v>
      </c>
      <c r="B123" s="2">
        <v>44020</v>
      </c>
      <c r="C123" s="3"/>
      <c r="D123" s="3"/>
      <c r="E123" s="4">
        <f t="shared" si="4"/>
        <v>44020</v>
      </c>
      <c r="F123" s="6">
        <f ca="1">IF($E$2=0, K123,AVERAGE(OFFSET(K123,0,0,$G$3,1)))</f>
        <v>6.8571428571428568</v>
      </c>
      <c r="G123" s="3">
        <f ca="1">IF(OFFSET(A123,$G$2+$G$1,0,1,1)&gt;0,$G$2*OFFSET(F123,($G$2+$G$1),0,1,1)/SUM(F123:INDIRECT("F"&amp;TEXT("0",A124+$G$2-1))),$E$3)</f>
        <v>2.195540308747856</v>
      </c>
      <c r="H123" s="3"/>
      <c r="I123" s="3"/>
      <c r="J123" s="3"/>
      <c r="K123">
        <v>2</v>
      </c>
      <c r="L123" s="3"/>
      <c r="M123" s="9">
        <v>44009</v>
      </c>
      <c r="N123">
        <v>57</v>
      </c>
      <c r="O123">
        <v>2</v>
      </c>
      <c r="P123">
        <v>9</v>
      </c>
      <c r="Q123">
        <v>4</v>
      </c>
      <c r="R123">
        <v>1</v>
      </c>
      <c r="S123">
        <v>1</v>
      </c>
      <c r="T123">
        <v>3</v>
      </c>
      <c r="U123">
        <v>0</v>
      </c>
      <c r="V123">
        <v>5</v>
      </c>
      <c r="W123">
        <v>0</v>
      </c>
      <c r="X123">
        <v>14</v>
      </c>
      <c r="Y123">
        <v>3</v>
      </c>
      <c r="Z123">
        <v>0</v>
      </c>
      <c r="AA123">
        <v>0</v>
      </c>
      <c r="AB123">
        <v>2</v>
      </c>
      <c r="AC123">
        <v>1</v>
      </c>
      <c r="AD123">
        <v>0</v>
      </c>
      <c r="AE123">
        <v>0</v>
      </c>
      <c r="AF123">
        <v>0</v>
      </c>
      <c r="AG123">
        <v>0</v>
      </c>
    </row>
    <row r="124" spans="1:33">
      <c r="A124">
        <f t="shared" si="3"/>
        <v>123</v>
      </c>
      <c r="B124" s="2">
        <v>44021</v>
      </c>
      <c r="C124" s="3"/>
      <c r="D124" s="3"/>
      <c r="E124" s="4">
        <f t="shared" si="4"/>
        <v>44021</v>
      </c>
      <c r="F124" s="6">
        <f ca="1">IF($E$2=0, K124,AVERAGE(OFFSET(K124,0,0,$G$3,1)))</f>
        <v>9</v>
      </c>
      <c r="G124" s="3">
        <f ca="1">IF(OFFSET(A124,$G$2+$G$1,0,1,1)&gt;0,$G$2*OFFSET(F124,($G$2+$G$1),0,1,1)/SUM(F124:INDIRECT("F"&amp;TEXT("0",A125+$G$2-1))),$E$3)</f>
        <v>2.617511520737327</v>
      </c>
      <c r="H124" s="3"/>
      <c r="I124" s="3"/>
      <c r="J124" s="3"/>
      <c r="K124">
        <v>5</v>
      </c>
      <c r="L124" s="3"/>
      <c r="M124" s="9">
        <v>44010</v>
      </c>
      <c r="N124">
        <v>60</v>
      </c>
      <c r="O124">
        <v>5</v>
      </c>
      <c r="P124">
        <v>6</v>
      </c>
      <c r="Q124">
        <v>11</v>
      </c>
      <c r="R124">
        <v>0</v>
      </c>
      <c r="S124">
        <v>0</v>
      </c>
      <c r="T124">
        <v>4</v>
      </c>
      <c r="U124">
        <v>0</v>
      </c>
      <c r="V124">
        <v>1</v>
      </c>
      <c r="W124">
        <v>0</v>
      </c>
      <c r="X124">
        <v>10</v>
      </c>
      <c r="Y124">
        <v>3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2</v>
      </c>
      <c r="AF124">
        <v>0</v>
      </c>
      <c r="AG124">
        <v>0</v>
      </c>
    </row>
    <row r="125" spans="1:33">
      <c r="A125">
        <f t="shared" si="3"/>
        <v>124</v>
      </c>
      <c r="B125" s="2">
        <v>44022</v>
      </c>
      <c r="C125" s="3"/>
      <c r="D125" s="3"/>
      <c r="E125" s="4">
        <f t="shared" si="4"/>
        <v>44022</v>
      </c>
      <c r="F125" s="6">
        <f ca="1">IF($E$2=0, K125,AVERAGE(OFFSET(K125,0,0,$G$3,1)))</f>
        <v>9.1428571428571423</v>
      </c>
      <c r="G125" s="3">
        <f ca="1">IF(OFFSET(A125,$G$2+$G$1,0,1,1)&gt;0,$G$2*OFFSET(F125,($G$2+$G$1),0,1,1)/SUM(F125:INDIRECT("F"&amp;TEXT("0",A126+$G$2-1))),$E$3)</f>
        <v>2.7397260273972606</v>
      </c>
      <c r="H125" s="3"/>
      <c r="I125" s="3"/>
      <c r="J125" s="3"/>
      <c r="K125">
        <v>7</v>
      </c>
      <c r="L125" s="3"/>
      <c r="M125" s="9">
        <v>44011</v>
      </c>
      <c r="N125">
        <v>58</v>
      </c>
      <c r="O125">
        <v>7</v>
      </c>
      <c r="P125">
        <v>12</v>
      </c>
      <c r="Q125">
        <v>8</v>
      </c>
      <c r="R125">
        <v>2</v>
      </c>
      <c r="S125">
        <v>1</v>
      </c>
      <c r="T125">
        <v>7</v>
      </c>
      <c r="U125">
        <v>1</v>
      </c>
      <c r="V125">
        <v>4</v>
      </c>
      <c r="W125">
        <v>0</v>
      </c>
      <c r="X125">
        <v>15</v>
      </c>
      <c r="Y125">
        <v>3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</row>
    <row r="126" spans="1:33">
      <c r="A126">
        <f t="shared" si="3"/>
        <v>125</v>
      </c>
      <c r="B126" s="2">
        <v>44023</v>
      </c>
      <c r="C126" s="3"/>
      <c r="D126" s="3"/>
      <c r="E126" s="4">
        <f t="shared" si="4"/>
        <v>44023</v>
      </c>
      <c r="F126" s="6">
        <f ca="1">IF($E$2=0, K126,AVERAGE(OFFSET(K126,0,0,$G$3,1)))</f>
        <v>9.2857142857142865</v>
      </c>
      <c r="G126" s="3">
        <f ca="1">IF(OFFSET(A126,$G$2+$G$1,0,1,1)&gt;0,$G$2*OFFSET(F126,($G$2+$G$1),0,1,1)/SUM(F126:INDIRECT("F"&amp;TEXT("0",A127+$G$2-1))),$E$3)</f>
        <v>2.7481662591687042</v>
      </c>
      <c r="H126" s="3"/>
      <c r="I126" s="3"/>
      <c r="J126" s="3"/>
      <c r="K126">
        <v>5</v>
      </c>
      <c r="L126" s="3"/>
      <c r="M126" s="9">
        <v>44012</v>
      </c>
      <c r="N126">
        <v>56</v>
      </c>
      <c r="O126">
        <v>5</v>
      </c>
      <c r="P126">
        <v>13</v>
      </c>
      <c r="Q126">
        <v>35</v>
      </c>
      <c r="R126">
        <v>0</v>
      </c>
      <c r="S126">
        <v>5</v>
      </c>
      <c r="T126">
        <v>10</v>
      </c>
      <c r="U126">
        <v>2</v>
      </c>
      <c r="V126">
        <v>1</v>
      </c>
      <c r="W126">
        <v>0</v>
      </c>
      <c r="X126">
        <v>5</v>
      </c>
      <c r="Y126">
        <v>4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</row>
    <row r="127" spans="1:33">
      <c r="A127">
        <f t="shared" si="3"/>
        <v>126</v>
      </c>
      <c r="B127" s="2">
        <v>44024</v>
      </c>
      <c r="C127" s="3"/>
      <c r="D127" s="3"/>
      <c r="E127" s="4">
        <f t="shared" si="4"/>
        <v>44024</v>
      </c>
      <c r="F127" s="6">
        <f ca="1">IF($E$2=0, K127,AVERAGE(OFFSET(K127,0,0,$G$3,1)))</f>
        <v>10.285714285714286</v>
      </c>
      <c r="G127" s="3">
        <f ca="1">IF(OFFSET(A127,$G$2+$G$1,0,1,1)&gt;0,$G$2*OFFSET(F127,($G$2+$G$1),0,1,1)/SUM(F127:INDIRECT("F"&amp;TEXT("0",A128+$G$2-1))),$E$3)</f>
        <v>2.9704271631982473</v>
      </c>
      <c r="H127" s="3"/>
      <c r="I127" s="3"/>
      <c r="J127" s="3"/>
      <c r="K127">
        <v>10</v>
      </c>
      <c r="L127" s="3"/>
      <c r="M127" s="9">
        <v>44013</v>
      </c>
      <c r="N127">
        <v>67</v>
      </c>
      <c r="O127">
        <v>10</v>
      </c>
      <c r="P127">
        <v>15</v>
      </c>
      <c r="Q127">
        <v>8</v>
      </c>
      <c r="R127">
        <v>0</v>
      </c>
      <c r="S127">
        <v>4</v>
      </c>
      <c r="T127">
        <v>11</v>
      </c>
      <c r="U127">
        <v>0</v>
      </c>
      <c r="V127">
        <v>3</v>
      </c>
      <c r="W127">
        <v>1</v>
      </c>
      <c r="X127">
        <v>3</v>
      </c>
      <c r="Y127">
        <v>4</v>
      </c>
      <c r="Z127">
        <v>0</v>
      </c>
      <c r="AA127">
        <v>0</v>
      </c>
      <c r="AB127">
        <v>0</v>
      </c>
      <c r="AC127">
        <v>1</v>
      </c>
      <c r="AD127">
        <v>2</v>
      </c>
      <c r="AE127">
        <v>1</v>
      </c>
      <c r="AF127">
        <v>2</v>
      </c>
      <c r="AG127">
        <v>0</v>
      </c>
    </row>
    <row r="128" spans="1:33">
      <c r="A128">
        <f t="shared" si="3"/>
        <v>127</v>
      </c>
      <c r="B128" s="2">
        <v>44025</v>
      </c>
      <c r="C128" s="3"/>
      <c r="D128" s="3"/>
      <c r="E128" s="4">
        <f t="shared" si="4"/>
        <v>44025</v>
      </c>
      <c r="F128" s="6">
        <f ca="1">IF($E$2=0, K128,AVERAGE(OFFSET(K128,0,0,$G$3,1)))</f>
        <v>10.285714285714286</v>
      </c>
      <c r="G128" s="3">
        <f ca="1">IF(OFFSET(A128,$G$2+$G$1,0,1,1)&gt;0,$G$2*OFFSET(F128,($G$2+$G$1),0,1,1)/SUM(F128:INDIRECT("F"&amp;TEXT("0",A129+$G$2-1))),$E$3)</f>
        <v>3.0056925996204931</v>
      </c>
      <c r="H128" s="3"/>
      <c r="I128" s="3"/>
      <c r="J128" s="3"/>
      <c r="K128">
        <v>8</v>
      </c>
      <c r="L128" s="3"/>
      <c r="M128" s="9">
        <v>44014</v>
      </c>
      <c r="N128">
        <v>107</v>
      </c>
      <c r="O128">
        <v>8</v>
      </c>
      <c r="P128">
        <v>34</v>
      </c>
      <c r="Q128">
        <v>18</v>
      </c>
      <c r="R128">
        <v>0</v>
      </c>
      <c r="S128">
        <v>3</v>
      </c>
      <c r="T128">
        <v>11</v>
      </c>
      <c r="U128">
        <v>1</v>
      </c>
      <c r="V128">
        <v>3</v>
      </c>
      <c r="W128">
        <v>9</v>
      </c>
      <c r="X128">
        <v>4</v>
      </c>
      <c r="Y128">
        <v>2</v>
      </c>
      <c r="Z128">
        <v>0</v>
      </c>
      <c r="AA128">
        <v>0</v>
      </c>
      <c r="AB128">
        <v>1</v>
      </c>
      <c r="AC128">
        <v>3</v>
      </c>
      <c r="AD128">
        <v>0</v>
      </c>
      <c r="AE128">
        <v>0</v>
      </c>
      <c r="AF128">
        <v>0</v>
      </c>
      <c r="AG128">
        <v>0</v>
      </c>
    </row>
    <row r="129" spans="1:33">
      <c r="A129">
        <f t="shared" si="3"/>
        <v>128</v>
      </c>
      <c r="B129" s="2">
        <v>44026</v>
      </c>
      <c r="C129" s="3"/>
      <c r="D129" s="3"/>
      <c r="E129" s="4">
        <f t="shared" si="4"/>
        <v>44026</v>
      </c>
      <c r="F129" s="6">
        <f ca="1">IF($E$2=0, K129,AVERAGE(OFFSET(K129,0,0,$G$3,1)))</f>
        <v>13.428571428571429</v>
      </c>
      <c r="G129" s="3">
        <f ca="1">IF(OFFSET(A129,$G$2+$G$1,0,1,1)&gt;0,$G$2*OFFSET(F129,($G$2+$G$1),0,1,1)/SUM(F129:INDIRECT("F"&amp;TEXT("0",A130+$G$2-1))),$E$3)</f>
        <v>2.7727272727272729</v>
      </c>
      <c r="H129" s="3"/>
      <c r="I129" s="3"/>
      <c r="J129" s="3"/>
      <c r="K129">
        <v>11</v>
      </c>
      <c r="L129" s="3"/>
      <c r="M129" s="9">
        <v>44015</v>
      </c>
      <c r="N129">
        <v>125</v>
      </c>
      <c r="O129">
        <v>11</v>
      </c>
      <c r="P129">
        <v>13</v>
      </c>
      <c r="Q129">
        <v>20</v>
      </c>
      <c r="R129">
        <v>0</v>
      </c>
      <c r="S129">
        <v>4</v>
      </c>
      <c r="T129">
        <v>14</v>
      </c>
      <c r="U129">
        <v>1</v>
      </c>
      <c r="V129">
        <v>4</v>
      </c>
      <c r="W129">
        <v>31</v>
      </c>
      <c r="X129">
        <v>1</v>
      </c>
      <c r="Y129">
        <v>2</v>
      </c>
      <c r="Z129">
        <v>1</v>
      </c>
      <c r="AA129">
        <v>0</v>
      </c>
      <c r="AB129">
        <v>1</v>
      </c>
      <c r="AC129">
        <v>0</v>
      </c>
      <c r="AD129">
        <v>6</v>
      </c>
      <c r="AE129">
        <v>2</v>
      </c>
      <c r="AF129">
        <v>0</v>
      </c>
      <c r="AG129">
        <v>0</v>
      </c>
    </row>
    <row r="130" spans="1:33">
      <c r="A130">
        <f t="shared" si="3"/>
        <v>129</v>
      </c>
      <c r="B130" s="2">
        <v>44027</v>
      </c>
      <c r="C130" s="3"/>
      <c r="D130" s="3"/>
      <c r="E130" s="4">
        <f t="shared" si="4"/>
        <v>44027</v>
      </c>
      <c r="F130" s="6">
        <f ca="1">IF($E$2=0, K130,AVERAGE(OFFSET(K130,0,0,$G$3,1)))</f>
        <v>15</v>
      </c>
      <c r="G130" s="3">
        <f ca="1">IF(OFFSET(A130,$G$2+$G$1,0,1,1)&gt;0,$G$2*OFFSET(F130,($G$2+$G$1),0,1,1)/SUM(F130:INDIRECT("F"&amp;TEXT("0",A131+$G$2-1))),$E$3)</f>
        <v>2.7061310782241015</v>
      </c>
      <c r="H130" s="3"/>
      <c r="I130" s="3"/>
      <c r="J130" s="3"/>
      <c r="K130">
        <v>17</v>
      </c>
      <c r="L130" s="3"/>
      <c r="M130" s="9">
        <v>44016</v>
      </c>
      <c r="N130">
        <v>132</v>
      </c>
      <c r="O130">
        <v>17</v>
      </c>
      <c r="P130">
        <v>26</v>
      </c>
      <c r="Q130">
        <v>25</v>
      </c>
      <c r="R130">
        <v>0</v>
      </c>
      <c r="S130">
        <v>4</v>
      </c>
      <c r="T130">
        <v>10</v>
      </c>
      <c r="U130">
        <v>2</v>
      </c>
      <c r="V130">
        <v>9</v>
      </c>
      <c r="W130">
        <v>34</v>
      </c>
      <c r="X130">
        <v>0</v>
      </c>
      <c r="Y130">
        <v>0</v>
      </c>
      <c r="Z130">
        <v>2</v>
      </c>
      <c r="AA130">
        <v>0</v>
      </c>
      <c r="AB130">
        <v>2</v>
      </c>
      <c r="AC130">
        <v>0</v>
      </c>
      <c r="AD130">
        <v>1</v>
      </c>
      <c r="AE130">
        <v>1</v>
      </c>
      <c r="AF130">
        <v>0</v>
      </c>
      <c r="AG130">
        <v>0</v>
      </c>
    </row>
    <row r="131" spans="1:33">
      <c r="A131">
        <f t="shared" si="3"/>
        <v>130</v>
      </c>
      <c r="B131" s="2">
        <v>44028</v>
      </c>
      <c r="C131" s="3"/>
      <c r="D131" s="3"/>
      <c r="E131" s="4">
        <f t="shared" si="4"/>
        <v>44028</v>
      </c>
      <c r="F131" s="6">
        <f ca="1">IF($E$2=0, K131,AVERAGE(OFFSET(K131,0,0,$G$3,1)))</f>
        <v>16.571428571428573</v>
      </c>
      <c r="G131" s="3">
        <f ca="1">IF(OFFSET(A131,$G$2+$G$1,0,1,1)&gt;0,$G$2*OFFSET(F131,($G$2+$G$1),0,1,1)/SUM(F131:INDIRECT("F"&amp;TEXT("0",A132+$G$2-1))),$E$3)</f>
        <v>2.6231094978826373</v>
      </c>
      <c r="H131" s="3"/>
      <c r="I131" s="3"/>
      <c r="J131" s="3"/>
      <c r="K131">
        <v>6</v>
      </c>
      <c r="L131" s="3"/>
      <c r="M131" s="9">
        <v>44017</v>
      </c>
      <c r="N131">
        <v>115</v>
      </c>
      <c r="O131">
        <v>6</v>
      </c>
      <c r="P131">
        <v>20</v>
      </c>
      <c r="Q131">
        <v>13</v>
      </c>
      <c r="R131">
        <v>1</v>
      </c>
      <c r="S131">
        <v>9</v>
      </c>
      <c r="T131">
        <v>8</v>
      </c>
      <c r="U131">
        <v>2</v>
      </c>
      <c r="V131">
        <v>1</v>
      </c>
      <c r="W131">
        <v>12</v>
      </c>
      <c r="X131">
        <v>2</v>
      </c>
      <c r="Y131">
        <v>1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>
      <c r="A132">
        <f t="shared" si="3"/>
        <v>131</v>
      </c>
      <c r="B132" s="2">
        <v>44029</v>
      </c>
      <c r="C132" s="3"/>
      <c r="D132" s="3"/>
      <c r="E132" s="4">
        <f t="shared" si="4"/>
        <v>44029</v>
      </c>
      <c r="F132" s="6">
        <f ca="1">IF($E$2=0, K132,AVERAGE(OFFSET(K132,0,0,$G$3,1)))</f>
        <v>20.285714285714285</v>
      </c>
      <c r="G132" s="3">
        <f ca="1">IF(OFFSET(A132,$G$2+$G$1,0,1,1)&gt;0,$G$2*OFFSET(F132,($G$2+$G$1),0,1,1)/SUM(F132:INDIRECT("F"&amp;TEXT("0",A133+$G$2-1))),$E$3)</f>
        <v>2.4004138644593898</v>
      </c>
      <c r="H132" s="3"/>
      <c r="I132" s="3"/>
      <c r="J132" s="3"/>
      <c r="K132">
        <v>8</v>
      </c>
      <c r="L132" s="3"/>
      <c r="M132" s="9">
        <v>44018</v>
      </c>
      <c r="N132">
        <v>103</v>
      </c>
      <c r="O132">
        <v>8</v>
      </c>
      <c r="P132">
        <v>25</v>
      </c>
      <c r="Q132">
        <v>9</v>
      </c>
      <c r="R132">
        <v>2</v>
      </c>
      <c r="S132">
        <v>2</v>
      </c>
      <c r="T132">
        <v>12</v>
      </c>
      <c r="U132">
        <v>2</v>
      </c>
      <c r="V132">
        <v>3</v>
      </c>
      <c r="W132">
        <v>12</v>
      </c>
      <c r="X132">
        <v>0</v>
      </c>
      <c r="Y132">
        <v>0</v>
      </c>
      <c r="Z132">
        <v>1</v>
      </c>
      <c r="AA132">
        <v>0</v>
      </c>
      <c r="AB132">
        <v>5</v>
      </c>
      <c r="AC132">
        <v>0</v>
      </c>
      <c r="AD132">
        <v>3</v>
      </c>
      <c r="AE132">
        <v>0</v>
      </c>
      <c r="AF132">
        <v>0</v>
      </c>
      <c r="AG132">
        <v>0</v>
      </c>
    </row>
    <row r="133" spans="1:33">
      <c r="A133">
        <f t="shared" si="3"/>
        <v>132</v>
      </c>
      <c r="B133" s="2">
        <v>44030</v>
      </c>
      <c r="C133" s="3"/>
      <c r="D133" s="3"/>
      <c r="E133" s="4">
        <f t="shared" si="4"/>
        <v>44030</v>
      </c>
      <c r="F133" s="6">
        <f ca="1">IF($E$2=0, K133,AVERAGE(OFFSET(K133,0,0,$G$3,1)))</f>
        <v>21.714285714285715</v>
      </c>
      <c r="G133" s="3">
        <f ca="1">IF(OFFSET(A133,$G$2+$G$1,0,1,1)&gt;0,$G$2*OFFSET(F133,($G$2+$G$1),0,1,1)/SUM(F133:INDIRECT("F"&amp;TEXT("0",A134+$G$2-1))),$E$3)</f>
        <v>2.4310189359783592</v>
      </c>
      <c r="H133" s="3"/>
      <c r="I133" s="3"/>
      <c r="J133" s="3"/>
      <c r="K133">
        <v>12</v>
      </c>
      <c r="L133" s="3"/>
      <c r="M133" s="9">
        <v>44019</v>
      </c>
      <c r="N133">
        <v>107</v>
      </c>
      <c r="O133">
        <v>12</v>
      </c>
      <c r="P133">
        <v>47</v>
      </c>
      <c r="Q133">
        <v>16</v>
      </c>
      <c r="R133">
        <v>3</v>
      </c>
      <c r="S133">
        <v>12</v>
      </c>
      <c r="T133">
        <v>10</v>
      </c>
      <c r="U133">
        <v>1</v>
      </c>
      <c r="V133">
        <v>9</v>
      </c>
      <c r="W133">
        <v>10</v>
      </c>
      <c r="X133">
        <v>3</v>
      </c>
      <c r="Y133">
        <v>2</v>
      </c>
      <c r="Z133">
        <v>2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>
        <f t="shared" si="3"/>
        <v>133</v>
      </c>
      <c r="B134" s="2">
        <v>44031</v>
      </c>
      <c r="C134" s="3"/>
      <c r="D134" s="3"/>
      <c r="E134" s="4">
        <f t="shared" si="4"/>
        <v>44031</v>
      </c>
      <c r="F134" s="6">
        <f ca="1">IF($E$2=0, K134,AVERAGE(OFFSET(K134,0,0,$G$3,1)))</f>
        <v>22.857142857142858</v>
      </c>
      <c r="G134" s="3">
        <f ca="1">IF(OFFSET(A134,$G$2+$G$1,0,1,1)&gt;0,$G$2*OFFSET(F134,($G$2+$G$1),0,1,1)/SUM(F134:INDIRECT("F"&amp;TEXT("0",A135+$G$2-1))),$E$3)</f>
        <v>2.249803613511391</v>
      </c>
      <c r="H134" s="3"/>
      <c r="I134" s="3"/>
      <c r="J134" s="3"/>
      <c r="K134">
        <v>10</v>
      </c>
      <c r="L134" s="3"/>
      <c r="M134" s="9">
        <v>44020</v>
      </c>
      <c r="N134">
        <v>76</v>
      </c>
      <c r="O134">
        <v>10</v>
      </c>
      <c r="P134">
        <v>28</v>
      </c>
      <c r="Q134">
        <v>23</v>
      </c>
      <c r="R134">
        <v>1</v>
      </c>
      <c r="S134">
        <v>8</v>
      </c>
      <c r="T134">
        <v>13</v>
      </c>
      <c r="U134">
        <v>4</v>
      </c>
      <c r="V134">
        <v>2</v>
      </c>
      <c r="W134">
        <v>3</v>
      </c>
      <c r="X134">
        <v>3</v>
      </c>
      <c r="Y134">
        <v>2</v>
      </c>
      <c r="Z134">
        <v>3</v>
      </c>
      <c r="AA134">
        <v>0</v>
      </c>
      <c r="AB134">
        <v>0</v>
      </c>
      <c r="AC134">
        <v>1</v>
      </c>
      <c r="AD134">
        <v>2</v>
      </c>
      <c r="AE134">
        <v>1</v>
      </c>
      <c r="AF134">
        <v>1</v>
      </c>
      <c r="AG134">
        <v>1</v>
      </c>
    </row>
    <row r="135" spans="1:33">
      <c r="A135">
        <f t="shared" ref="A135:A152" si="5">A134+1</f>
        <v>134</v>
      </c>
      <c r="B135" s="2">
        <v>44032</v>
      </c>
      <c r="C135" s="3"/>
      <c r="D135" s="3"/>
      <c r="E135" s="4">
        <f t="shared" si="4"/>
        <v>44032</v>
      </c>
      <c r="F135" s="6">
        <f ca="1">IF($E$2=0, K135,AVERAGE(OFFSET(K135,0,0,$G$3,1)))</f>
        <v>30.428571428571427</v>
      </c>
      <c r="G135" s="3">
        <f ca="1">IF(OFFSET(A135,$G$2+$G$1,0,1,1)&gt;0,$G$2*OFFSET(F135,($G$2+$G$1),0,1,1)/SUM(F135:INDIRECT("F"&amp;TEXT("0",A136+$G$2-1))),$E$3)</f>
        <v>2.0874316939890711</v>
      </c>
      <c r="H135" s="3"/>
      <c r="I135" s="3"/>
      <c r="J135" s="3"/>
      <c r="K135">
        <v>30</v>
      </c>
      <c r="L135" s="3"/>
      <c r="M135" s="9">
        <v>44021</v>
      </c>
      <c r="N135">
        <v>225</v>
      </c>
      <c r="O135">
        <v>30</v>
      </c>
      <c r="P135">
        <v>41</v>
      </c>
      <c r="Q135">
        <v>31</v>
      </c>
      <c r="R135">
        <v>0</v>
      </c>
      <c r="S135">
        <v>3</v>
      </c>
      <c r="T135">
        <v>10</v>
      </c>
      <c r="U135">
        <v>4</v>
      </c>
      <c r="V135">
        <v>6</v>
      </c>
      <c r="W135">
        <v>9</v>
      </c>
      <c r="X135">
        <v>3</v>
      </c>
      <c r="Y135">
        <v>0</v>
      </c>
      <c r="Z135">
        <v>2</v>
      </c>
      <c r="AA135">
        <v>1</v>
      </c>
      <c r="AB135">
        <v>2</v>
      </c>
      <c r="AC135">
        <v>1</v>
      </c>
      <c r="AD135">
        <v>1</v>
      </c>
      <c r="AE135">
        <v>1</v>
      </c>
      <c r="AF135">
        <v>0</v>
      </c>
      <c r="AG135">
        <v>4</v>
      </c>
    </row>
    <row r="136" spans="1:33">
      <c r="A136">
        <f t="shared" si="5"/>
        <v>135</v>
      </c>
      <c r="B136" s="2">
        <v>44033</v>
      </c>
      <c r="C136" s="3"/>
      <c r="D136" s="3"/>
      <c r="E136" s="4">
        <f t="shared" si="4"/>
        <v>44033</v>
      </c>
      <c r="F136" s="6">
        <f ca="1">IF($E$2=0, K136,AVERAGE(OFFSET(K136,0,0,$G$3,1)))</f>
        <v>35.714285714285715</v>
      </c>
      <c r="G136" s="3">
        <f ca="1">IF(OFFSET(A136,$G$2+$G$1,0,1,1)&gt;0,$G$2*OFFSET(F136,($G$2+$G$1),0,1,1)/SUM(F136:INDIRECT("F"&amp;TEXT("0",A137+$G$2-1))),$E$3)</f>
        <v>2.0252908447142133</v>
      </c>
      <c r="H136" s="3"/>
      <c r="I136" s="3"/>
      <c r="J136" s="3"/>
      <c r="K136">
        <v>22</v>
      </c>
      <c r="L136" s="3"/>
      <c r="M136" s="9">
        <v>44022</v>
      </c>
      <c r="N136">
        <v>243</v>
      </c>
      <c r="O136">
        <v>22</v>
      </c>
      <c r="P136">
        <v>44</v>
      </c>
      <c r="Q136">
        <v>30</v>
      </c>
      <c r="R136">
        <v>0</v>
      </c>
      <c r="S136">
        <v>6</v>
      </c>
      <c r="T136">
        <v>14</v>
      </c>
      <c r="U136">
        <v>3</v>
      </c>
      <c r="V136">
        <v>10</v>
      </c>
      <c r="W136">
        <v>5</v>
      </c>
      <c r="X136">
        <v>3</v>
      </c>
      <c r="Y136">
        <v>4</v>
      </c>
      <c r="Z136">
        <v>8</v>
      </c>
      <c r="AA136">
        <v>6</v>
      </c>
      <c r="AB136">
        <v>0</v>
      </c>
      <c r="AC136">
        <v>0</v>
      </c>
      <c r="AD136">
        <v>7</v>
      </c>
      <c r="AE136">
        <v>0</v>
      </c>
      <c r="AF136">
        <v>0</v>
      </c>
      <c r="AG136">
        <v>6</v>
      </c>
    </row>
    <row r="137" spans="1:33">
      <c r="A137">
        <f t="shared" si="5"/>
        <v>136</v>
      </c>
      <c r="B137" s="2">
        <v>44034</v>
      </c>
      <c r="C137" s="3"/>
      <c r="D137" s="3"/>
      <c r="E137" s="4">
        <f t="shared" si="4"/>
        <v>44034</v>
      </c>
      <c r="F137" s="6">
        <f ca="1">IF($E$2=0, K137,AVERAGE(OFFSET(K137,0,0,$G$3,1)))</f>
        <v>40.142857142857146</v>
      </c>
      <c r="G137" s="3">
        <f ca="1">IF(OFFSET(A137,$G$2+$G$1,0,1,1)&gt;0,$G$2*OFFSET(F137,($G$2+$G$1),0,1,1)/SUM(F137:INDIRECT("F"&amp;TEXT("0",A138+$G$2-1))),$E$3)</f>
        <v>1.9334229631621402</v>
      </c>
      <c r="H137" s="3"/>
      <c r="I137" s="3"/>
      <c r="J137" s="3"/>
      <c r="K137">
        <v>28</v>
      </c>
      <c r="L137" s="3"/>
      <c r="M137" s="9">
        <v>44023</v>
      </c>
      <c r="N137">
        <v>208</v>
      </c>
      <c r="O137">
        <v>28</v>
      </c>
      <c r="P137">
        <v>37</v>
      </c>
      <c r="Q137">
        <v>32</v>
      </c>
      <c r="R137">
        <v>2</v>
      </c>
      <c r="S137">
        <v>10</v>
      </c>
      <c r="T137">
        <v>29</v>
      </c>
      <c r="U137">
        <v>10</v>
      </c>
      <c r="V137">
        <v>10</v>
      </c>
      <c r="W137">
        <v>6</v>
      </c>
      <c r="X137">
        <v>5</v>
      </c>
      <c r="Y137">
        <v>1</v>
      </c>
      <c r="Z137">
        <v>3</v>
      </c>
      <c r="AA137">
        <v>1</v>
      </c>
      <c r="AB137">
        <v>0</v>
      </c>
      <c r="AC137">
        <v>0</v>
      </c>
      <c r="AD137">
        <v>1</v>
      </c>
      <c r="AE137">
        <v>5</v>
      </c>
      <c r="AF137">
        <v>0</v>
      </c>
      <c r="AG137">
        <v>5</v>
      </c>
    </row>
    <row r="138" spans="1:33">
      <c r="A138">
        <f t="shared" si="5"/>
        <v>137</v>
      </c>
      <c r="B138" s="2">
        <v>44035</v>
      </c>
      <c r="C138" s="3"/>
      <c r="D138" s="3"/>
      <c r="E138" s="4">
        <f t="shared" si="4"/>
        <v>44035</v>
      </c>
      <c r="F138" s="6">
        <f ca="1">IF($E$2=0, K138,AVERAGE(OFFSET(K138,0,0,$G$3,1)))</f>
        <v>48.428571428571431</v>
      </c>
      <c r="G138" s="3">
        <f ca="1">IF(OFFSET(A138,$G$2+$G$1,0,1,1)&gt;0,$G$2*OFFSET(F138,($G$2+$G$1),0,1,1)/SUM(F138:INDIRECT("F"&amp;TEXT("0",A139+$G$2-1))),$E$3)</f>
        <v>1.7424169475204621</v>
      </c>
      <c r="H138" s="3"/>
      <c r="I138" s="3"/>
      <c r="J138" s="3"/>
      <c r="K138">
        <v>32</v>
      </c>
      <c r="L138" s="3"/>
      <c r="M138" s="9">
        <v>44024</v>
      </c>
      <c r="N138">
        <v>208</v>
      </c>
      <c r="O138">
        <v>32</v>
      </c>
      <c r="P138">
        <v>15</v>
      </c>
      <c r="Q138">
        <v>19</v>
      </c>
      <c r="R138">
        <v>0</v>
      </c>
      <c r="S138">
        <v>4</v>
      </c>
      <c r="T138">
        <v>18</v>
      </c>
      <c r="U138">
        <v>0</v>
      </c>
      <c r="V138">
        <v>9</v>
      </c>
      <c r="W138">
        <v>6</v>
      </c>
      <c r="X138">
        <v>2</v>
      </c>
      <c r="Y138">
        <v>2</v>
      </c>
      <c r="Z138">
        <v>7</v>
      </c>
      <c r="AA138">
        <v>3</v>
      </c>
      <c r="AB138">
        <v>0</v>
      </c>
      <c r="AC138">
        <v>0</v>
      </c>
      <c r="AD138">
        <v>2</v>
      </c>
      <c r="AE138">
        <v>1</v>
      </c>
      <c r="AF138">
        <v>2</v>
      </c>
      <c r="AG138">
        <v>0</v>
      </c>
    </row>
    <row r="139" spans="1:33">
      <c r="A139">
        <f t="shared" si="5"/>
        <v>138</v>
      </c>
      <c r="B139" s="2">
        <v>44036</v>
      </c>
      <c r="C139" s="3"/>
      <c r="D139" s="3"/>
      <c r="E139" s="4">
        <f t="shared" si="4"/>
        <v>44036</v>
      </c>
      <c r="F139" s="6">
        <f ca="1">IF($E$2=0, K139,AVERAGE(OFFSET(K139,0,0,$G$3,1)))</f>
        <v>56.571428571428569</v>
      </c>
      <c r="G139" s="3">
        <f ca="1">IF(OFFSET(A139,$G$2+$G$1,0,1,1)&gt;0,$G$2*OFFSET(F139,($G$2+$G$1),0,1,1)/SUM(F139:INDIRECT("F"&amp;TEXT("0",A140+$G$2-1))),$E$3)</f>
        <v>1.6795515760355246</v>
      </c>
      <c r="H139" s="3"/>
      <c r="I139" s="3"/>
      <c r="J139" s="3"/>
      <c r="K139">
        <v>18</v>
      </c>
      <c r="L139" s="3"/>
      <c r="M139" s="9">
        <v>44025</v>
      </c>
      <c r="N139">
        <v>123</v>
      </c>
      <c r="O139">
        <v>18</v>
      </c>
      <c r="P139">
        <v>33</v>
      </c>
      <c r="Q139">
        <v>18</v>
      </c>
      <c r="R139">
        <v>4</v>
      </c>
      <c r="S139">
        <v>2</v>
      </c>
      <c r="T139">
        <v>25</v>
      </c>
      <c r="U139">
        <v>1</v>
      </c>
      <c r="V139">
        <v>7</v>
      </c>
      <c r="W139">
        <v>2</v>
      </c>
      <c r="X139">
        <v>10</v>
      </c>
      <c r="Y139">
        <v>3</v>
      </c>
      <c r="Z139">
        <v>4</v>
      </c>
      <c r="AA139">
        <v>1</v>
      </c>
      <c r="AB139">
        <v>1</v>
      </c>
      <c r="AC139">
        <v>2</v>
      </c>
      <c r="AD139">
        <v>3</v>
      </c>
      <c r="AE139">
        <v>2</v>
      </c>
      <c r="AF139">
        <v>0</v>
      </c>
      <c r="AG139">
        <v>4</v>
      </c>
    </row>
    <row r="140" spans="1:33">
      <c r="A140">
        <f t="shared" si="5"/>
        <v>139</v>
      </c>
      <c r="B140" s="2">
        <v>44037</v>
      </c>
      <c r="C140" s="3"/>
      <c r="D140" s="3"/>
      <c r="E140" s="4">
        <f t="shared" ref="E140:E152" si="6">B140</f>
        <v>44037</v>
      </c>
      <c r="F140" s="6">
        <f ca="1">IF($E$2=0, K140,AVERAGE(OFFSET(K140,0,0,$G$3,1)))</f>
        <v>61</v>
      </c>
      <c r="G140" s="3">
        <f ca="1">IF(OFFSET(A140,$G$2+$G$1,0,1,1)&gt;0,$G$2*OFFSET(F140,($G$2+$G$1),0,1,1)/SUM(F140:INDIRECT("F"&amp;TEXT("0",A141+$G$2-1))),$E$3)</f>
        <v>1.4789223665415407</v>
      </c>
      <c r="H140" s="3"/>
      <c r="I140" s="3"/>
      <c r="J140" s="3"/>
      <c r="K140">
        <v>20</v>
      </c>
      <c r="L140" s="3"/>
      <c r="M140" s="9">
        <v>44026</v>
      </c>
      <c r="N140">
        <v>143</v>
      </c>
      <c r="O140">
        <v>20</v>
      </c>
      <c r="P140">
        <v>36</v>
      </c>
      <c r="Q140">
        <v>36</v>
      </c>
      <c r="R140">
        <v>5</v>
      </c>
      <c r="S140">
        <v>4</v>
      </c>
      <c r="T140">
        <v>22</v>
      </c>
      <c r="U140">
        <v>9</v>
      </c>
      <c r="V140">
        <v>12</v>
      </c>
      <c r="W140">
        <v>6</v>
      </c>
      <c r="X140">
        <v>9</v>
      </c>
      <c r="Y140">
        <v>7</v>
      </c>
      <c r="Z140">
        <v>4</v>
      </c>
      <c r="AA140">
        <v>7</v>
      </c>
      <c r="AB140">
        <v>8</v>
      </c>
      <c r="AC140">
        <v>1</v>
      </c>
      <c r="AD140">
        <v>2</v>
      </c>
      <c r="AE140">
        <v>2</v>
      </c>
      <c r="AF140">
        <v>0</v>
      </c>
      <c r="AG140">
        <v>0</v>
      </c>
    </row>
    <row r="141" spans="1:33">
      <c r="A141">
        <f t="shared" si="5"/>
        <v>140</v>
      </c>
      <c r="B141" s="2">
        <v>44038</v>
      </c>
      <c r="C141" s="3"/>
      <c r="D141" s="3"/>
      <c r="E141" s="4">
        <f t="shared" si="6"/>
        <v>44038</v>
      </c>
      <c r="F141" s="6">
        <f ca="1">IF($E$2=0, K141,AVERAGE(OFFSET(K141,0,0,$G$3,1)))</f>
        <v>68.571428571428569</v>
      </c>
      <c r="G141" s="3">
        <f ca="1">IF(OFFSET(A141,$G$2+$G$1,0,1,1)&gt;0,$G$2*OFFSET(F141,($G$2+$G$1),0,1,1)/SUM(F141:INDIRECT("F"&amp;TEXT("0",A142+$G$2-1))),$E$3)</f>
        <v>1.3977129878726415</v>
      </c>
      <c r="H141" s="3"/>
      <c r="I141" s="3"/>
      <c r="J141" s="3"/>
      <c r="K141">
        <v>63</v>
      </c>
      <c r="L141" s="3"/>
      <c r="M141" s="9">
        <v>44027</v>
      </c>
      <c r="N141">
        <v>166</v>
      </c>
      <c r="O141">
        <v>63</v>
      </c>
      <c r="P141">
        <v>50</v>
      </c>
      <c r="Q141">
        <v>48</v>
      </c>
      <c r="R141">
        <v>21</v>
      </c>
      <c r="S141">
        <v>9</v>
      </c>
      <c r="T141">
        <v>32</v>
      </c>
      <c r="U141">
        <v>12</v>
      </c>
      <c r="V141">
        <v>7</v>
      </c>
      <c r="W141">
        <v>2</v>
      </c>
      <c r="X141">
        <v>6</v>
      </c>
      <c r="Y141">
        <v>2</v>
      </c>
      <c r="Z141">
        <v>7</v>
      </c>
      <c r="AA141">
        <v>6</v>
      </c>
      <c r="AB141">
        <v>6</v>
      </c>
      <c r="AC141">
        <v>1</v>
      </c>
      <c r="AD141">
        <v>6</v>
      </c>
      <c r="AE141">
        <v>2</v>
      </c>
      <c r="AF141">
        <v>1</v>
      </c>
      <c r="AG141">
        <v>0</v>
      </c>
    </row>
    <row r="142" spans="1:33">
      <c r="A142">
        <f t="shared" si="5"/>
        <v>141</v>
      </c>
      <c r="B142" s="2">
        <v>44038</v>
      </c>
      <c r="C142" s="3"/>
      <c r="D142" s="3"/>
      <c r="E142" s="4">
        <f t="shared" si="6"/>
        <v>44038</v>
      </c>
      <c r="F142" s="6">
        <f ca="1">IF($E$2=0, K142,AVERAGE(OFFSET(K142,0,0,$G$3,1)))</f>
        <v>77.428571428571431</v>
      </c>
      <c r="G142" s="3" t="e">
        <f ca="1">IF(OFFSET(A142,$G$2+$G$1,0,1,1)&gt;0,$G$2*OFFSET(F142,($G$2+$G$1),0,1,1)/SUM(F142:INDIRECT("F"&amp;TEXT("0",A143+$G$2-1))),$E$3)</f>
        <v>#N/A</v>
      </c>
      <c r="K142">
        <v>67</v>
      </c>
      <c r="M142" s="9">
        <v>44028</v>
      </c>
      <c r="N142">
        <v>287</v>
      </c>
      <c r="O142">
        <v>67</v>
      </c>
      <c r="P142">
        <v>56</v>
      </c>
      <c r="Q142">
        <v>42</v>
      </c>
      <c r="R142">
        <v>19</v>
      </c>
      <c r="S142">
        <v>16</v>
      </c>
      <c r="T142">
        <v>18</v>
      </c>
      <c r="U142">
        <v>17</v>
      </c>
      <c r="V142">
        <v>14</v>
      </c>
      <c r="W142">
        <v>3</v>
      </c>
      <c r="X142">
        <v>5</v>
      </c>
      <c r="Y142">
        <v>5</v>
      </c>
      <c r="Z142">
        <v>6</v>
      </c>
      <c r="AA142">
        <v>6</v>
      </c>
      <c r="AB142">
        <v>0</v>
      </c>
      <c r="AC142">
        <v>3</v>
      </c>
      <c r="AD142">
        <v>4</v>
      </c>
      <c r="AE142">
        <v>14</v>
      </c>
      <c r="AF142">
        <v>1</v>
      </c>
      <c r="AG142">
        <v>2</v>
      </c>
    </row>
    <row r="143" spans="1:33">
      <c r="A143">
        <f t="shared" si="5"/>
        <v>142</v>
      </c>
      <c r="B143" s="2">
        <v>44038</v>
      </c>
      <c r="C143" s="3"/>
      <c r="D143" s="3"/>
      <c r="E143" s="4">
        <f t="shared" si="6"/>
        <v>44038</v>
      </c>
      <c r="F143" s="6">
        <f ca="1">IF($E$2=0, K143,AVERAGE(OFFSET(K143,0,0,$G$3,1)))</f>
        <v>82.857142857142861</v>
      </c>
      <c r="G143" s="3" t="e">
        <f ca="1">IF(OFFSET(A143,$G$2+$G$1,0,1,1)&gt;0,$G$2*OFFSET(F143,($G$2+$G$1),0,1,1)/SUM(F143:INDIRECT("F"&amp;TEXT("0",A144+$G$2-1))),$E$3)</f>
        <v>#N/A</v>
      </c>
      <c r="K143">
        <v>53</v>
      </c>
      <c r="M143" s="9">
        <v>44029</v>
      </c>
      <c r="N143">
        <v>294</v>
      </c>
      <c r="O143">
        <v>53</v>
      </c>
      <c r="P143">
        <v>70</v>
      </c>
      <c r="Q143">
        <v>55</v>
      </c>
      <c r="R143">
        <v>20</v>
      </c>
      <c r="S143">
        <v>20</v>
      </c>
      <c r="T143">
        <v>32</v>
      </c>
      <c r="U143">
        <v>24</v>
      </c>
      <c r="V143">
        <v>15</v>
      </c>
      <c r="W143">
        <v>1</v>
      </c>
      <c r="X143">
        <v>11</v>
      </c>
      <c r="Y143">
        <v>7</v>
      </c>
      <c r="Z143">
        <v>8</v>
      </c>
      <c r="AA143">
        <v>4</v>
      </c>
      <c r="AB143">
        <v>2</v>
      </c>
      <c r="AC143">
        <v>4</v>
      </c>
      <c r="AD143">
        <v>1</v>
      </c>
      <c r="AE143">
        <v>3</v>
      </c>
      <c r="AF143">
        <v>1</v>
      </c>
      <c r="AG143">
        <v>3</v>
      </c>
    </row>
    <row r="144" spans="1:33">
      <c r="A144">
        <f t="shared" si="5"/>
        <v>143</v>
      </c>
      <c r="B144" s="2">
        <v>44038</v>
      </c>
      <c r="C144" s="3"/>
      <c r="D144" s="3"/>
      <c r="E144" s="4">
        <f t="shared" si="6"/>
        <v>44038</v>
      </c>
      <c r="F144" s="6">
        <f ca="1">IF($E$2=0, K144,AVERAGE(OFFSET(K144,0,0,$G$3,1)))</f>
        <v>96.285714285714292</v>
      </c>
      <c r="G144" s="3" t="e">
        <f ca="1">IF(OFFSET(A144,$G$2+$G$1,0,1,1)&gt;0,$G$2*OFFSET(F144,($G$2+$G$1),0,1,1)/SUM(F144:INDIRECT("F"&amp;TEXT("0",A145+$G$2-1))),$E$3)</f>
        <v>#N/A</v>
      </c>
      <c r="K144">
        <v>86</v>
      </c>
      <c r="M144" s="9">
        <v>44030</v>
      </c>
      <c r="N144">
        <v>291</v>
      </c>
      <c r="O144">
        <v>86</v>
      </c>
      <c r="P144">
        <v>46</v>
      </c>
      <c r="Q144">
        <v>30</v>
      </c>
      <c r="R144">
        <v>24</v>
      </c>
      <c r="S144">
        <v>30</v>
      </c>
      <c r="T144">
        <v>21</v>
      </c>
      <c r="U144">
        <v>13</v>
      </c>
      <c r="V144">
        <v>22</v>
      </c>
      <c r="W144">
        <v>2</v>
      </c>
      <c r="X144">
        <v>9</v>
      </c>
      <c r="Y144">
        <v>6</v>
      </c>
      <c r="Z144">
        <v>2</v>
      </c>
      <c r="AA144">
        <v>1</v>
      </c>
      <c r="AB144">
        <v>4</v>
      </c>
      <c r="AC144">
        <v>0</v>
      </c>
      <c r="AD144">
        <v>7</v>
      </c>
      <c r="AE144">
        <v>3</v>
      </c>
      <c r="AF144">
        <v>0</v>
      </c>
      <c r="AG144">
        <v>0</v>
      </c>
    </row>
    <row r="145" spans="1:33">
      <c r="A145">
        <f t="shared" si="5"/>
        <v>144</v>
      </c>
      <c r="B145" s="2">
        <v>44038</v>
      </c>
      <c r="C145" s="3"/>
      <c r="D145" s="3"/>
      <c r="E145" s="4">
        <f t="shared" si="6"/>
        <v>44038</v>
      </c>
      <c r="F145" s="6">
        <f ca="1">IF($E$2=0, K145,AVERAGE(OFFSET(K145,0,0,$G$3,1)))</f>
        <v>102.28571428571429</v>
      </c>
      <c r="G145" s="3" t="e">
        <f ca="1">IF(OFFSET(A145,$G$2+$G$1,0,1,1)&gt;0,$G$2*OFFSET(F145,($G$2+$G$1),0,1,1)/SUM(F145:INDIRECT("F"&amp;TEXT("0",A146+$G$2-1))),$E$3)</f>
        <v>#N/A</v>
      </c>
      <c r="K145">
        <v>89</v>
      </c>
      <c r="M145" s="9">
        <v>44031</v>
      </c>
      <c r="N145">
        <v>188</v>
      </c>
      <c r="O145">
        <v>89</v>
      </c>
      <c r="P145">
        <v>27</v>
      </c>
      <c r="Q145">
        <v>21</v>
      </c>
      <c r="R145">
        <v>17</v>
      </c>
      <c r="S145">
        <v>25</v>
      </c>
      <c r="T145">
        <v>19</v>
      </c>
      <c r="U145">
        <v>21</v>
      </c>
      <c r="V145">
        <v>15</v>
      </c>
      <c r="W145">
        <v>5</v>
      </c>
      <c r="X145">
        <v>5</v>
      </c>
      <c r="Y145">
        <v>9</v>
      </c>
      <c r="Z145">
        <v>3</v>
      </c>
      <c r="AA145">
        <v>3</v>
      </c>
      <c r="AB145">
        <v>4</v>
      </c>
      <c r="AC145">
        <v>4</v>
      </c>
      <c r="AD145">
        <v>1</v>
      </c>
      <c r="AE145">
        <v>0</v>
      </c>
      <c r="AF145">
        <v>1</v>
      </c>
      <c r="AG145">
        <v>4</v>
      </c>
    </row>
    <row r="146" spans="1:33">
      <c r="A146">
        <f t="shared" si="5"/>
        <v>145</v>
      </c>
      <c r="B146" s="2">
        <v>44038</v>
      </c>
      <c r="C146" s="3"/>
      <c r="D146" s="3"/>
      <c r="E146" s="4">
        <f t="shared" si="6"/>
        <v>44038</v>
      </c>
      <c r="F146" s="6">
        <f ca="1">IF($E$2=0, K146,AVERAGE(OFFSET(K146,0,0,$G$3,1)))</f>
        <v>109.14285714285714</v>
      </c>
      <c r="G146" s="3" t="e">
        <f ca="1">IF(OFFSET(A146,$G$2+$G$1,0,1,1)&gt;0,$G$2*OFFSET(F146,($G$2+$G$1),0,1,1)/SUM(F146:INDIRECT("F"&amp;TEXT("0",A147+$G$2-1))),$E$3)</f>
        <v>#N/A</v>
      </c>
      <c r="K146">
        <v>49</v>
      </c>
      <c r="M146" s="9">
        <v>44032</v>
      </c>
      <c r="N146">
        <v>173</v>
      </c>
      <c r="O146">
        <v>49</v>
      </c>
      <c r="P146">
        <v>55</v>
      </c>
      <c r="Q146">
        <v>25</v>
      </c>
      <c r="R146">
        <v>31</v>
      </c>
      <c r="S146">
        <v>32</v>
      </c>
      <c r="T146">
        <v>20</v>
      </c>
      <c r="U146">
        <v>7</v>
      </c>
      <c r="V146">
        <v>28</v>
      </c>
      <c r="W146">
        <v>2</v>
      </c>
      <c r="X146">
        <v>10</v>
      </c>
      <c r="Y146">
        <v>4</v>
      </c>
      <c r="Z146">
        <v>7</v>
      </c>
      <c r="AA146">
        <v>6</v>
      </c>
      <c r="AB146">
        <v>3</v>
      </c>
      <c r="AC146">
        <v>7</v>
      </c>
      <c r="AD146">
        <v>2</v>
      </c>
      <c r="AE146">
        <v>4</v>
      </c>
      <c r="AF146">
        <v>0</v>
      </c>
      <c r="AG146">
        <v>1</v>
      </c>
    </row>
    <row r="147" spans="1:33">
      <c r="A147">
        <f t="shared" si="5"/>
        <v>146</v>
      </c>
      <c r="B147" s="2">
        <v>44038</v>
      </c>
      <c r="C147" s="3"/>
      <c r="D147" s="3"/>
      <c r="E147" s="4">
        <f t="shared" si="6"/>
        <v>44038</v>
      </c>
      <c r="F147" s="6">
        <f ca="1">IF($E$2=0, K147,AVERAGE(OFFSET(K147,0,0,$G$3,1)))</f>
        <v>119.16666666666667</v>
      </c>
      <c r="G147" s="3" t="e">
        <f ca="1">IF(OFFSET(A147,$G$2+$G$1,0,1,1)&gt;0,$G$2*OFFSET(F147,($G$2+$G$1),0,1,1)/SUM(F147:INDIRECT("F"&amp;TEXT("0",A148+$G$2-1))),$E$3)</f>
        <v>#N/A</v>
      </c>
      <c r="K147">
        <v>73</v>
      </c>
      <c r="M147" s="9">
        <v>44033</v>
      </c>
      <c r="N147">
        <v>237</v>
      </c>
      <c r="O147">
        <v>73</v>
      </c>
      <c r="P147">
        <v>30</v>
      </c>
      <c r="Q147">
        <v>40</v>
      </c>
      <c r="R147">
        <v>57</v>
      </c>
      <c r="S147">
        <v>61</v>
      </c>
      <c r="T147">
        <v>25</v>
      </c>
      <c r="U147">
        <v>12</v>
      </c>
      <c r="V147">
        <v>19</v>
      </c>
      <c r="W147">
        <v>1</v>
      </c>
      <c r="X147">
        <v>4</v>
      </c>
      <c r="Y147">
        <v>4</v>
      </c>
      <c r="Z147">
        <v>6</v>
      </c>
      <c r="AA147">
        <v>9</v>
      </c>
      <c r="AB147">
        <v>5</v>
      </c>
      <c r="AC147">
        <v>15</v>
      </c>
      <c r="AD147">
        <v>5</v>
      </c>
      <c r="AE147">
        <v>0</v>
      </c>
      <c r="AF147">
        <v>5</v>
      </c>
      <c r="AG147">
        <v>5</v>
      </c>
    </row>
    <row r="148" spans="1:33">
      <c r="A148">
        <f t="shared" si="5"/>
        <v>147</v>
      </c>
      <c r="B148" s="2">
        <v>44038</v>
      </c>
      <c r="C148" s="3"/>
      <c r="D148" s="3"/>
      <c r="E148" s="4">
        <f t="shared" si="6"/>
        <v>44038</v>
      </c>
      <c r="F148" s="6">
        <f ca="1">IF($E$2=0, K148,AVERAGE(OFFSET(K148,0,0,$G$3,1)))</f>
        <v>128.4</v>
      </c>
      <c r="G148" s="3" t="e">
        <f ca="1">IF(OFFSET(A148,$G$2+$G$1,0,1,1)&gt;0,$G$2*OFFSET(F148,($G$2+$G$1),0,1,1)/SUM(F148:INDIRECT("F"&amp;TEXT("0",A149+$G$2-1))),$E$3)</f>
        <v>#N/A</v>
      </c>
      <c r="K148">
        <v>125</v>
      </c>
      <c r="M148" s="9">
        <v>44034</v>
      </c>
      <c r="N148">
        <v>241</v>
      </c>
      <c r="O148">
        <v>125</v>
      </c>
      <c r="P148">
        <v>67</v>
      </c>
      <c r="Q148">
        <v>67</v>
      </c>
      <c r="R148">
        <v>86</v>
      </c>
      <c r="S148">
        <v>63</v>
      </c>
      <c r="T148">
        <v>30</v>
      </c>
      <c r="U148">
        <v>30</v>
      </c>
      <c r="V148">
        <v>20</v>
      </c>
      <c r="W148">
        <v>17</v>
      </c>
      <c r="X148">
        <v>9</v>
      </c>
      <c r="Y148">
        <v>3</v>
      </c>
      <c r="Z148">
        <v>15</v>
      </c>
      <c r="AA148">
        <v>14</v>
      </c>
      <c r="AB148">
        <v>5</v>
      </c>
      <c r="AC148">
        <v>5</v>
      </c>
      <c r="AD148">
        <v>3</v>
      </c>
      <c r="AE148">
        <v>2</v>
      </c>
      <c r="AF148">
        <v>12</v>
      </c>
      <c r="AG148">
        <v>8</v>
      </c>
    </row>
    <row r="149" spans="1:33">
      <c r="A149">
        <f t="shared" si="5"/>
        <v>148</v>
      </c>
      <c r="B149" s="2">
        <v>44038</v>
      </c>
      <c r="C149" s="3"/>
      <c r="D149" s="3"/>
      <c r="E149" s="4">
        <f t="shared" si="6"/>
        <v>44038</v>
      </c>
      <c r="F149" s="6">
        <f ca="1">IF($E$2=0, K149,AVERAGE(OFFSET(K149,0,0,$G$3,1)))</f>
        <v>129.25</v>
      </c>
      <c r="G149" s="3" t="e">
        <f ca="1">IF(OFFSET(A149,$G$2+$G$1,0,1,1)&gt;0,$G$2*OFFSET(F149,($G$2+$G$1),0,1,1)/SUM(F149:INDIRECT("F"&amp;TEXT("0",A150+$G$2-1))),$E$3)</f>
        <v>#N/A</v>
      </c>
      <c r="K149">
        <v>105</v>
      </c>
      <c r="M149" s="9">
        <v>44035</v>
      </c>
      <c r="N149">
        <v>366</v>
      </c>
      <c r="O149">
        <v>105</v>
      </c>
      <c r="P149">
        <v>55</v>
      </c>
      <c r="Q149">
        <v>25</v>
      </c>
      <c r="R149">
        <v>67</v>
      </c>
      <c r="S149">
        <v>55</v>
      </c>
      <c r="T149">
        <v>22</v>
      </c>
      <c r="U149">
        <v>41</v>
      </c>
      <c r="V149">
        <v>13</v>
      </c>
      <c r="W149">
        <v>14</v>
      </c>
      <c r="X149">
        <v>1</v>
      </c>
      <c r="Y149">
        <v>5</v>
      </c>
      <c r="Z149">
        <v>0</v>
      </c>
      <c r="AA149">
        <v>10</v>
      </c>
      <c r="AB149">
        <v>4</v>
      </c>
      <c r="AC149">
        <v>10</v>
      </c>
      <c r="AD149">
        <v>1</v>
      </c>
      <c r="AE149">
        <v>2</v>
      </c>
      <c r="AF149">
        <v>14</v>
      </c>
      <c r="AG149">
        <v>1</v>
      </c>
    </row>
    <row r="150" spans="1:33">
      <c r="A150">
        <f t="shared" si="5"/>
        <v>149</v>
      </c>
      <c r="B150" s="2">
        <v>44038</v>
      </c>
      <c r="C150" s="3"/>
      <c r="D150" s="3"/>
      <c r="E150" s="4">
        <f t="shared" si="6"/>
        <v>44038</v>
      </c>
      <c r="F150" s="6">
        <f ca="1">IF($E$2=0, K150,AVERAGE(OFFSET(K150,0,0,$G$3,1)))</f>
        <v>137.33333333333334</v>
      </c>
      <c r="G150" s="3" t="e">
        <f ca="1">IF(OFFSET(A150,$G$2+$G$1,0,1,1)&gt;0,$G$2*OFFSET(F150,($G$2+$G$1),0,1,1)/SUM(F150:INDIRECT("F"&amp;TEXT("0",A151+$G$2-1))),$E$3)</f>
        <v>#N/A</v>
      </c>
      <c r="K150">
        <v>147</v>
      </c>
      <c r="M150" s="9">
        <v>44036</v>
      </c>
      <c r="N150">
        <v>261</v>
      </c>
      <c r="O150">
        <v>147</v>
      </c>
      <c r="P150">
        <v>17</v>
      </c>
      <c r="Q150">
        <v>0</v>
      </c>
      <c r="R150">
        <v>96</v>
      </c>
      <c r="S150">
        <v>31</v>
      </c>
      <c r="T150">
        <v>0</v>
      </c>
      <c r="U150">
        <v>19</v>
      </c>
      <c r="V150">
        <v>17</v>
      </c>
      <c r="W150">
        <v>4</v>
      </c>
      <c r="X150">
        <v>9</v>
      </c>
      <c r="Y150">
        <v>3</v>
      </c>
      <c r="Z150">
        <v>0</v>
      </c>
      <c r="AA150">
        <v>0</v>
      </c>
      <c r="AB150">
        <v>5</v>
      </c>
      <c r="AC150">
        <v>3</v>
      </c>
      <c r="AD150">
        <v>1</v>
      </c>
      <c r="AE150">
        <v>0</v>
      </c>
      <c r="AF150">
        <v>5</v>
      </c>
      <c r="AG150">
        <v>3</v>
      </c>
    </row>
    <row r="151" spans="1:33">
      <c r="A151">
        <f t="shared" si="5"/>
        <v>150</v>
      </c>
      <c r="B151" s="2">
        <v>44038</v>
      </c>
      <c r="C151" s="3"/>
      <c r="D151" s="3"/>
      <c r="E151" s="4">
        <f t="shared" si="6"/>
        <v>44038</v>
      </c>
      <c r="F151" s="6">
        <f ca="1">IF($E$2=0, K151,AVERAGE(OFFSET(K151,0,0,$G$3,1)))</f>
        <v>132.5</v>
      </c>
      <c r="G151" s="3" t="e">
        <f ca="1">IF(OFFSET(A151,$G$2+$G$1,0,1,1)&gt;0,$G$2*OFFSET(F151,($G$2+$G$1),0,1,1)/SUM(F151:INDIRECT("F"&amp;TEXT("0",A152+$G$2-1))),$E$3)</f>
        <v>#N/A</v>
      </c>
      <c r="K151">
        <v>128</v>
      </c>
      <c r="M151" s="9">
        <v>44037</v>
      </c>
      <c r="N151">
        <v>295</v>
      </c>
      <c r="O151">
        <v>128</v>
      </c>
      <c r="P151">
        <v>0</v>
      </c>
      <c r="Q151">
        <v>0</v>
      </c>
      <c r="R151">
        <v>101</v>
      </c>
      <c r="S151">
        <v>32</v>
      </c>
      <c r="T151">
        <v>0</v>
      </c>
      <c r="U151">
        <v>28</v>
      </c>
      <c r="V151">
        <v>3</v>
      </c>
      <c r="W151">
        <v>2</v>
      </c>
      <c r="X151">
        <v>0</v>
      </c>
      <c r="Y151">
        <v>8</v>
      </c>
      <c r="Z151">
        <v>0</v>
      </c>
      <c r="AA151">
        <v>0</v>
      </c>
      <c r="AB151">
        <v>4</v>
      </c>
      <c r="AC151">
        <v>3</v>
      </c>
      <c r="AD151">
        <v>0</v>
      </c>
      <c r="AE151">
        <v>2</v>
      </c>
      <c r="AF151">
        <v>0</v>
      </c>
      <c r="AG151">
        <v>2</v>
      </c>
    </row>
    <row r="152" spans="1:33">
      <c r="A152">
        <f t="shared" si="5"/>
        <v>151</v>
      </c>
      <c r="B152" s="2">
        <v>44038</v>
      </c>
      <c r="C152" s="3"/>
      <c r="D152" s="3"/>
      <c r="E152" s="4">
        <f t="shared" si="6"/>
        <v>44038</v>
      </c>
      <c r="F152" s="6">
        <f ca="1">IF($E$2=0, K152,AVERAGE(OFFSET(K152,0,0,$G$3,1)))</f>
        <v>137</v>
      </c>
      <c r="G152" s="3" t="e">
        <f ca="1">IF(OFFSET(A152,$G$2+$G$1,0,1,1)&gt;0,$G$2*OFFSET(F152,($G$2+$G$1),0,1,1)/SUM(F152:INDIRECT("F"&amp;TEXT("0",A153+$G$2-1))),$E$3)</f>
        <v>#N/A</v>
      </c>
      <c r="K152">
        <v>137</v>
      </c>
      <c r="M152" s="9">
        <v>44038</v>
      </c>
      <c r="N152">
        <v>239</v>
      </c>
      <c r="O152">
        <v>137</v>
      </c>
      <c r="P152">
        <v>0</v>
      </c>
      <c r="Q152">
        <v>0</v>
      </c>
      <c r="R152">
        <v>24</v>
      </c>
      <c r="S152">
        <v>60</v>
      </c>
      <c r="T152">
        <v>0</v>
      </c>
      <c r="U152">
        <v>42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4</v>
      </c>
      <c r="AC152">
        <v>0</v>
      </c>
      <c r="AD152">
        <v>0</v>
      </c>
      <c r="AE152">
        <v>0</v>
      </c>
      <c r="AF152">
        <v>0</v>
      </c>
      <c r="AG152">
        <v>0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9B9B-A266-4881-BDFF-8C752757C8B7}">
  <dimension ref="A1:AH151"/>
  <sheetViews>
    <sheetView zoomScale="70" zoomScaleNormal="70" workbookViewId="0">
      <selection activeCell="I23" sqref="I23"/>
    </sheetView>
  </sheetViews>
  <sheetFormatPr defaultRowHeight="18.75"/>
  <cols>
    <col min="4" max="4" width="3.625" customWidth="1"/>
    <col min="9" max="9" width="9" customWidth="1"/>
    <col min="10" max="10" width="3.875" customWidth="1"/>
    <col min="13" max="13" width="2.875" customWidth="1"/>
  </cols>
  <sheetData>
    <row r="1" spans="1:34">
      <c r="E1" s="5" t="s">
        <v>16</v>
      </c>
      <c r="F1" s="8" t="s">
        <v>18</v>
      </c>
      <c r="G1" s="1">
        <v>3</v>
      </c>
      <c r="H1" t="s">
        <v>20</v>
      </c>
      <c r="I1" s="1">
        <v>7</v>
      </c>
      <c r="J1" s="1"/>
      <c r="K1" s="1"/>
      <c r="M1" t="s">
        <v>21</v>
      </c>
      <c r="Q1" t="s">
        <v>31</v>
      </c>
      <c r="S1" t="str">
        <f>"実効再生産率："&amp;L3</f>
        <v>実効再生産率：02:大阪府</v>
      </c>
    </row>
    <row r="2" spans="1:34">
      <c r="B2" s="1" t="s">
        <v>0</v>
      </c>
      <c r="C2" s="1"/>
      <c r="D2" s="1"/>
      <c r="E2" s="1">
        <v>1</v>
      </c>
      <c r="F2" t="s">
        <v>19</v>
      </c>
      <c r="G2">
        <v>8</v>
      </c>
      <c r="H2" s="7" t="s">
        <v>17</v>
      </c>
      <c r="I2" s="5" t="e">
        <v>#N/A</v>
      </c>
      <c r="J2" s="1"/>
      <c r="K2" s="1"/>
      <c r="M2" s="1"/>
    </row>
    <row r="3" spans="1:34">
      <c r="B3" s="1"/>
      <c r="C3" s="1"/>
      <c r="D3" s="1"/>
      <c r="E3" s="2" t="s">
        <v>13</v>
      </c>
      <c r="F3" t="str">
        <f>IF(E2=0,"N","Average")</f>
        <v>Average</v>
      </c>
      <c r="G3" s="2" t="s">
        <v>12</v>
      </c>
      <c r="H3" s="1" t="s">
        <v>14</v>
      </c>
      <c r="I3" s="1" t="s">
        <v>15</v>
      </c>
      <c r="J3" s="1"/>
      <c r="K3" s="1"/>
      <c r="L3" t="s">
        <v>2</v>
      </c>
      <c r="M3" s="1"/>
      <c r="N3" t="s">
        <v>0</v>
      </c>
      <c r="O3" t="s">
        <v>1</v>
      </c>
      <c r="P3" t="s">
        <v>2</v>
      </c>
      <c r="Q3" t="s">
        <v>3</v>
      </c>
      <c r="R3" t="s">
        <v>4</v>
      </c>
      <c r="S3" t="s">
        <v>5</v>
      </c>
      <c r="T3" t="s">
        <v>6</v>
      </c>
      <c r="U3" t="s">
        <v>7</v>
      </c>
      <c r="V3" t="s">
        <v>8</v>
      </c>
      <c r="W3" t="s">
        <v>9</v>
      </c>
      <c r="X3" t="s">
        <v>10</v>
      </c>
      <c r="Y3" t="s">
        <v>11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t="s">
        <v>30</v>
      </c>
    </row>
    <row r="4" spans="1:34">
      <c r="A4">
        <v>4</v>
      </c>
      <c r="B4" s="2">
        <v>43902</v>
      </c>
      <c r="C4" s="3"/>
      <c r="D4" s="3"/>
      <c r="E4" s="4">
        <f>$B4</f>
        <v>43902</v>
      </c>
      <c r="F4" s="6">
        <f ca="1">IF($E$2=0, L4,AVERAGE(OFFSET(L4,0,0,$I$1,1)))</f>
        <v>5.4285714285714288</v>
      </c>
      <c r="G4" s="3">
        <f ca="1">IF(OFFSET(A4,$G$2+$G$1,0,1,1)&gt;0, H4/I4,$I$2)</f>
        <v>0.58382642998027623</v>
      </c>
      <c r="H4" s="3">
        <f ca="1">IF(OFFSET(A4,$G$2+$G$1,0,1,1)&gt;0, $G$2*OFFSET(F4,($G$2+$G$1),0,1,1),$I$2)</f>
        <v>42.285714285714285</v>
      </c>
      <c r="I4" s="3">
        <f ca="1">IF(OFFSET(A4,$G$2+$G$1,0,1,1)&gt;0,SUM(F4:INDIRECT("F"&amp;TEXT("0",A5+$G$2-1))),$I$2)</f>
        <v>72.428571428571416</v>
      </c>
      <c r="L4">
        <v>0</v>
      </c>
      <c r="M4" s="3"/>
      <c r="N4" s="9">
        <v>43891</v>
      </c>
      <c r="O4">
        <v>2</v>
      </c>
      <c r="P4">
        <v>0</v>
      </c>
      <c r="Q4">
        <v>0</v>
      </c>
      <c r="R4">
        <v>2</v>
      </c>
      <c r="S4">
        <v>3</v>
      </c>
      <c r="T4">
        <v>1</v>
      </c>
      <c r="U4">
        <v>1</v>
      </c>
      <c r="V4">
        <v>1</v>
      </c>
      <c r="W4">
        <v>0</v>
      </c>
      <c r="X4">
        <v>0</v>
      </c>
      <c r="Y4">
        <v>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>
        <f>A4+1</f>
        <v>5</v>
      </c>
      <c r="B5" s="2">
        <v>43903</v>
      </c>
      <c r="C5" s="3"/>
      <c r="D5" s="3"/>
      <c r="E5" s="4">
        <f t="shared" ref="E5:E9" si="0">B5</f>
        <v>43903</v>
      </c>
      <c r="F5" s="6">
        <f ca="1">IF($E$2=0, L5,AVERAGE(OFFSET(L5,0,0,$I$1,1)))</f>
        <v>7.4285714285714288</v>
      </c>
      <c r="G5" s="3">
        <f ca="1">IF(OFFSET(A5,$G$2+$G$1,0,1,1)&gt;0, H5/I5,$I$2)</f>
        <v>0.47600767754318618</v>
      </c>
      <c r="H5" s="3">
        <f ca="1">IF(OFFSET(A5,$G$2+$G$1,0,1,1)&gt;0, $G$2*OFFSET(F5,($G$2+$G$1),0,1,1),$I$2)</f>
        <v>35.428571428571431</v>
      </c>
      <c r="I5" s="3">
        <f ca="1">IF(OFFSET(A5,$G$2+$G$1,0,1,1)&gt;0,SUM(F5:INDIRECT("F"&amp;TEXT("0",A6+$G$2-1))),$I$2)</f>
        <v>74.428571428571431</v>
      </c>
      <c r="J5" s="3"/>
      <c r="K5" s="3"/>
      <c r="L5">
        <v>2</v>
      </c>
      <c r="M5" s="3"/>
      <c r="N5" s="9">
        <v>43892</v>
      </c>
      <c r="O5">
        <v>0</v>
      </c>
      <c r="P5">
        <v>2</v>
      </c>
      <c r="Q5">
        <v>0</v>
      </c>
      <c r="R5">
        <v>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4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>
        <f t="shared" ref="A6:A69" si="1">A5+1</f>
        <v>6</v>
      </c>
      <c r="B6" s="2">
        <v>43904</v>
      </c>
      <c r="C6" s="3"/>
      <c r="D6" s="3"/>
      <c r="E6" s="4">
        <f t="shared" si="0"/>
        <v>43904</v>
      </c>
      <c r="F6" s="6">
        <f ca="1">IF($E$2=0, L6,AVERAGE(OFFSET(L6,0,0,$I$1,1)))</f>
        <v>7.1428571428571432</v>
      </c>
      <c r="G6" s="3">
        <f ca="1">IF(OFFSET(A6,$G$2+$G$1,0,1,1)&gt;0, H6/I6,$I$2)</f>
        <v>0.50393700787401574</v>
      </c>
      <c r="H6" s="3">
        <f ca="1">IF(OFFSET(A6,$G$2+$G$1,0,1,1)&gt;0, $G$2*OFFSET(F6,($G$2+$G$1),0,1,1),$I$2)</f>
        <v>36.571428571428569</v>
      </c>
      <c r="I6" s="3">
        <f ca="1">IF(OFFSET(A6,$G$2+$G$1,0,1,1)&gt;0,SUM(F6:INDIRECT("F"&amp;TEXT("0",A7+$G$2-1))),$I$2)</f>
        <v>72.571428571428569</v>
      </c>
      <c r="J6" s="3"/>
      <c r="K6" s="3"/>
      <c r="L6">
        <v>2</v>
      </c>
      <c r="M6" s="3"/>
      <c r="N6" s="9">
        <v>43893</v>
      </c>
      <c r="O6">
        <v>1</v>
      </c>
      <c r="P6">
        <v>2</v>
      </c>
      <c r="Q6">
        <v>0</v>
      </c>
      <c r="R6">
        <v>1</v>
      </c>
      <c r="S6">
        <v>9</v>
      </c>
      <c r="T6">
        <v>0</v>
      </c>
      <c r="U6">
        <v>1</v>
      </c>
      <c r="V6">
        <v>2</v>
      </c>
      <c r="W6">
        <v>1</v>
      </c>
      <c r="X6">
        <v>0</v>
      </c>
      <c r="Y6">
        <v>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>
        <f t="shared" si="1"/>
        <v>7</v>
      </c>
      <c r="B7" s="2">
        <v>43905</v>
      </c>
      <c r="C7" s="3"/>
      <c r="D7" s="3"/>
      <c r="E7" s="4">
        <f t="shared" si="0"/>
        <v>43905</v>
      </c>
      <c r="F7" s="6">
        <f ca="1">IF($E$2=0, L7,AVERAGE(OFFSET(L7,0,0,$I$1,1)))</f>
        <v>9.2857142857142865</v>
      </c>
      <c r="G7" s="3">
        <f ca="1">IF(OFFSET(A7,$G$2+$G$1,0,1,1)&gt;0, H7/I7,$I$2)</f>
        <v>0.38787878787878782</v>
      </c>
      <c r="H7" s="3">
        <f ca="1">IF(OFFSET(A7,$G$2+$G$1,0,1,1)&gt;0, $G$2*OFFSET(F7,($G$2+$G$1),0,1,1),$I$2)</f>
        <v>27.428571428571427</v>
      </c>
      <c r="I7" s="3">
        <f ca="1">IF(OFFSET(A7,$G$2+$G$1,0,1,1)&gt;0,SUM(F7:INDIRECT("F"&amp;TEXT("0",A8+$G$2-1))),$I$2)</f>
        <v>70.714285714285722</v>
      </c>
      <c r="J7" s="3"/>
      <c r="K7" s="3"/>
      <c r="L7">
        <v>9</v>
      </c>
      <c r="M7" s="3"/>
      <c r="N7" s="9">
        <v>43894</v>
      </c>
      <c r="O7">
        <v>4</v>
      </c>
      <c r="P7">
        <v>9</v>
      </c>
      <c r="Q7">
        <v>0</v>
      </c>
      <c r="R7">
        <v>0</v>
      </c>
      <c r="S7">
        <v>8</v>
      </c>
      <c r="T7">
        <v>0</v>
      </c>
      <c r="U7">
        <v>0</v>
      </c>
      <c r="V7">
        <v>0</v>
      </c>
      <c r="W7">
        <v>2</v>
      </c>
      <c r="X7">
        <v>0</v>
      </c>
      <c r="Y7">
        <v>4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>
        <f t="shared" si="1"/>
        <v>8</v>
      </c>
      <c r="B8" s="2">
        <v>43906</v>
      </c>
      <c r="C8" s="3"/>
      <c r="D8" s="3"/>
      <c r="E8" s="4">
        <f t="shared" si="0"/>
        <v>43906</v>
      </c>
      <c r="F8" s="6">
        <f ca="1">IF($E$2=0, L8,AVERAGE(OFFSET(L8,0,0,$I$1,1)))</f>
        <v>9</v>
      </c>
      <c r="G8" s="3">
        <f ca="1">IF(OFFSET(A8,$G$2+$G$1,0,1,1)&gt;0, H8/I8,$I$2)</f>
        <v>0.4511930585683297</v>
      </c>
      <c r="H8" s="3">
        <f ca="1">IF(OFFSET(A8,$G$2+$G$1,0,1,1)&gt;0, $G$2*OFFSET(F8,($G$2+$G$1),0,1,1),$I$2)</f>
        <v>29.714285714285715</v>
      </c>
      <c r="I8" s="3">
        <f ca="1">IF(OFFSET(A8,$G$2+$G$1,0,1,1)&gt;0,SUM(F8:INDIRECT("F"&amp;TEXT("0",A9+$G$2-1))),$I$2)</f>
        <v>65.857142857142861</v>
      </c>
      <c r="J8" s="3"/>
      <c r="K8" s="3"/>
      <c r="L8">
        <v>2</v>
      </c>
      <c r="M8" s="3"/>
      <c r="N8" s="9">
        <v>43895</v>
      </c>
      <c r="O8">
        <v>8</v>
      </c>
      <c r="P8">
        <v>2</v>
      </c>
      <c r="Q8">
        <v>2</v>
      </c>
      <c r="R8">
        <v>4</v>
      </c>
      <c r="S8">
        <v>8</v>
      </c>
      <c r="T8">
        <v>0</v>
      </c>
      <c r="U8">
        <v>1</v>
      </c>
      <c r="V8">
        <v>1</v>
      </c>
      <c r="W8">
        <v>0</v>
      </c>
      <c r="X8">
        <v>0</v>
      </c>
      <c r="Y8">
        <v>3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</row>
    <row r="9" spans="1:34">
      <c r="A9">
        <f t="shared" si="1"/>
        <v>9</v>
      </c>
      <c r="B9" s="2">
        <v>43907</v>
      </c>
      <c r="C9" s="3"/>
      <c r="D9" s="3"/>
      <c r="E9" s="4">
        <f t="shared" si="0"/>
        <v>43907</v>
      </c>
      <c r="F9" s="6">
        <f ca="1">IF($E$2=0, L9,AVERAGE(OFFSET(L9,0,0,$I$1,1)))</f>
        <v>9.8571428571428577</v>
      </c>
      <c r="G9" s="3">
        <f ca="1">IF(OFFSET(A9,$G$2+$G$1,0,1,1)&gt;0, H9/I9,$I$2)</f>
        <v>0.50232558139534877</v>
      </c>
      <c r="H9" s="3">
        <f ca="1">IF(OFFSET(A9,$G$2+$G$1,0,1,1)&gt;0, $G$2*OFFSET(F9,($G$2+$G$1),0,1,1),$I$2)</f>
        <v>30.857142857142858</v>
      </c>
      <c r="I9" s="3">
        <f ca="1">IF(OFFSET(A9,$G$2+$G$1,0,1,1)&gt;0,SUM(F9:INDIRECT("F"&amp;TEXT("0",A10+$G$2-1))),$I$2)</f>
        <v>61.428571428571431</v>
      </c>
      <c r="J9" s="3"/>
      <c r="K9" s="3"/>
      <c r="L9">
        <v>13</v>
      </c>
      <c r="M9" s="3"/>
      <c r="N9" s="9">
        <v>43896</v>
      </c>
      <c r="O9">
        <v>6</v>
      </c>
      <c r="P9">
        <v>13</v>
      </c>
      <c r="Q9">
        <v>3</v>
      </c>
      <c r="R9">
        <v>5</v>
      </c>
      <c r="S9">
        <v>5</v>
      </c>
      <c r="T9">
        <v>0</v>
      </c>
      <c r="U9">
        <v>4</v>
      </c>
      <c r="V9">
        <v>4</v>
      </c>
      <c r="W9">
        <v>1</v>
      </c>
      <c r="X9">
        <v>0</v>
      </c>
      <c r="Y9">
        <v>7</v>
      </c>
      <c r="Z9">
        <v>0</v>
      </c>
      <c r="AA9">
        <v>3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>
      <c r="A10">
        <f t="shared" si="1"/>
        <v>10</v>
      </c>
      <c r="B10" s="2">
        <v>43908</v>
      </c>
      <c r="C10" s="3"/>
      <c r="D10" s="3"/>
      <c r="E10" s="4">
        <f>B10</f>
        <v>43908</v>
      </c>
      <c r="F10" s="6">
        <f ca="1">IF($E$2=0, L10,AVERAGE(OFFSET(L10,0,0,$I$1,1)))</f>
        <v>8.5714285714285712</v>
      </c>
      <c r="G10" s="3">
        <f ca="1">IF(OFFSET(A10,$G$2+$G$1,0,1,1)&gt;0, H10/I10,$I$2)</f>
        <v>0.64415584415584415</v>
      </c>
      <c r="H10" s="3">
        <f ca="1">IF(OFFSET(A10,$G$2+$G$1,0,1,1)&gt;0, $G$2*OFFSET(F10,($G$2+$G$1),0,1,1),$I$2)</f>
        <v>35.428571428571431</v>
      </c>
      <c r="I10" s="3">
        <f ca="1">IF(OFFSET(A10,$G$2+$G$1,0,1,1)&gt;0,SUM(F10:INDIRECT("F"&amp;TEXT("0",A11+$G$2-1))),$I$2)</f>
        <v>55</v>
      </c>
      <c r="J10" s="3"/>
      <c r="K10" s="3"/>
      <c r="L10">
        <v>10</v>
      </c>
      <c r="M10" s="3"/>
      <c r="N10" s="9">
        <v>43897</v>
      </c>
      <c r="O10">
        <v>5</v>
      </c>
      <c r="P10">
        <v>10</v>
      </c>
      <c r="Q10">
        <v>0</v>
      </c>
      <c r="R10">
        <v>1</v>
      </c>
      <c r="S10">
        <v>7</v>
      </c>
      <c r="T10">
        <v>0</v>
      </c>
      <c r="U10">
        <v>1</v>
      </c>
      <c r="V10">
        <v>2</v>
      </c>
      <c r="W10">
        <v>1</v>
      </c>
      <c r="X10">
        <v>0</v>
      </c>
      <c r="Y10">
        <v>6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>
      <c r="A11">
        <f t="shared" si="1"/>
        <v>11</v>
      </c>
      <c r="B11" s="2">
        <v>43909</v>
      </c>
      <c r="C11" s="3"/>
      <c r="D11" s="3"/>
      <c r="E11" s="4">
        <f t="shared" ref="E11:E74" si="2">B11</f>
        <v>43909</v>
      </c>
      <c r="F11" s="6">
        <f ca="1">IF($E$2=0, L11,AVERAGE(OFFSET(L11,0,0,$I$1,1)))</f>
        <v>8.5714285714285712</v>
      </c>
      <c r="G11" s="3">
        <f ca="1">IF(OFFSET(A11,$G$2+$G$1,0,1,1)&gt;0, H11/I11,$I$2)</f>
        <v>0.72934472934472927</v>
      </c>
      <c r="H11" s="3">
        <f ca="1">IF(OFFSET(A11,$G$2+$G$1,0,1,1)&gt;0, $G$2*OFFSET(F11,($G$2+$G$1),0,1,1),$I$2)</f>
        <v>36.571428571428569</v>
      </c>
      <c r="I11" s="3">
        <f ca="1">IF(OFFSET(A11,$G$2+$G$1,0,1,1)&gt;0,SUM(F11:INDIRECT("F"&amp;TEXT("0",A12+$G$2-1))),$I$2)</f>
        <v>50.142857142857146</v>
      </c>
      <c r="J11" s="3"/>
      <c r="K11" s="3"/>
      <c r="L11">
        <v>14</v>
      </c>
      <c r="M11" s="3"/>
      <c r="N11" s="9">
        <v>43898</v>
      </c>
      <c r="O11">
        <v>0</v>
      </c>
      <c r="P11">
        <v>14</v>
      </c>
      <c r="Q11">
        <v>1</v>
      </c>
      <c r="R11">
        <v>0</v>
      </c>
      <c r="S11">
        <v>11</v>
      </c>
      <c r="T11">
        <v>0</v>
      </c>
      <c r="U11">
        <v>1</v>
      </c>
      <c r="V11">
        <v>2</v>
      </c>
      <c r="W11">
        <v>0</v>
      </c>
      <c r="X11">
        <v>0</v>
      </c>
      <c r="Y11">
        <v>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>
      <c r="A12">
        <f t="shared" si="1"/>
        <v>12</v>
      </c>
      <c r="B12" s="2">
        <v>43910</v>
      </c>
      <c r="C12" s="3"/>
      <c r="D12" s="3"/>
      <c r="E12" s="4">
        <f t="shared" si="2"/>
        <v>43910</v>
      </c>
      <c r="F12" s="6">
        <f ca="1">IF($E$2=0, L12,AVERAGE(OFFSET(L12,0,0,$I$1,1)))</f>
        <v>7.1428571428571432</v>
      </c>
      <c r="G12" s="3">
        <f ca="1">IF(OFFSET(A12,$G$2+$G$1,0,1,1)&gt;0, H12/I12,$I$2)</f>
        <v>0.93081761006289299</v>
      </c>
      <c r="H12" s="3">
        <f ca="1">IF(OFFSET(A12,$G$2+$G$1,0,1,1)&gt;0, $G$2*OFFSET(F12,($G$2+$G$1),0,1,1),$I$2)</f>
        <v>42.285714285714285</v>
      </c>
      <c r="I12" s="3">
        <f ca="1">IF(OFFSET(A12,$G$2+$G$1,0,1,1)&gt;0,SUM(F12:INDIRECT("F"&amp;TEXT("0",A13+$G$2-1))),$I$2)</f>
        <v>45.428571428571431</v>
      </c>
      <c r="J12" s="3"/>
      <c r="K12" s="3"/>
      <c r="L12">
        <v>0</v>
      </c>
      <c r="M12" s="3"/>
      <c r="N12" s="9">
        <v>43899</v>
      </c>
      <c r="O12">
        <v>0</v>
      </c>
      <c r="P12">
        <v>0</v>
      </c>
      <c r="Q12">
        <v>0</v>
      </c>
      <c r="R12">
        <v>0</v>
      </c>
      <c r="S12">
        <v>6</v>
      </c>
      <c r="T12">
        <v>0</v>
      </c>
      <c r="U12">
        <v>0</v>
      </c>
      <c r="V12">
        <v>4</v>
      </c>
      <c r="W12">
        <v>4</v>
      </c>
      <c r="X12">
        <v>0</v>
      </c>
      <c r="Y12">
        <v>7</v>
      </c>
      <c r="Z12">
        <v>0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>
      <c r="A13">
        <f t="shared" si="1"/>
        <v>13</v>
      </c>
      <c r="B13" s="2">
        <v>43911</v>
      </c>
      <c r="C13" s="3"/>
      <c r="D13" s="3"/>
      <c r="E13" s="4">
        <f t="shared" si="2"/>
        <v>43911</v>
      </c>
      <c r="F13" s="6">
        <f ca="1">IF($E$2=0, L13,AVERAGE(OFFSET(L13,0,0,$I$1,1)))</f>
        <v>7.4285714285714288</v>
      </c>
      <c r="G13" s="3">
        <f ca="1">IF(OFFSET(A13,$G$2+$G$1,0,1,1)&gt;0, H13/I13,$I$2)</f>
        <v>1.3913043478260871</v>
      </c>
      <c r="H13" s="3">
        <f ca="1">IF(OFFSET(A13,$G$2+$G$1,0,1,1)&gt;0, $G$2*OFFSET(F13,($G$2+$G$1),0,1,1),$I$2)</f>
        <v>59.428571428571431</v>
      </c>
      <c r="I13" s="3">
        <f ca="1">IF(OFFSET(A13,$G$2+$G$1,0,1,1)&gt;0,SUM(F13:INDIRECT("F"&amp;TEXT("0",A14+$G$2-1))),$I$2)</f>
        <v>42.714285714285708</v>
      </c>
      <c r="J13" s="3"/>
      <c r="K13" s="3"/>
      <c r="L13">
        <v>17</v>
      </c>
      <c r="M13" s="3"/>
      <c r="N13" s="9">
        <v>43900</v>
      </c>
      <c r="O13">
        <v>3</v>
      </c>
      <c r="P13">
        <v>17</v>
      </c>
      <c r="Q13">
        <v>5</v>
      </c>
      <c r="R13">
        <v>3</v>
      </c>
      <c r="S13">
        <v>13</v>
      </c>
      <c r="T13">
        <v>0</v>
      </c>
      <c r="U13">
        <v>3</v>
      </c>
      <c r="V13">
        <v>9</v>
      </c>
      <c r="W13">
        <v>1</v>
      </c>
      <c r="X13">
        <v>0</v>
      </c>
      <c r="Y13">
        <v>9</v>
      </c>
      <c r="Z13">
        <v>0</v>
      </c>
      <c r="AA13">
        <v>1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>
      <c r="A14">
        <f t="shared" si="1"/>
        <v>14</v>
      </c>
      <c r="B14" s="2">
        <v>43912</v>
      </c>
      <c r="C14" s="3"/>
      <c r="D14" s="3"/>
      <c r="E14" s="4">
        <f t="shared" si="2"/>
        <v>43912</v>
      </c>
      <c r="F14" s="6">
        <f ca="1">IF($E$2=0, L14,AVERAGE(OFFSET(L14,0,0,$I$1,1)))</f>
        <v>5.5714285714285712</v>
      </c>
      <c r="G14" s="3">
        <f ca="1">IF(OFFSET(A14,$G$2+$G$1,0,1,1)&gt;0, H14/I14,$I$2)</f>
        <v>1.8351254480286738</v>
      </c>
      <c r="H14" s="3">
        <f ca="1">IF(OFFSET(A14,$G$2+$G$1,0,1,1)&gt;0, $G$2*OFFSET(F14,($G$2+$G$1),0,1,1),$I$2)</f>
        <v>73.142857142857139</v>
      </c>
      <c r="I14" s="3">
        <f ca="1">IF(OFFSET(A14,$G$2+$G$1,0,1,1)&gt;0,SUM(F14:INDIRECT("F"&amp;TEXT("0",A15+$G$2-1))),$I$2)</f>
        <v>39.857142857142854</v>
      </c>
      <c r="J14" s="3"/>
      <c r="K14" s="3"/>
      <c r="L14">
        <v>7</v>
      </c>
      <c r="M14" s="3"/>
      <c r="N14" s="9">
        <v>43901</v>
      </c>
      <c r="O14">
        <v>6</v>
      </c>
      <c r="P14">
        <v>7</v>
      </c>
      <c r="Q14">
        <v>2</v>
      </c>
      <c r="R14">
        <v>5</v>
      </c>
      <c r="S14">
        <v>5</v>
      </c>
      <c r="T14">
        <v>0</v>
      </c>
      <c r="U14">
        <v>2</v>
      </c>
      <c r="V14">
        <v>13</v>
      </c>
      <c r="W14">
        <v>2</v>
      </c>
      <c r="X14">
        <v>0</v>
      </c>
      <c r="Y14">
        <v>9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>
      <c r="A15">
        <f t="shared" si="1"/>
        <v>15</v>
      </c>
      <c r="B15" s="2">
        <v>43913</v>
      </c>
      <c r="C15" s="3"/>
      <c r="D15" s="3"/>
      <c r="E15" s="4">
        <f t="shared" si="2"/>
        <v>43913</v>
      </c>
      <c r="F15" s="6">
        <f ca="1">IF($E$2=0, L15,AVERAGE(OFFSET(L15,0,0,$I$1,1)))</f>
        <v>5.2857142857142856</v>
      </c>
      <c r="G15" s="3">
        <f ca="1">IF(OFFSET(A15,$G$2+$G$1,0,1,1)&gt;0, H15/I15,$I$2)</f>
        <v>2.1660649819494586</v>
      </c>
      <c r="H15" s="3">
        <f ca="1">IF(OFFSET(A15,$G$2+$G$1,0,1,1)&gt;0, $G$2*OFFSET(F15,($G$2+$G$1),0,1,1),$I$2)</f>
        <v>85.714285714285708</v>
      </c>
      <c r="I15" s="3">
        <f ca="1">IF(OFFSET(A15,$G$2+$G$1,0,1,1)&gt;0,SUM(F15:INDIRECT("F"&amp;TEXT("0",A16+$G$2-1))),$I$2)</f>
        <v>39.571428571428569</v>
      </c>
      <c r="J15" s="3"/>
      <c r="K15" s="3"/>
      <c r="L15">
        <v>8</v>
      </c>
      <c r="M15" s="3"/>
      <c r="N15" s="9">
        <v>43902</v>
      </c>
      <c r="O15">
        <v>2</v>
      </c>
      <c r="P15">
        <v>8</v>
      </c>
      <c r="Q15">
        <v>6</v>
      </c>
      <c r="R15">
        <v>1</v>
      </c>
      <c r="S15">
        <v>7</v>
      </c>
      <c r="T15">
        <v>0</v>
      </c>
      <c r="U15">
        <v>2</v>
      </c>
      <c r="V15">
        <v>8</v>
      </c>
      <c r="W15">
        <v>2</v>
      </c>
      <c r="X15">
        <v>0</v>
      </c>
      <c r="Y15">
        <v>2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>
      <c r="A16">
        <f t="shared" si="1"/>
        <v>16</v>
      </c>
      <c r="B16" s="2">
        <v>43914</v>
      </c>
      <c r="C16" s="3"/>
      <c r="D16" s="3"/>
      <c r="E16" s="4">
        <f t="shared" si="2"/>
        <v>43914</v>
      </c>
      <c r="F16" s="6">
        <f ca="1">IF($E$2=0, L16,AVERAGE(OFFSET(L16,0,0,$I$1,1)))</f>
        <v>4.4285714285714288</v>
      </c>
      <c r="G16" s="3">
        <f ca="1">IF(OFFSET(A16,$G$2+$G$1,0,1,1)&gt;0, H16/I16,$I$2)</f>
        <v>2.2191780821917808</v>
      </c>
      <c r="H16" s="3">
        <f ca="1">IF(OFFSET(A16,$G$2+$G$1,0,1,1)&gt;0, $G$2*OFFSET(F16,($G$2+$G$1),0,1,1),$I$2)</f>
        <v>92.571428571428569</v>
      </c>
      <c r="I16" s="3">
        <f ca="1">IF(OFFSET(A16,$G$2+$G$1,0,1,1)&gt;0,SUM(F16:INDIRECT("F"&amp;TEXT("0",A17+$G$2-1))),$I$2)</f>
        <v>41.714285714285715</v>
      </c>
      <c r="J16" s="3"/>
      <c r="K16" s="3"/>
      <c r="L16">
        <v>4</v>
      </c>
      <c r="M16" s="3"/>
      <c r="N16" s="9">
        <v>43903</v>
      </c>
      <c r="O16">
        <v>2</v>
      </c>
      <c r="P16">
        <v>4</v>
      </c>
      <c r="Q16">
        <v>7</v>
      </c>
      <c r="R16">
        <v>1</v>
      </c>
      <c r="S16">
        <v>3</v>
      </c>
      <c r="T16">
        <v>0</v>
      </c>
      <c r="U16">
        <v>2</v>
      </c>
      <c r="V16">
        <v>10</v>
      </c>
      <c r="W16">
        <v>0</v>
      </c>
      <c r="X16">
        <v>0</v>
      </c>
      <c r="Y16">
        <v>10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>
      <c r="A17">
        <f t="shared" si="1"/>
        <v>17</v>
      </c>
      <c r="B17" s="2">
        <v>43915</v>
      </c>
      <c r="C17" s="3"/>
      <c r="D17" s="3"/>
      <c r="E17" s="4">
        <f t="shared" si="2"/>
        <v>43915</v>
      </c>
      <c r="F17" s="6">
        <f ca="1">IF($E$2=0, L17,AVERAGE(OFFSET(L17,0,0,$I$1,1)))</f>
        <v>4.5714285714285712</v>
      </c>
      <c r="G17" s="3">
        <f ca="1">IF(OFFSET(A17,$G$2+$G$1,0,1,1)&gt;0, H17/I17,$I$2)</f>
        <v>2.4861538461538459</v>
      </c>
      <c r="H17" s="3">
        <f ca="1">IF(OFFSET(A17,$G$2+$G$1,0,1,1)&gt;0, $G$2*OFFSET(F17,($G$2+$G$1),0,1,1),$I$2)</f>
        <v>115.42857142857143</v>
      </c>
      <c r="I17" s="3">
        <f ca="1">IF(OFFSET(A17,$G$2+$G$1,0,1,1)&gt;0,SUM(F17:INDIRECT("F"&amp;TEXT("0",A18+$G$2-1))),$I$2)</f>
        <v>46.428571428571431</v>
      </c>
      <c r="J17" s="3"/>
      <c r="K17" s="3"/>
      <c r="L17">
        <v>10</v>
      </c>
      <c r="M17" s="3"/>
      <c r="N17" s="9">
        <v>43904</v>
      </c>
      <c r="O17">
        <v>9</v>
      </c>
      <c r="P17">
        <v>10</v>
      </c>
      <c r="Q17">
        <v>2</v>
      </c>
      <c r="R17">
        <v>2</v>
      </c>
      <c r="S17">
        <v>7</v>
      </c>
      <c r="T17">
        <v>0</v>
      </c>
      <c r="U17">
        <v>0</v>
      </c>
      <c r="V17">
        <v>11</v>
      </c>
      <c r="W17">
        <v>0</v>
      </c>
      <c r="X17">
        <v>0</v>
      </c>
      <c r="Y17">
        <v>4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</row>
    <row r="18" spans="1:34">
      <c r="A18">
        <f t="shared" si="1"/>
        <v>18</v>
      </c>
      <c r="B18" s="2">
        <v>43916</v>
      </c>
      <c r="C18" s="3"/>
      <c r="D18" s="3"/>
      <c r="E18" s="4">
        <f t="shared" si="2"/>
        <v>43916</v>
      </c>
      <c r="F18" s="6">
        <f ca="1">IF($E$2=0, L18,AVERAGE(OFFSET(L18,0,0,$I$1,1)))</f>
        <v>3.4285714285714284</v>
      </c>
      <c r="G18" s="3">
        <f ca="1">IF(OFFSET(A18,$G$2+$G$1,0,1,1)&gt;0, H18/I18,$I$2)</f>
        <v>2.7608695652173911</v>
      </c>
      <c r="H18" s="3">
        <f ca="1">IF(OFFSET(A18,$G$2+$G$1,0,1,1)&gt;0, $G$2*OFFSET(F18,($G$2+$G$1),0,1,1),$I$2)</f>
        <v>145.14285714285714</v>
      </c>
      <c r="I18" s="3">
        <f ca="1">IF(OFFSET(A18,$G$2+$G$1,0,1,1)&gt;0,SUM(F18:INDIRECT("F"&amp;TEXT("0",A19+$G$2-1))),$I$2)</f>
        <v>52.571428571428577</v>
      </c>
      <c r="J18" s="3"/>
      <c r="K18" s="3"/>
      <c r="L18">
        <v>4</v>
      </c>
      <c r="M18" s="3"/>
      <c r="N18" s="9">
        <v>43905</v>
      </c>
      <c r="O18">
        <v>4</v>
      </c>
      <c r="P18">
        <v>4</v>
      </c>
      <c r="Q18">
        <v>0</v>
      </c>
      <c r="R18">
        <v>4</v>
      </c>
      <c r="S18">
        <v>0</v>
      </c>
      <c r="T18">
        <v>0</v>
      </c>
      <c r="U18">
        <v>0</v>
      </c>
      <c r="V18">
        <v>12</v>
      </c>
      <c r="W18">
        <v>0</v>
      </c>
      <c r="X18">
        <v>0</v>
      </c>
      <c r="Y18">
        <v>4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0</v>
      </c>
    </row>
    <row r="19" spans="1:34">
      <c r="A19">
        <f t="shared" si="1"/>
        <v>19</v>
      </c>
      <c r="B19" s="2">
        <v>43917</v>
      </c>
      <c r="C19" s="3"/>
      <c r="D19" s="3"/>
      <c r="E19" s="4">
        <f t="shared" si="2"/>
        <v>43917</v>
      </c>
      <c r="F19" s="6">
        <f ca="1">IF($E$2=0, L19,AVERAGE(OFFSET(L19,0,0,$I$1,1)))</f>
        <v>3.7142857142857144</v>
      </c>
      <c r="G19" s="3">
        <f ca="1">IF(OFFSET(A19,$G$2+$G$1,0,1,1)&gt;0, H19/I19,$I$2)</f>
        <v>2.8988235294117648</v>
      </c>
      <c r="H19" s="3">
        <f ca="1">IF(OFFSET(A19,$G$2+$G$1,0,1,1)&gt;0, $G$2*OFFSET(F19,($G$2+$G$1),0,1,1),$I$2)</f>
        <v>176</v>
      </c>
      <c r="I19" s="3">
        <f ca="1">IF(OFFSET(A19,$G$2+$G$1,0,1,1)&gt;0,SUM(F19:INDIRECT("F"&amp;TEXT("0",A20+$G$2-1))),$I$2)</f>
        <v>60.714285714285715</v>
      </c>
      <c r="J19" s="3"/>
      <c r="K19" s="3"/>
      <c r="L19">
        <v>2</v>
      </c>
      <c r="M19" s="3"/>
      <c r="N19" s="9">
        <v>43906</v>
      </c>
      <c r="O19">
        <v>0</v>
      </c>
      <c r="P19">
        <v>2</v>
      </c>
      <c r="Q19">
        <v>0</v>
      </c>
      <c r="R19">
        <v>3</v>
      </c>
      <c r="S19">
        <v>2</v>
      </c>
      <c r="T19">
        <v>0</v>
      </c>
      <c r="U19">
        <v>0</v>
      </c>
      <c r="V19">
        <v>5</v>
      </c>
      <c r="W19">
        <v>0</v>
      </c>
      <c r="X19">
        <v>0</v>
      </c>
      <c r="Y19">
        <v>2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</row>
    <row r="20" spans="1:34">
      <c r="A20">
        <f t="shared" si="1"/>
        <v>20</v>
      </c>
      <c r="B20" s="2">
        <v>43918</v>
      </c>
      <c r="C20" s="3"/>
      <c r="D20" s="3"/>
      <c r="E20" s="4">
        <f t="shared" si="2"/>
        <v>43918</v>
      </c>
      <c r="F20" s="6">
        <f ca="1">IF($E$2=0, L20,AVERAGE(OFFSET(L20,0,0,$I$1,1)))</f>
        <v>3.8571428571428572</v>
      </c>
      <c r="G20" s="3">
        <f ca="1">IF(OFFSET(A20,$G$2+$G$1,0,1,1)&gt;0, H20/I20,$I$2)</f>
        <v>2.6880000000000006</v>
      </c>
      <c r="H20" s="3">
        <f ca="1">IF(OFFSET(A20,$G$2+$G$1,0,1,1)&gt;0, $G$2*OFFSET(F20,($G$2+$G$1),0,1,1),$I$2)</f>
        <v>192</v>
      </c>
      <c r="I20" s="3">
        <f ca="1">IF(OFFSET(A20,$G$2+$G$1,0,1,1)&gt;0,SUM(F20:INDIRECT("F"&amp;TEXT("0",A21+$G$2-1))),$I$2)</f>
        <v>71.428571428571416</v>
      </c>
      <c r="J20" s="3"/>
      <c r="K20" s="3"/>
      <c r="L20">
        <v>4</v>
      </c>
      <c r="M20" s="3"/>
      <c r="N20" s="9">
        <v>43907</v>
      </c>
      <c r="O20">
        <v>12</v>
      </c>
      <c r="P20">
        <v>4</v>
      </c>
      <c r="Q20">
        <v>5</v>
      </c>
      <c r="R20">
        <v>2</v>
      </c>
      <c r="S20">
        <v>2</v>
      </c>
      <c r="T20">
        <v>1</v>
      </c>
      <c r="U20">
        <v>2</v>
      </c>
      <c r="V20">
        <v>1</v>
      </c>
      <c r="W20">
        <v>2</v>
      </c>
      <c r="X20">
        <v>0</v>
      </c>
      <c r="Y20">
        <v>0</v>
      </c>
      <c r="Z20">
        <v>0</v>
      </c>
      <c r="AA20">
        <v>0</v>
      </c>
      <c r="AB20">
        <v>0</v>
      </c>
      <c r="AC20">
        <v>3</v>
      </c>
      <c r="AD20">
        <v>1</v>
      </c>
      <c r="AE20">
        <v>1</v>
      </c>
      <c r="AF20">
        <v>0</v>
      </c>
      <c r="AG20">
        <v>1</v>
      </c>
      <c r="AH20">
        <v>0</v>
      </c>
    </row>
    <row r="21" spans="1:34">
      <c r="A21">
        <f t="shared" si="1"/>
        <v>21</v>
      </c>
      <c r="B21" s="2">
        <v>43919</v>
      </c>
      <c r="C21" s="3"/>
      <c r="D21" s="3"/>
      <c r="E21" s="4">
        <f t="shared" si="2"/>
        <v>43919</v>
      </c>
      <c r="F21" s="6">
        <f ca="1">IF($E$2=0, L21,AVERAGE(OFFSET(L21,0,0,$I$1,1)))</f>
        <v>4.4285714285714288</v>
      </c>
      <c r="G21" s="3">
        <f ca="1">IF(OFFSET(A21,$G$2+$G$1,0,1,1)&gt;0, H21/I21,$I$2)</f>
        <v>2.6</v>
      </c>
      <c r="H21" s="3">
        <f ca="1">IF(OFFSET(A21,$G$2+$G$1,0,1,1)&gt;0, $G$2*OFFSET(F21,($G$2+$G$1),0,1,1),$I$2)</f>
        <v>222.85714285714286</v>
      </c>
      <c r="I21" s="3">
        <f ca="1">IF(OFFSET(A21,$G$2+$G$1,0,1,1)&gt;0,SUM(F21:INDIRECT("F"&amp;TEXT("0",A22+$G$2-1))),$I$2)</f>
        <v>85.714285714285708</v>
      </c>
      <c r="J21" s="3"/>
      <c r="K21" s="3"/>
      <c r="L21">
        <v>5</v>
      </c>
      <c r="M21" s="3"/>
      <c r="N21" s="9">
        <v>43908</v>
      </c>
      <c r="O21">
        <v>7</v>
      </c>
      <c r="P21">
        <v>5</v>
      </c>
      <c r="Q21">
        <v>1</v>
      </c>
      <c r="R21">
        <v>4</v>
      </c>
      <c r="S21">
        <v>5</v>
      </c>
      <c r="T21">
        <v>0</v>
      </c>
      <c r="U21">
        <v>2</v>
      </c>
      <c r="V21">
        <v>5</v>
      </c>
      <c r="W21">
        <v>2</v>
      </c>
      <c r="X21">
        <v>0</v>
      </c>
      <c r="Y21">
        <v>3</v>
      </c>
      <c r="Z21">
        <v>1</v>
      </c>
      <c r="AA21">
        <v>0</v>
      </c>
      <c r="AB21">
        <v>0</v>
      </c>
      <c r="AC21">
        <v>2</v>
      </c>
      <c r="AD21">
        <v>0</v>
      </c>
      <c r="AE21">
        <v>2</v>
      </c>
      <c r="AF21">
        <v>0</v>
      </c>
      <c r="AG21">
        <v>0</v>
      </c>
      <c r="AH21">
        <v>1</v>
      </c>
    </row>
    <row r="22" spans="1:34">
      <c r="A22">
        <f t="shared" si="1"/>
        <v>22</v>
      </c>
      <c r="B22" s="2">
        <v>43920</v>
      </c>
      <c r="C22" s="3"/>
      <c r="D22" s="3"/>
      <c r="E22" s="4">
        <f t="shared" si="2"/>
        <v>43920</v>
      </c>
      <c r="F22" s="6">
        <f ca="1">IF($E$2=0, L22,AVERAGE(OFFSET(L22,0,0,$I$1,1)))</f>
        <v>4.5714285714285712</v>
      </c>
      <c r="G22" s="3">
        <f ca="1">IF(OFFSET(A22,$G$2+$G$1,0,1,1)&gt;0, H22/I22,$I$2)</f>
        <v>2.2130013831258646</v>
      </c>
      <c r="H22" s="3">
        <f ca="1">IF(OFFSET(A22,$G$2+$G$1,0,1,1)&gt;0, $G$2*OFFSET(F22,($G$2+$G$1),0,1,1),$I$2)</f>
        <v>228.57142857142858</v>
      </c>
      <c r="I22" s="3">
        <f ca="1">IF(OFFSET(A22,$G$2+$G$1,0,1,1)&gt;0,SUM(F22:INDIRECT("F"&amp;TEXT("0",A23+$G$2-1))),$I$2)</f>
        <v>103.28571428571428</v>
      </c>
      <c r="J22" s="3"/>
      <c r="K22" s="3"/>
      <c r="L22">
        <v>2</v>
      </c>
      <c r="M22" s="3"/>
      <c r="N22" s="9">
        <v>43909</v>
      </c>
      <c r="O22">
        <v>12</v>
      </c>
      <c r="P22">
        <v>2</v>
      </c>
      <c r="Q22">
        <v>4</v>
      </c>
      <c r="R22">
        <v>5</v>
      </c>
      <c r="S22">
        <v>4</v>
      </c>
      <c r="T22">
        <v>1</v>
      </c>
      <c r="U22">
        <v>3</v>
      </c>
      <c r="V22">
        <v>4</v>
      </c>
      <c r="W22">
        <v>0</v>
      </c>
      <c r="X22">
        <v>0</v>
      </c>
      <c r="Y22">
        <v>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</row>
    <row r="23" spans="1:34">
      <c r="A23">
        <f t="shared" si="1"/>
        <v>23</v>
      </c>
      <c r="B23" s="2">
        <v>43921</v>
      </c>
      <c r="C23" s="3"/>
      <c r="D23" s="3"/>
      <c r="E23" s="4">
        <f t="shared" si="2"/>
        <v>43921</v>
      </c>
      <c r="F23" s="6">
        <f ca="1">IF($E$2=0, L23,AVERAGE(OFFSET(L23,0,0,$I$1,1)))</f>
        <v>5.2857142857142856</v>
      </c>
      <c r="G23" s="3">
        <f ca="1">IF(OFFSET(A23,$G$2+$G$1,0,1,1)&gt;0, H23/I23,$I$2)</f>
        <v>1.9650756693830036</v>
      </c>
      <c r="H23" s="3">
        <f ca="1">IF(OFFSET(A23,$G$2+$G$1,0,1,1)&gt;0, $G$2*OFFSET(F23,($G$2+$G$1),0,1,1),$I$2)</f>
        <v>241.14285714285714</v>
      </c>
      <c r="I23" s="3">
        <f ca="1">IF(OFFSET(A23,$G$2+$G$1,0,1,1)&gt;0,SUM(F23:INDIRECT("F"&amp;TEXT("0",A24+$G$2-1))),$I$2)</f>
        <v>122.71428571428571</v>
      </c>
      <c r="J23" s="3"/>
      <c r="K23" s="3"/>
      <c r="L23">
        <v>5</v>
      </c>
      <c r="M23" s="3"/>
      <c r="N23" s="9">
        <v>43910</v>
      </c>
      <c r="O23">
        <v>7</v>
      </c>
      <c r="P23">
        <v>5</v>
      </c>
      <c r="Q23">
        <v>3</v>
      </c>
      <c r="R23">
        <v>3</v>
      </c>
      <c r="S23">
        <v>6</v>
      </c>
      <c r="T23">
        <v>1</v>
      </c>
      <c r="U23">
        <v>1</v>
      </c>
      <c r="V23">
        <v>6</v>
      </c>
      <c r="W23">
        <v>1</v>
      </c>
      <c r="X23">
        <v>0</v>
      </c>
      <c r="Y23">
        <v>0</v>
      </c>
      <c r="Z23">
        <v>1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</row>
    <row r="24" spans="1:34">
      <c r="A24">
        <f t="shared" si="1"/>
        <v>24</v>
      </c>
      <c r="B24" s="2">
        <v>43922</v>
      </c>
      <c r="C24" s="3"/>
      <c r="D24" s="3"/>
      <c r="E24" s="4">
        <f t="shared" si="2"/>
        <v>43922</v>
      </c>
      <c r="F24" s="6">
        <f ca="1">IF($E$2=0, L24,AVERAGE(OFFSET(L24,0,0,$I$1,1)))</f>
        <v>7.4285714285714288</v>
      </c>
      <c r="G24" s="3">
        <f ca="1">IF(OFFSET(A24,$G$2+$G$1,0,1,1)&gt;0, H24/I24,$I$2)</f>
        <v>1.8564405113077682</v>
      </c>
      <c r="H24" s="3">
        <f ca="1">IF(OFFSET(A24,$G$2+$G$1,0,1,1)&gt;0, $G$2*OFFSET(F24,($G$2+$G$1),0,1,1),$I$2)</f>
        <v>269.71428571428572</v>
      </c>
      <c r="I24" s="3">
        <f ca="1">IF(OFFSET(A24,$G$2+$G$1,0,1,1)&gt;0,SUM(F24:INDIRECT("F"&amp;TEXT("0",A25+$G$2-1))),$I$2)</f>
        <v>145.28571428571428</v>
      </c>
      <c r="J24" s="3"/>
      <c r="K24" s="3"/>
      <c r="L24">
        <v>2</v>
      </c>
      <c r="M24" s="3"/>
      <c r="N24" s="9">
        <v>43911</v>
      </c>
      <c r="O24">
        <v>9</v>
      </c>
      <c r="P24">
        <v>2</v>
      </c>
      <c r="Q24">
        <v>8</v>
      </c>
      <c r="R24">
        <v>4</v>
      </c>
      <c r="S24">
        <v>2</v>
      </c>
      <c r="T24">
        <v>0</v>
      </c>
      <c r="U24">
        <v>0</v>
      </c>
      <c r="V24">
        <v>6</v>
      </c>
      <c r="W24">
        <v>1</v>
      </c>
      <c r="X24">
        <v>0</v>
      </c>
      <c r="Y24">
        <v>3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>
      <c r="A25">
        <f t="shared" si="1"/>
        <v>25</v>
      </c>
      <c r="B25" s="2">
        <v>43923</v>
      </c>
      <c r="C25" s="3"/>
      <c r="D25" s="3"/>
      <c r="E25" s="4">
        <f t="shared" si="2"/>
        <v>43923</v>
      </c>
      <c r="F25" s="6">
        <f ca="1">IF($E$2=0, L25,AVERAGE(OFFSET(L25,0,0,$I$1,1)))</f>
        <v>9.1428571428571423</v>
      </c>
      <c r="G25" s="3">
        <f ca="1">IF(OFFSET(A25,$G$2+$G$1,0,1,1)&gt;0, H25/I25,$I$2)</f>
        <v>1.7098712446351929</v>
      </c>
      <c r="H25" s="3">
        <f ca="1">IF(OFFSET(A25,$G$2+$G$1,0,1,1)&gt;0, $G$2*OFFSET(F25,($G$2+$G$1),0,1,1),$I$2)</f>
        <v>284.57142857142856</v>
      </c>
      <c r="I25" s="3">
        <f ca="1">IF(OFFSET(A25,$G$2+$G$1,0,1,1)&gt;0,SUM(F25:INDIRECT("F"&amp;TEXT("0",A26+$G$2-1))),$I$2)</f>
        <v>166.42857142857144</v>
      </c>
      <c r="J25" s="3"/>
      <c r="K25" s="3"/>
      <c r="L25">
        <v>6</v>
      </c>
      <c r="M25" s="3"/>
      <c r="N25" s="9">
        <v>43912</v>
      </c>
      <c r="O25">
        <v>4</v>
      </c>
      <c r="P25">
        <v>6</v>
      </c>
      <c r="Q25">
        <v>2</v>
      </c>
      <c r="R25">
        <v>0</v>
      </c>
      <c r="S25">
        <v>3</v>
      </c>
      <c r="T25">
        <v>0</v>
      </c>
      <c r="U25">
        <v>2</v>
      </c>
      <c r="V25">
        <v>6</v>
      </c>
      <c r="W25">
        <v>1</v>
      </c>
      <c r="X25">
        <v>0</v>
      </c>
      <c r="Y25">
        <v>1</v>
      </c>
      <c r="Z25">
        <v>0</v>
      </c>
      <c r="AA25">
        <v>1</v>
      </c>
      <c r="AB25">
        <v>0</v>
      </c>
      <c r="AC25">
        <v>1</v>
      </c>
      <c r="AD25">
        <v>2</v>
      </c>
      <c r="AE25">
        <v>1</v>
      </c>
      <c r="AF25">
        <v>0</v>
      </c>
      <c r="AG25">
        <v>0</v>
      </c>
      <c r="AH25">
        <v>0</v>
      </c>
    </row>
    <row r="26" spans="1:34">
      <c r="A26">
        <f t="shared" si="1"/>
        <v>26</v>
      </c>
      <c r="B26" s="2">
        <v>43924</v>
      </c>
      <c r="C26" s="3"/>
      <c r="D26" s="3"/>
      <c r="E26" s="4">
        <f t="shared" si="2"/>
        <v>43924</v>
      </c>
      <c r="F26" s="6">
        <f ca="1">IF($E$2=0, L26,AVERAGE(OFFSET(L26,0,0,$I$1,1)))</f>
        <v>10.714285714285714</v>
      </c>
      <c r="G26" s="3">
        <f ca="1">IF(OFFSET(A26,$G$2+$G$1,0,1,1)&gt;0, H26/I26,$I$2)</f>
        <v>1.8658536585365852</v>
      </c>
      <c r="H26" s="3">
        <f ca="1">IF(OFFSET(A26,$G$2+$G$1,0,1,1)&gt;0, $G$2*OFFSET(F26,($G$2+$G$1),0,1,1),$I$2)</f>
        <v>349.71428571428572</v>
      </c>
      <c r="I26" s="3">
        <f ca="1">IF(OFFSET(A26,$G$2+$G$1,0,1,1)&gt;0,SUM(F26:INDIRECT("F"&amp;TEXT("0",A27+$G$2-1))),$I$2)</f>
        <v>187.42857142857144</v>
      </c>
      <c r="J26" s="3"/>
      <c r="K26" s="3"/>
      <c r="L26">
        <v>3</v>
      </c>
      <c r="M26" s="3"/>
      <c r="N26" s="9">
        <v>43913</v>
      </c>
      <c r="O26">
        <v>17</v>
      </c>
      <c r="P26">
        <v>3</v>
      </c>
      <c r="Q26">
        <v>1</v>
      </c>
      <c r="R26">
        <v>0</v>
      </c>
      <c r="S26">
        <v>2</v>
      </c>
      <c r="T26">
        <v>1</v>
      </c>
      <c r="U26">
        <v>0</v>
      </c>
      <c r="V26">
        <v>2</v>
      </c>
      <c r="W26">
        <v>1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3</v>
      </c>
      <c r="AE26">
        <v>1</v>
      </c>
      <c r="AF26">
        <v>0</v>
      </c>
      <c r="AG26">
        <v>1</v>
      </c>
      <c r="AH26">
        <v>0</v>
      </c>
    </row>
    <row r="27" spans="1:34">
      <c r="A27">
        <f t="shared" si="1"/>
        <v>27</v>
      </c>
      <c r="B27" s="2">
        <v>43925</v>
      </c>
      <c r="C27" s="3"/>
      <c r="D27" s="3"/>
      <c r="E27" s="4">
        <f t="shared" si="2"/>
        <v>43925</v>
      </c>
      <c r="F27" s="6">
        <f ca="1">IF($E$2=0, L27,AVERAGE(OFFSET(L27,0,0,$I$1,1)))</f>
        <v>11.571428571428571</v>
      </c>
      <c r="G27" s="3">
        <f ca="1">IF(OFFSET(A27,$G$2+$G$1,0,1,1)&gt;0, H27/I27,$I$2)</f>
        <v>1.9117447386286488</v>
      </c>
      <c r="H27" s="3">
        <f ca="1">IF(OFFSET(A27,$G$2+$G$1,0,1,1)&gt;0, $G$2*OFFSET(F27,($G$2+$G$1),0,1,1),$I$2)</f>
        <v>402.28571428571428</v>
      </c>
      <c r="I27" s="3">
        <f ca="1">IF(OFFSET(A27,$G$2+$G$1,0,1,1)&gt;0,SUM(F27:INDIRECT("F"&amp;TEXT("0",A28+$G$2-1))),$I$2)</f>
        <v>210.42857142857144</v>
      </c>
      <c r="J27" s="3"/>
      <c r="K27" s="3"/>
      <c r="L27">
        <v>8</v>
      </c>
      <c r="M27" s="3"/>
      <c r="N27" s="9">
        <v>43914</v>
      </c>
      <c r="O27">
        <v>18</v>
      </c>
      <c r="P27">
        <v>8</v>
      </c>
      <c r="Q27">
        <v>7</v>
      </c>
      <c r="R27">
        <v>8</v>
      </c>
      <c r="S27">
        <v>3</v>
      </c>
      <c r="T27">
        <v>3</v>
      </c>
      <c r="U27">
        <v>5</v>
      </c>
      <c r="V27">
        <v>4</v>
      </c>
      <c r="W27">
        <v>2</v>
      </c>
      <c r="X27">
        <v>0</v>
      </c>
      <c r="Y27">
        <v>2</v>
      </c>
      <c r="Z27">
        <v>1</v>
      </c>
      <c r="AA27">
        <v>0</v>
      </c>
      <c r="AB27">
        <v>0</v>
      </c>
      <c r="AC27">
        <v>1</v>
      </c>
      <c r="AD27">
        <v>3</v>
      </c>
      <c r="AE27">
        <v>5</v>
      </c>
      <c r="AF27">
        <v>0</v>
      </c>
      <c r="AG27">
        <v>0</v>
      </c>
      <c r="AH27">
        <v>0</v>
      </c>
    </row>
    <row r="28" spans="1:34">
      <c r="A28">
        <f t="shared" si="1"/>
        <v>28</v>
      </c>
      <c r="B28" s="2">
        <v>43926</v>
      </c>
      <c r="C28" s="3"/>
      <c r="D28" s="3"/>
      <c r="E28" s="4">
        <f t="shared" si="2"/>
        <v>43926</v>
      </c>
      <c r="F28" s="6">
        <f ca="1">IF($E$2=0, L28,AVERAGE(OFFSET(L28,0,0,$I$1,1)))</f>
        <v>14.428571428571429</v>
      </c>
      <c r="G28" s="3">
        <f ca="1">IF(OFFSET(A28,$G$2+$G$1,0,1,1)&gt;0, H28/I28,$I$2)</f>
        <v>1.8574040219378427</v>
      </c>
      <c r="H28" s="3">
        <f ca="1">IF(OFFSET(A28,$G$2+$G$1,0,1,1)&gt;0, $G$2*OFFSET(F28,($G$2+$G$1),0,1,1),$I$2)</f>
        <v>435.42857142857144</v>
      </c>
      <c r="I28" s="3">
        <f ca="1">IF(OFFSET(A28,$G$2+$G$1,0,1,1)&gt;0,SUM(F28:INDIRECT("F"&amp;TEXT("0",A29+$G$2-1))),$I$2)</f>
        <v>234.42857142857144</v>
      </c>
      <c r="J28" s="3"/>
      <c r="K28" s="3"/>
      <c r="L28">
        <v>6</v>
      </c>
      <c r="M28" s="3"/>
      <c r="N28" s="9">
        <v>43915</v>
      </c>
      <c r="O28">
        <v>43</v>
      </c>
      <c r="P28">
        <v>6</v>
      </c>
      <c r="Q28">
        <v>1</v>
      </c>
      <c r="R28">
        <v>5</v>
      </c>
      <c r="S28">
        <v>6</v>
      </c>
      <c r="T28">
        <v>0</v>
      </c>
      <c r="U28">
        <v>4</v>
      </c>
      <c r="V28">
        <v>0</v>
      </c>
      <c r="W28">
        <v>4</v>
      </c>
      <c r="X28">
        <v>0</v>
      </c>
      <c r="Y28">
        <v>1</v>
      </c>
      <c r="Z28">
        <v>4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0</v>
      </c>
    </row>
    <row r="29" spans="1:34">
      <c r="A29">
        <f t="shared" si="1"/>
        <v>29</v>
      </c>
      <c r="B29" s="2">
        <v>43927</v>
      </c>
      <c r="C29" s="3"/>
      <c r="D29" s="3"/>
      <c r="E29" s="4">
        <f t="shared" si="2"/>
        <v>43927</v>
      </c>
      <c r="F29" s="6">
        <f ca="1">IF($E$2=0, L29,AVERAGE(OFFSET(L29,0,0,$I$1,1)))</f>
        <v>18.142857142857142</v>
      </c>
      <c r="G29" s="3">
        <f ca="1">IF(OFFSET(A29,$G$2+$G$1,0,1,1)&gt;0, H29/I29,$I$2)</f>
        <v>1.7421451787648972</v>
      </c>
      <c r="H29" s="3">
        <f ca="1">IF(OFFSET(A29,$G$2+$G$1,0,1,1)&gt;0, $G$2*OFFSET(F29,($G$2+$G$1),0,1,1),$I$2)</f>
        <v>459.42857142857144</v>
      </c>
      <c r="I29" s="3">
        <f ca="1">IF(OFFSET(A29,$G$2+$G$1,0,1,1)&gt;0,SUM(F29:INDIRECT("F"&amp;TEXT("0",A30+$G$2-1))),$I$2)</f>
        <v>263.71428571428572</v>
      </c>
      <c r="J29" s="3"/>
      <c r="K29" s="3"/>
      <c r="L29">
        <v>7</v>
      </c>
      <c r="M29" s="3"/>
      <c r="N29" s="9">
        <v>43916</v>
      </c>
      <c r="O29">
        <v>24</v>
      </c>
      <c r="P29">
        <v>7</v>
      </c>
      <c r="Q29">
        <v>7</v>
      </c>
      <c r="R29">
        <v>9</v>
      </c>
      <c r="S29">
        <v>3</v>
      </c>
      <c r="T29">
        <v>3</v>
      </c>
      <c r="U29">
        <v>3</v>
      </c>
      <c r="V29">
        <v>1</v>
      </c>
      <c r="W29">
        <v>3</v>
      </c>
      <c r="X29">
        <v>0</v>
      </c>
      <c r="Y29">
        <v>1</v>
      </c>
      <c r="Z29">
        <v>1</v>
      </c>
      <c r="AA29">
        <v>0</v>
      </c>
      <c r="AB29">
        <v>0</v>
      </c>
      <c r="AC29">
        <v>22</v>
      </c>
      <c r="AD29">
        <v>3</v>
      </c>
      <c r="AE29">
        <v>0</v>
      </c>
      <c r="AF29">
        <v>1</v>
      </c>
      <c r="AG29">
        <v>3</v>
      </c>
      <c r="AH29">
        <v>0</v>
      </c>
    </row>
    <row r="30" spans="1:34">
      <c r="A30">
        <f t="shared" si="1"/>
        <v>30</v>
      </c>
      <c r="B30" s="2">
        <v>43928</v>
      </c>
      <c r="C30" s="3"/>
      <c r="D30" s="3"/>
      <c r="E30" s="4">
        <f t="shared" si="2"/>
        <v>43928</v>
      </c>
      <c r="F30" s="6">
        <f ca="1">IF($E$2=0, L30,AVERAGE(OFFSET(L30,0,0,$I$1,1)))</f>
        <v>22</v>
      </c>
      <c r="G30" s="3">
        <f ca="1">IF(OFFSET(A30,$G$2+$G$1,0,1,1)&gt;0, H30/I30,$I$2)</f>
        <v>1.5721873491067115</v>
      </c>
      <c r="H30" s="3">
        <f ca="1">IF(OFFSET(A30,$G$2+$G$1,0,1,1)&gt;0, $G$2*OFFSET(F30,($G$2+$G$1),0,1,1),$I$2)</f>
        <v>465.14285714285717</v>
      </c>
      <c r="I30" s="3">
        <f ca="1">IF(OFFSET(A30,$G$2+$G$1,0,1,1)&gt;0,SUM(F30:INDIRECT("F"&amp;TEXT("0",A31+$G$2-1))),$I$2)</f>
        <v>295.85714285714289</v>
      </c>
      <c r="J30" s="3"/>
      <c r="K30" s="3"/>
      <c r="L30">
        <v>20</v>
      </c>
      <c r="M30" s="3"/>
      <c r="N30" s="9">
        <v>43917</v>
      </c>
      <c r="O30">
        <v>44</v>
      </c>
      <c r="P30">
        <v>20</v>
      </c>
      <c r="Q30">
        <v>6</v>
      </c>
      <c r="R30">
        <v>14</v>
      </c>
      <c r="S30">
        <v>3</v>
      </c>
      <c r="T30">
        <v>4</v>
      </c>
      <c r="U30">
        <v>8</v>
      </c>
      <c r="V30">
        <v>4</v>
      </c>
      <c r="W30">
        <v>0</v>
      </c>
      <c r="X30">
        <v>0</v>
      </c>
      <c r="Y30">
        <v>4</v>
      </c>
      <c r="Z30">
        <v>0</v>
      </c>
      <c r="AA30">
        <v>0</v>
      </c>
      <c r="AB30">
        <v>0</v>
      </c>
      <c r="AC30">
        <v>1</v>
      </c>
      <c r="AD30">
        <v>2</v>
      </c>
      <c r="AE30">
        <v>3</v>
      </c>
      <c r="AF30">
        <v>0</v>
      </c>
      <c r="AG30">
        <v>0</v>
      </c>
      <c r="AH30">
        <v>0</v>
      </c>
    </row>
    <row r="31" spans="1:34">
      <c r="A31">
        <f t="shared" si="1"/>
        <v>31</v>
      </c>
      <c r="B31" s="2">
        <v>43929</v>
      </c>
      <c r="C31" s="3"/>
      <c r="D31" s="3"/>
      <c r="E31" s="4">
        <f t="shared" si="2"/>
        <v>43929</v>
      </c>
      <c r="F31" s="6">
        <f ca="1">IF($E$2=0, L31,AVERAGE(OFFSET(L31,0,0,$I$1,1)))</f>
        <v>24</v>
      </c>
      <c r="G31" s="3">
        <f ca="1">IF(OFFSET(A31,$G$2+$G$1,0,1,1)&gt;0, H31/I31,$I$2)</f>
        <v>1.434290687554395</v>
      </c>
      <c r="H31" s="3">
        <f ca="1">IF(OFFSET(A31,$G$2+$G$1,0,1,1)&gt;0, $G$2*OFFSET(F31,($G$2+$G$1),0,1,1),$I$2)</f>
        <v>470.85714285714283</v>
      </c>
      <c r="I31" s="3">
        <f ca="1">IF(OFFSET(A31,$G$2+$G$1,0,1,1)&gt;0,SUM(F31:INDIRECT("F"&amp;TEXT("0",A32+$G$2-1))),$I$2)</f>
        <v>328.28571428571428</v>
      </c>
      <c r="J31" s="3"/>
      <c r="K31" s="3"/>
      <c r="L31">
        <v>14</v>
      </c>
      <c r="M31" s="3"/>
      <c r="N31" s="9">
        <v>43918</v>
      </c>
      <c r="O31">
        <v>65</v>
      </c>
      <c r="P31">
        <v>14</v>
      </c>
      <c r="Q31">
        <v>6</v>
      </c>
      <c r="R31">
        <v>12</v>
      </c>
      <c r="S31">
        <v>3</v>
      </c>
      <c r="T31">
        <v>6</v>
      </c>
      <c r="U31">
        <v>58</v>
      </c>
      <c r="V31">
        <v>8</v>
      </c>
      <c r="W31">
        <v>4</v>
      </c>
      <c r="X31">
        <v>0</v>
      </c>
      <c r="Y31">
        <v>0</v>
      </c>
      <c r="Z31">
        <v>0</v>
      </c>
      <c r="AA31">
        <v>2</v>
      </c>
      <c r="AB31">
        <v>2</v>
      </c>
      <c r="AC31">
        <v>1</v>
      </c>
      <c r="AD31">
        <v>2</v>
      </c>
      <c r="AE31">
        <v>7</v>
      </c>
      <c r="AF31">
        <v>0</v>
      </c>
      <c r="AG31">
        <v>0</v>
      </c>
      <c r="AH31">
        <v>0</v>
      </c>
    </row>
    <row r="32" spans="1:34">
      <c r="A32">
        <f t="shared" si="1"/>
        <v>32</v>
      </c>
      <c r="B32" s="2">
        <v>43930</v>
      </c>
      <c r="C32" s="3"/>
      <c r="D32" s="3"/>
      <c r="E32" s="4">
        <f t="shared" si="2"/>
        <v>43930</v>
      </c>
      <c r="F32" s="6">
        <f ca="1">IF($E$2=0, L32,AVERAGE(OFFSET(L32,0,0,$I$1,1)))</f>
        <v>27.857142857142858</v>
      </c>
      <c r="G32" s="3">
        <f ca="1">IF(OFFSET(A32,$G$2+$G$1,0,1,1)&gt;0, H32/I32,$I$2)</f>
        <v>1.3902053712480251</v>
      </c>
      <c r="H32" s="3">
        <f ca="1">IF(OFFSET(A32,$G$2+$G$1,0,1,1)&gt;0, $G$2*OFFSET(F32,($G$2+$G$1),0,1,1),$I$2)</f>
        <v>502.85714285714283</v>
      </c>
      <c r="I32" s="3">
        <f ca="1">IF(OFFSET(A32,$G$2+$G$1,0,1,1)&gt;0,SUM(F32:INDIRECT("F"&amp;TEXT("0",A33+$G$2-1))),$I$2)</f>
        <v>361.71428571428572</v>
      </c>
      <c r="J32" s="3"/>
      <c r="K32" s="3"/>
      <c r="L32">
        <v>17</v>
      </c>
      <c r="M32" s="3"/>
      <c r="N32" s="9">
        <v>43919</v>
      </c>
      <c r="O32">
        <v>74</v>
      </c>
      <c r="P32">
        <v>17</v>
      </c>
      <c r="Q32">
        <v>4</v>
      </c>
      <c r="R32">
        <v>5</v>
      </c>
      <c r="S32">
        <v>3</v>
      </c>
      <c r="T32">
        <v>4</v>
      </c>
      <c r="U32">
        <v>27</v>
      </c>
      <c r="V32">
        <v>2</v>
      </c>
      <c r="W32">
        <v>7</v>
      </c>
      <c r="X32">
        <v>0</v>
      </c>
      <c r="Y32">
        <v>3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3</v>
      </c>
      <c r="AF32">
        <v>2</v>
      </c>
      <c r="AG32">
        <v>0</v>
      </c>
      <c r="AH32">
        <v>0</v>
      </c>
    </row>
    <row r="33" spans="1:34">
      <c r="A33">
        <f t="shared" si="1"/>
        <v>33</v>
      </c>
      <c r="B33" s="2">
        <v>43931</v>
      </c>
      <c r="C33" s="3"/>
      <c r="D33" s="3"/>
      <c r="E33" s="4">
        <f t="shared" si="2"/>
        <v>43931</v>
      </c>
      <c r="F33" s="6">
        <f ca="1">IF($E$2=0, L33,AVERAGE(OFFSET(L33,0,0,$I$1,1)))</f>
        <v>28.571428571428573</v>
      </c>
      <c r="G33" s="3">
        <f ca="1">IF(OFFSET(A33,$G$2+$G$1,0,1,1)&gt;0, H33/I33,$I$2)</f>
        <v>1.1661807580174925</v>
      </c>
      <c r="H33" s="3">
        <f ca="1">IF(OFFSET(A33,$G$2+$G$1,0,1,1)&gt;0, $G$2*OFFSET(F33,($G$2+$G$1),0,1,1),$I$2)</f>
        <v>457.14285714285717</v>
      </c>
      <c r="I33" s="3">
        <f ca="1">IF(OFFSET(A33,$G$2+$G$1,0,1,1)&gt;0,SUM(F33:INDIRECT("F"&amp;TEXT("0",A34+$G$2-1))),$I$2)</f>
        <v>392.00000000000006</v>
      </c>
      <c r="J33" s="3"/>
      <c r="K33" s="3"/>
      <c r="L33">
        <v>9</v>
      </c>
      <c r="M33" s="3"/>
      <c r="N33" s="9">
        <v>43920</v>
      </c>
      <c r="O33">
        <v>13</v>
      </c>
      <c r="P33">
        <v>9</v>
      </c>
      <c r="Q33">
        <v>3</v>
      </c>
      <c r="R33">
        <v>12</v>
      </c>
      <c r="S33">
        <v>3</v>
      </c>
      <c r="T33">
        <v>3</v>
      </c>
      <c r="U33">
        <v>12</v>
      </c>
      <c r="V33">
        <v>5</v>
      </c>
      <c r="W33">
        <v>20</v>
      </c>
      <c r="X33">
        <v>0</v>
      </c>
      <c r="Y33">
        <v>1</v>
      </c>
      <c r="Z33">
        <v>0</v>
      </c>
      <c r="AA33">
        <v>0</v>
      </c>
      <c r="AB33">
        <v>0</v>
      </c>
      <c r="AC33">
        <v>26</v>
      </c>
      <c r="AD33">
        <v>4</v>
      </c>
      <c r="AE33">
        <v>5</v>
      </c>
      <c r="AF33">
        <v>1</v>
      </c>
      <c r="AG33">
        <v>0</v>
      </c>
      <c r="AH33">
        <v>1</v>
      </c>
    </row>
    <row r="34" spans="1:34">
      <c r="A34">
        <f t="shared" si="1"/>
        <v>34</v>
      </c>
      <c r="B34" s="2">
        <v>43932</v>
      </c>
      <c r="C34" s="3"/>
      <c r="D34" s="3"/>
      <c r="E34" s="4">
        <f t="shared" si="2"/>
        <v>43932</v>
      </c>
      <c r="F34" s="6">
        <f ca="1">IF($E$2=0, L34,AVERAGE(OFFSET(L34,0,0,$I$1,1)))</f>
        <v>30.142857142857142</v>
      </c>
      <c r="G34" s="3">
        <f ca="1">IF(OFFSET(A34,$G$2+$G$1,0,1,1)&gt;0, H34/I34,$I$2)</f>
        <v>1.0094722598105548</v>
      </c>
      <c r="H34" s="3">
        <f ca="1">IF(OFFSET(A34,$G$2+$G$1,0,1,1)&gt;0, $G$2*OFFSET(F34,($G$2+$G$1),0,1,1),$I$2)</f>
        <v>426.28571428571428</v>
      </c>
      <c r="I34" s="3">
        <f ca="1">IF(OFFSET(A34,$G$2+$G$1,0,1,1)&gt;0,SUM(F34:INDIRECT("F"&amp;TEXT("0",A35+$G$2-1))),$I$2)</f>
        <v>422.28571428571428</v>
      </c>
      <c r="J34" s="3"/>
      <c r="K34" s="3"/>
      <c r="L34">
        <v>28</v>
      </c>
      <c r="M34" s="3"/>
      <c r="N34" s="9">
        <v>43921</v>
      </c>
      <c r="O34">
        <v>81</v>
      </c>
      <c r="P34">
        <v>28</v>
      </c>
      <c r="Q34">
        <v>15</v>
      </c>
      <c r="R34">
        <v>19</v>
      </c>
      <c r="S34">
        <v>10</v>
      </c>
      <c r="T34">
        <v>17</v>
      </c>
      <c r="U34">
        <v>10</v>
      </c>
      <c r="V34">
        <v>18</v>
      </c>
      <c r="W34">
        <v>2</v>
      </c>
      <c r="X34">
        <v>0</v>
      </c>
      <c r="Y34">
        <v>2</v>
      </c>
      <c r="Z34">
        <v>2</v>
      </c>
      <c r="AA34">
        <v>2</v>
      </c>
      <c r="AB34">
        <v>0</v>
      </c>
      <c r="AC34">
        <v>1</v>
      </c>
      <c r="AD34">
        <v>1</v>
      </c>
      <c r="AE34">
        <v>4</v>
      </c>
      <c r="AF34">
        <v>3</v>
      </c>
      <c r="AG34">
        <v>1</v>
      </c>
      <c r="AH34">
        <v>1</v>
      </c>
    </row>
    <row r="35" spans="1:34">
      <c r="A35">
        <f t="shared" si="1"/>
        <v>35</v>
      </c>
      <c r="B35" s="2">
        <v>43933</v>
      </c>
      <c r="C35" s="3"/>
      <c r="D35" s="3"/>
      <c r="E35" s="4">
        <f t="shared" si="2"/>
        <v>43933</v>
      </c>
      <c r="F35" s="6">
        <f ca="1">IF($E$2=0, L35,AVERAGE(OFFSET(L35,0,0,$I$1,1)))</f>
        <v>33.714285714285715</v>
      </c>
      <c r="G35" s="3">
        <f ca="1">IF(OFFSET(A35,$G$2+$G$1,0,1,1)&gt;0, H35/I35,$I$2)</f>
        <v>0.97959183673469385</v>
      </c>
      <c r="H35" s="3">
        <f ca="1">IF(OFFSET(A35,$G$2+$G$1,0,1,1)&gt;0, $G$2*OFFSET(F35,($G$2+$G$1),0,1,1),$I$2)</f>
        <v>445.71428571428572</v>
      </c>
      <c r="I35" s="3">
        <f ca="1">IF(OFFSET(A35,$G$2+$G$1,0,1,1)&gt;0,SUM(F35:INDIRECT("F"&amp;TEXT("0",A36+$G$2-1))),$I$2)</f>
        <v>455</v>
      </c>
      <c r="J35" s="3"/>
      <c r="K35" s="3"/>
      <c r="L35">
        <v>32</v>
      </c>
      <c r="M35" s="3"/>
      <c r="N35" s="9">
        <v>43922</v>
      </c>
      <c r="O35">
        <v>67</v>
      </c>
      <c r="P35">
        <v>32</v>
      </c>
      <c r="Q35">
        <v>3</v>
      </c>
      <c r="R35">
        <v>26</v>
      </c>
      <c r="S35">
        <v>4</v>
      </c>
      <c r="T35">
        <v>29</v>
      </c>
      <c r="U35">
        <v>7</v>
      </c>
      <c r="V35">
        <v>8</v>
      </c>
      <c r="W35">
        <v>7</v>
      </c>
      <c r="X35">
        <v>1</v>
      </c>
      <c r="Y35">
        <v>3</v>
      </c>
      <c r="Z35">
        <v>3</v>
      </c>
      <c r="AA35">
        <v>4</v>
      </c>
      <c r="AB35">
        <v>4</v>
      </c>
      <c r="AC35">
        <v>11</v>
      </c>
      <c r="AD35">
        <v>5</v>
      </c>
      <c r="AE35">
        <v>17</v>
      </c>
      <c r="AF35">
        <v>4</v>
      </c>
      <c r="AG35">
        <v>0</v>
      </c>
      <c r="AH35">
        <v>2</v>
      </c>
    </row>
    <row r="36" spans="1:34">
      <c r="A36">
        <f t="shared" si="1"/>
        <v>36</v>
      </c>
      <c r="B36" s="2">
        <v>43934</v>
      </c>
      <c r="C36" s="3"/>
      <c r="D36" s="3"/>
      <c r="E36" s="4">
        <f t="shared" si="2"/>
        <v>43934</v>
      </c>
      <c r="F36" s="6">
        <f ca="1">IF($E$2=0, L36,AVERAGE(OFFSET(L36,0,0,$I$1,1)))</f>
        <v>35.571428571428569</v>
      </c>
      <c r="G36" s="3">
        <f ca="1">IF(OFFSET(A36,$G$2+$G$1,0,1,1)&gt;0, H36/I36,$I$2)</f>
        <v>0.94595401612421615</v>
      </c>
      <c r="H36" s="3">
        <f ca="1">IF(OFFSET(A36,$G$2+$G$1,0,1,1)&gt;0, $G$2*OFFSET(F36,($G$2+$G$1),0,1,1),$I$2)</f>
        <v>452.57142857142856</v>
      </c>
      <c r="I36" s="3">
        <f ca="1">IF(OFFSET(A36,$G$2+$G$1,0,1,1)&gt;0,SUM(F36:INDIRECT("F"&amp;TEXT("0",A37+$G$2-1))),$I$2)</f>
        <v>478.42857142857144</v>
      </c>
      <c r="J36" s="3"/>
      <c r="K36" s="3"/>
      <c r="L36">
        <v>34</v>
      </c>
      <c r="M36" s="3"/>
      <c r="N36" s="9">
        <v>43923</v>
      </c>
      <c r="O36">
        <v>101</v>
      </c>
      <c r="P36">
        <v>34</v>
      </c>
      <c r="Q36">
        <v>17</v>
      </c>
      <c r="R36">
        <v>32</v>
      </c>
      <c r="S36">
        <v>7</v>
      </c>
      <c r="T36">
        <v>22</v>
      </c>
      <c r="U36">
        <v>14</v>
      </c>
      <c r="V36">
        <v>8</v>
      </c>
      <c r="W36">
        <v>12</v>
      </c>
      <c r="X36">
        <v>1</v>
      </c>
      <c r="Y36">
        <v>5</v>
      </c>
      <c r="Z36">
        <v>0</v>
      </c>
      <c r="AA36">
        <v>3</v>
      </c>
      <c r="AB36">
        <v>1</v>
      </c>
      <c r="AC36">
        <v>1</v>
      </c>
      <c r="AD36">
        <v>6</v>
      </c>
      <c r="AE36">
        <v>1</v>
      </c>
      <c r="AF36">
        <v>1</v>
      </c>
      <c r="AG36">
        <v>1</v>
      </c>
      <c r="AH36">
        <v>1</v>
      </c>
    </row>
    <row r="37" spans="1:34">
      <c r="A37">
        <f t="shared" si="1"/>
        <v>37</v>
      </c>
      <c r="B37" s="2">
        <v>43935</v>
      </c>
      <c r="C37" s="3"/>
      <c r="D37" s="3"/>
      <c r="E37" s="4">
        <f t="shared" si="2"/>
        <v>43935</v>
      </c>
      <c r="F37" s="6">
        <f ca="1">IF($E$2=0, L37,AVERAGE(OFFSET(L37,0,0,$I$1,1)))</f>
        <v>43.714285714285715</v>
      </c>
      <c r="G37" s="3">
        <f ca="1">IF(OFFSET(A37,$G$2+$G$1,0,1,1)&gt;0, H37/I37,$I$2)</f>
        <v>1.0480852289087244</v>
      </c>
      <c r="H37" s="3">
        <f ca="1">IF(OFFSET(A37,$G$2+$G$1,0,1,1)&gt;0, $G$2*OFFSET(F37,($G$2+$G$1),0,1,1),$I$2)</f>
        <v>520</v>
      </c>
      <c r="I37" s="3">
        <f ca="1">IF(OFFSET(A37,$G$2+$G$1,0,1,1)&gt;0,SUM(F37:INDIRECT("F"&amp;TEXT("0",A38+$G$2-1))),$I$2)</f>
        <v>496.14285714285717</v>
      </c>
      <c r="J37" s="3"/>
      <c r="K37" s="3"/>
      <c r="L37">
        <v>34</v>
      </c>
      <c r="M37" s="3"/>
      <c r="N37" s="9">
        <v>43924</v>
      </c>
      <c r="O37">
        <v>94</v>
      </c>
      <c r="P37">
        <v>34</v>
      </c>
      <c r="Q37">
        <v>16</v>
      </c>
      <c r="R37">
        <v>24</v>
      </c>
      <c r="S37">
        <v>12</v>
      </c>
      <c r="T37">
        <v>19</v>
      </c>
      <c r="U37">
        <v>29</v>
      </c>
      <c r="V37">
        <v>10</v>
      </c>
      <c r="W37">
        <v>18</v>
      </c>
      <c r="X37">
        <v>0</v>
      </c>
      <c r="Y37">
        <v>4</v>
      </c>
      <c r="Z37">
        <v>0</v>
      </c>
      <c r="AA37">
        <v>1</v>
      </c>
      <c r="AB37">
        <v>2</v>
      </c>
      <c r="AC37">
        <v>7</v>
      </c>
      <c r="AD37">
        <v>3</v>
      </c>
      <c r="AE37">
        <v>10</v>
      </c>
      <c r="AF37">
        <v>6</v>
      </c>
      <c r="AG37">
        <v>6</v>
      </c>
      <c r="AH37">
        <v>0</v>
      </c>
    </row>
    <row r="38" spans="1:34">
      <c r="A38">
        <f t="shared" si="1"/>
        <v>38</v>
      </c>
      <c r="B38" s="2">
        <v>43936</v>
      </c>
      <c r="C38" s="3"/>
      <c r="D38" s="3"/>
      <c r="E38" s="4">
        <f t="shared" si="2"/>
        <v>43936</v>
      </c>
      <c r="F38" s="6">
        <f ca="1">IF($E$2=0, L38,AVERAGE(OFFSET(L38,0,0,$I$1,1)))</f>
        <v>50.285714285714285</v>
      </c>
      <c r="G38" s="3">
        <f ca="1">IF(OFFSET(A38,$G$2+$G$1,0,1,1)&gt;0, H38/I38,$I$2)</f>
        <v>1.0143379252178801</v>
      </c>
      <c r="H38" s="3">
        <f ca="1">IF(OFFSET(A38,$G$2+$G$1,0,1,1)&gt;0, $G$2*OFFSET(F38,($G$2+$G$1),0,1,1),$I$2)</f>
        <v>515.42857142857144</v>
      </c>
      <c r="I38" s="3">
        <f ca="1">IF(OFFSET(A38,$G$2+$G$1,0,1,1)&gt;0,SUM(F38:INDIRECT("F"&amp;TEXT("0",A39+$G$2-1))),$I$2)</f>
        <v>508.14285714285717</v>
      </c>
      <c r="J38" s="3"/>
      <c r="K38" s="3"/>
      <c r="L38">
        <v>41</v>
      </c>
      <c r="M38" s="3"/>
      <c r="N38" s="9">
        <v>43925</v>
      </c>
      <c r="O38">
        <v>120</v>
      </c>
      <c r="P38">
        <v>41</v>
      </c>
      <c r="Q38">
        <v>27</v>
      </c>
      <c r="R38">
        <v>24</v>
      </c>
      <c r="S38">
        <v>19</v>
      </c>
      <c r="T38">
        <v>27</v>
      </c>
      <c r="U38">
        <v>30</v>
      </c>
      <c r="V38">
        <v>13</v>
      </c>
      <c r="W38">
        <v>13</v>
      </c>
      <c r="X38">
        <v>0</v>
      </c>
      <c r="Y38">
        <v>1</v>
      </c>
      <c r="Z38">
        <v>0</v>
      </c>
      <c r="AA38">
        <v>3</v>
      </c>
      <c r="AB38">
        <v>1</v>
      </c>
      <c r="AC38">
        <v>2</v>
      </c>
      <c r="AD38">
        <v>7</v>
      </c>
      <c r="AE38">
        <v>5</v>
      </c>
      <c r="AF38">
        <v>2</v>
      </c>
      <c r="AG38">
        <v>3</v>
      </c>
      <c r="AH38">
        <v>1</v>
      </c>
    </row>
    <row r="39" spans="1:34">
      <c r="A39">
        <f t="shared" si="1"/>
        <v>39</v>
      </c>
      <c r="B39" s="2">
        <v>43937</v>
      </c>
      <c r="C39" s="3"/>
      <c r="D39" s="3"/>
      <c r="E39" s="4">
        <f t="shared" si="2"/>
        <v>43937</v>
      </c>
      <c r="F39" s="6">
        <f ca="1">IF($E$2=0, L39,AVERAGE(OFFSET(L39,0,0,$I$1,1)))</f>
        <v>54.428571428571431</v>
      </c>
      <c r="G39" s="3">
        <f ca="1">IF(OFFSET(A39,$G$2+$G$1,0,1,1)&gt;0, H39/I39,$I$2)</f>
        <v>0.90863648986392664</v>
      </c>
      <c r="H39" s="3">
        <f ca="1">IF(OFFSET(A39,$G$2+$G$1,0,1,1)&gt;0, $G$2*OFFSET(F39,($G$2+$G$1),0,1,1),$I$2)</f>
        <v>467.42857142857144</v>
      </c>
      <c r="I39" s="3">
        <f ca="1">IF(OFFSET(A39,$G$2+$G$1,0,1,1)&gt;0,SUM(F39:INDIRECT("F"&amp;TEXT("0",A40+$G$2-1))),$I$2)</f>
        <v>514.42857142857144</v>
      </c>
      <c r="J39" s="3"/>
      <c r="K39" s="3"/>
      <c r="L39">
        <v>22</v>
      </c>
      <c r="M39" s="3"/>
      <c r="N39" s="9">
        <v>43926</v>
      </c>
      <c r="O39">
        <v>142</v>
      </c>
      <c r="P39">
        <v>22</v>
      </c>
      <c r="Q39">
        <v>18</v>
      </c>
      <c r="R39">
        <v>2</v>
      </c>
      <c r="S39">
        <v>7</v>
      </c>
      <c r="T39">
        <v>16</v>
      </c>
      <c r="U39">
        <v>11</v>
      </c>
      <c r="V39">
        <v>16</v>
      </c>
      <c r="W39">
        <v>5</v>
      </c>
      <c r="X39">
        <v>0</v>
      </c>
      <c r="Y39">
        <v>1</v>
      </c>
      <c r="Z39">
        <v>0</v>
      </c>
      <c r="AA39">
        <v>2</v>
      </c>
      <c r="AB39">
        <v>0</v>
      </c>
      <c r="AC39">
        <v>6</v>
      </c>
      <c r="AD39">
        <v>11</v>
      </c>
      <c r="AE39">
        <v>4</v>
      </c>
      <c r="AF39">
        <v>3</v>
      </c>
      <c r="AG39">
        <v>1</v>
      </c>
      <c r="AH39">
        <v>1</v>
      </c>
    </row>
    <row r="40" spans="1:34">
      <c r="A40">
        <f t="shared" si="1"/>
        <v>40</v>
      </c>
      <c r="B40" s="2">
        <v>43938</v>
      </c>
      <c r="C40" s="3"/>
      <c r="D40" s="3"/>
      <c r="E40" s="4">
        <f t="shared" si="2"/>
        <v>43938</v>
      </c>
      <c r="F40" s="6">
        <f ca="1">IF($E$2=0, L40,AVERAGE(OFFSET(L40,0,0,$I$1,1)))</f>
        <v>57.428571428571431</v>
      </c>
      <c r="G40" s="3">
        <f ca="1">IF(OFFSET(A40,$G$2+$G$1,0,1,1)&gt;0, H40/I40,$I$2)</f>
        <v>0.85333333333333339</v>
      </c>
      <c r="H40" s="3">
        <f ca="1">IF(OFFSET(A40,$G$2+$G$1,0,1,1)&gt;0, $G$2*OFFSET(F40,($G$2+$G$1),0,1,1),$I$2)</f>
        <v>448</v>
      </c>
      <c r="I40" s="3">
        <f ca="1">IF(OFFSET(A40,$G$2+$G$1,0,1,1)&gt;0,SUM(F40:INDIRECT("F"&amp;TEXT("0",A41+$G$2-1))),$I$2)</f>
        <v>525</v>
      </c>
      <c r="J40" s="3"/>
      <c r="K40" s="3"/>
      <c r="L40">
        <v>20</v>
      </c>
      <c r="M40" s="3"/>
      <c r="N40" s="9">
        <v>43927</v>
      </c>
      <c r="O40">
        <v>87</v>
      </c>
      <c r="P40">
        <v>20</v>
      </c>
      <c r="Q40">
        <v>15</v>
      </c>
      <c r="R40">
        <v>20</v>
      </c>
      <c r="S40">
        <v>11</v>
      </c>
      <c r="T40">
        <v>15</v>
      </c>
      <c r="U40">
        <v>12</v>
      </c>
      <c r="V40">
        <v>6</v>
      </c>
      <c r="W40">
        <v>8</v>
      </c>
      <c r="X40">
        <v>0</v>
      </c>
      <c r="Y40">
        <v>4</v>
      </c>
      <c r="Z40">
        <v>2</v>
      </c>
      <c r="AA40">
        <v>1</v>
      </c>
      <c r="AB40">
        <v>5</v>
      </c>
      <c r="AC40">
        <v>1</v>
      </c>
      <c r="AD40">
        <v>1</v>
      </c>
      <c r="AE40">
        <v>8</v>
      </c>
      <c r="AF40">
        <v>3</v>
      </c>
      <c r="AG40">
        <v>1</v>
      </c>
      <c r="AH40">
        <v>3</v>
      </c>
    </row>
    <row r="41" spans="1:34">
      <c r="A41">
        <f t="shared" si="1"/>
        <v>41</v>
      </c>
      <c r="B41" s="2">
        <v>43939</v>
      </c>
      <c r="C41" s="3"/>
      <c r="D41" s="3"/>
      <c r="E41" s="4">
        <f t="shared" si="2"/>
        <v>43939</v>
      </c>
      <c r="F41" s="6">
        <f ca="1">IF($E$2=0, L41,AVERAGE(OFFSET(L41,0,0,$I$1,1)))</f>
        <v>58.142857142857146</v>
      </c>
      <c r="G41" s="3">
        <f ca="1">IF(OFFSET(A41,$G$2+$G$1,0,1,1)&gt;0, H41/I41,$I$2)</f>
        <v>0.79484425349086996</v>
      </c>
      <c r="H41" s="3">
        <f ca="1">IF(OFFSET(A41,$G$2+$G$1,0,1,1)&gt;0, $G$2*OFFSET(F41,($G$2+$G$1),0,1,1),$I$2)</f>
        <v>422.85714285714283</v>
      </c>
      <c r="I41" s="3">
        <f ca="1">IF(OFFSET(A41,$G$2+$G$1,0,1,1)&gt;0,SUM(F41:INDIRECT("F"&amp;TEXT("0",A42+$G$2-1))),$I$2)</f>
        <v>532</v>
      </c>
      <c r="J41" s="3"/>
      <c r="K41" s="3"/>
      <c r="L41">
        <v>53</v>
      </c>
      <c r="M41" s="3"/>
      <c r="N41" s="9">
        <v>43928</v>
      </c>
      <c r="O41">
        <v>92</v>
      </c>
      <c r="P41">
        <v>53</v>
      </c>
      <c r="Q41">
        <v>19</v>
      </c>
      <c r="R41">
        <v>57</v>
      </c>
      <c r="S41">
        <v>21</v>
      </c>
      <c r="T41">
        <v>24</v>
      </c>
      <c r="U41">
        <v>38</v>
      </c>
      <c r="V41">
        <v>27</v>
      </c>
      <c r="W41">
        <v>16</v>
      </c>
      <c r="X41">
        <v>0</v>
      </c>
      <c r="Y41">
        <v>10</v>
      </c>
      <c r="Z41">
        <v>3</v>
      </c>
      <c r="AA41">
        <v>1</v>
      </c>
      <c r="AB41">
        <v>0</v>
      </c>
      <c r="AC41">
        <v>7</v>
      </c>
      <c r="AD41">
        <v>11</v>
      </c>
      <c r="AE41">
        <v>5</v>
      </c>
      <c r="AF41">
        <v>5</v>
      </c>
      <c r="AG41">
        <v>5</v>
      </c>
      <c r="AH41">
        <v>7</v>
      </c>
    </row>
    <row r="42" spans="1:34">
      <c r="A42">
        <f t="shared" si="1"/>
        <v>42</v>
      </c>
      <c r="B42" s="2">
        <v>43940</v>
      </c>
      <c r="C42" s="3"/>
      <c r="D42" s="3"/>
      <c r="E42" s="4">
        <f t="shared" si="2"/>
        <v>43940</v>
      </c>
      <c r="F42" s="6">
        <f ca="1">IF($E$2=0, L42,AVERAGE(OFFSET(L42,0,0,$I$1,1)))</f>
        <v>58.857142857142854</v>
      </c>
      <c r="G42" s="3">
        <f ca="1">IF(OFFSET(A42,$G$2+$G$1,0,1,1)&gt;0, H42/I42,$I$2)</f>
        <v>0.66988727858293085</v>
      </c>
      <c r="H42" s="3">
        <f ca="1">IF(OFFSET(A42,$G$2+$G$1,0,1,1)&gt;0, $G$2*OFFSET(F42,($G$2+$G$1),0,1,1),$I$2)</f>
        <v>356.57142857142856</v>
      </c>
      <c r="I42" s="3">
        <f ca="1">IF(OFFSET(A42,$G$2+$G$1,0,1,1)&gt;0,SUM(F42:INDIRECT("F"&amp;TEXT("0",A43+$G$2-1))),$I$2)</f>
        <v>532.28571428571422</v>
      </c>
      <c r="J42" s="3"/>
      <c r="K42" s="3"/>
      <c r="L42">
        <v>45</v>
      </c>
      <c r="M42" s="3"/>
      <c r="N42" s="9">
        <v>43929</v>
      </c>
      <c r="O42">
        <v>158</v>
      </c>
      <c r="P42">
        <v>45</v>
      </c>
      <c r="Q42">
        <v>39</v>
      </c>
      <c r="R42">
        <v>34</v>
      </c>
      <c r="S42">
        <v>24</v>
      </c>
      <c r="T42">
        <v>26</v>
      </c>
      <c r="U42">
        <v>31</v>
      </c>
      <c r="V42">
        <v>26</v>
      </c>
      <c r="W42">
        <v>10</v>
      </c>
      <c r="X42">
        <v>1</v>
      </c>
      <c r="Y42">
        <v>0</v>
      </c>
      <c r="Z42">
        <v>4</v>
      </c>
      <c r="AA42">
        <v>2</v>
      </c>
      <c r="AB42">
        <v>4</v>
      </c>
      <c r="AC42">
        <v>9</v>
      </c>
      <c r="AD42">
        <v>8</v>
      </c>
      <c r="AE42">
        <v>1</v>
      </c>
      <c r="AF42">
        <v>2</v>
      </c>
      <c r="AG42">
        <v>1</v>
      </c>
      <c r="AH42">
        <v>0</v>
      </c>
    </row>
    <row r="43" spans="1:34">
      <c r="A43">
        <f t="shared" si="1"/>
        <v>43</v>
      </c>
      <c r="B43" s="2">
        <v>43941</v>
      </c>
      <c r="C43" s="3"/>
      <c r="D43" s="3"/>
      <c r="E43" s="4">
        <f t="shared" si="2"/>
        <v>43941</v>
      </c>
      <c r="F43" s="6">
        <f ca="1">IF($E$2=0, L43,AVERAGE(OFFSET(L43,0,0,$I$1,1)))</f>
        <v>62.857142857142854</v>
      </c>
      <c r="G43" s="3">
        <f ca="1">IF(OFFSET(A43,$G$2+$G$1,0,1,1)&gt;0, H43/I43,$I$2)</f>
        <v>0.60226659471127897</v>
      </c>
      <c r="H43" s="3">
        <f ca="1">IF(OFFSET(A43,$G$2+$G$1,0,1,1)&gt;0, $G$2*OFFSET(F43,($G$2+$G$1),0,1,1),$I$2)</f>
        <v>318.85714285714283</v>
      </c>
      <c r="I43" s="3">
        <f ca="1">IF(OFFSET(A43,$G$2+$G$1,0,1,1)&gt;0,SUM(F43:INDIRECT("F"&amp;TEXT("0",A44+$G$2-1))),$I$2)</f>
        <v>529.42857142857144</v>
      </c>
      <c r="J43" s="3"/>
      <c r="K43" s="3"/>
      <c r="L43">
        <v>91</v>
      </c>
      <c r="M43" s="3"/>
      <c r="N43" s="9">
        <v>43930</v>
      </c>
      <c r="O43">
        <v>186</v>
      </c>
      <c r="P43">
        <v>91</v>
      </c>
      <c r="Q43">
        <v>58</v>
      </c>
      <c r="R43">
        <v>54</v>
      </c>
      <c r="S43">
        <v>22</v>
      </c>
      <c r="T43">
        <v>26</v>
      </c>
      <c r="U43">
        <v>29</v>
      </c>
      <c r="V43">
        <v>30</v>
      </c>
      <c r="W43">
        <v>11</v>
      </c>
      <c r="X43">
        <v>0</v>
      </c>
      <c r="Y43">
        <v>23</v>
      </c>
      <c r="Z43">
        <v>5</v>
      </c>
      <c r="AA43">
        <v>4</v>
      </c>
      <c r="AB43">
        <v>1</v>
      </c>
      <c r="AC43">
        <v>3</v>
      </c>
      <c r="AD43">
        <v>10</v>
      </c>
      <c r="AE43">
        <v>4</v>
      </c>
      <c r="AF43">
        <v>2</v>
      </c>
      <c r="AG43">
        <v>7</v>
      </c>
      <c r="AH43">
        <v>3</v>
      </c>
    </row>
    <row r="44" spans="1:34">
      <c r="A44">
        <f t="shared" si="1"/>
        <v>44</v>
      </c>
      <c r="B44" s="2">
        <v>43942</v>
      </c>
      <c r="C44" s="3"/>
      <c r="D44" s="3"/>
      <c r="E44" s="4">
        <f t="shared" si="2"/>
        <v>43942</v>
      </c>
      <c r="F44" s="6">
        <f ca="1">IF($E$2=0, L44,AVERAGE(OFFSET(L44,0,0,$I$1,1)))</f>
        <v>57.142857142857146</v>
      </c>
      <c r="G44" s="3">
        <f ca="1">IF(OFFSET(A44,$G$2+$G$1,0,1,1)&gt;0, H44/I44,$I$2)</f>
        <v>0.4950495049504951</v>
      </c>
      <c r="H44" s="3">
        <f ca="1">IF(OFFSET(A44,$G$2+$G$1,0,1,1)&gt;0, $G$2*OFFSET(F44,($G$2+$G$1),0,1,1),$I$2)</f>
        <v>257.14285714285717</v>
      </c>
      <c r="I44" s="3">
        <f ca="1">IF(OFFSET(A44,$G$2+$G$1,0,1,1)&gt;0,SUM(F44:INDIRECT("F"&amp;TEXT("0",A45+$G$2-1))),$I$2)</f>
        <v>519.42857142857144</v>
      </c>
      <c r="J44" s="3"/>
      <c r="K44" s="3"/>
      <c r="L44">
        <v>80</v>
      </c>
      <c r="M44" s="3"/>
      <c r="N44" s="9">
        <v>43931</v>
      </c>
      <c r="O44">
        <v>200</v>
      </c>
      <c r="P44">
        <v>80</v>
      </c>
      <c r="Q44">
        <v>36</v>
      </c>
      <c r="R44">
        <v>40</v>
      </c>
      <c r="S44">
        <v>13</v>
      </c>
      <c r="T44">
        <v>40</v>
      </c>
      <c r="U44">
        <v>39</v>
      </c>
      <c r="V44">
        <v>39</v>
      </c>
      <c r="W44">
        <v>9</v>
      </c>
      <c r="X44">
        <v>0</v>
      </c>
      <c r="Y44">
        <v>19</v>
      </c>
      <c r="Z44">
        <v>1</v>
      </c>
      <c r="AA44">
        <v>4</v>
      </c>
      <c r="AB44">
        <v>6</v>
      </c>
      <c r="AC44">
        <v>8</v>
      </c>
      <c r="AD44">
        <v>11</v>
      </c>
      <c r="AE44">
        <v>10</v>
      </c>
      <c r="AF44">
        <v>2</v>
      </c>
      <c r="AG44">
        <v>1</v>
      </c>
      <c r="AH44">
        <v>1</v>
      </c>
    </row>
    <row r="45" spans="1:34">
      <c r="A45">
        <f t="shared" si="1"/>
        <v>45</v>
      </c>
      <c r="B45" s="2">
        <v>43943</v>
      </c>
      <c r="C45" s="3"/>
      <c r="D45" s="3"/>
      <c r="E45" s="4">
        <f t="shared" si="2"/>
        <v>43943</v>
      </c>
      <c r="F45" s="6">
        <f ca="1">IF($E$2=0, L45,AVERAGE(OFFSET(L45,0,0,$I$1,1)))</f>
        <v>53.285714285714285</v>
      </c>
      <c r="G45" s="3">
        <f ca="1">IF(OFFSET(A45,$G$2+$G$1,0,1,1)&gt;0, H45/I45,$I$2)</f>
        <v>0.45772266065388956</v>
      </c>
      <c r="H45" s="3">
        <f ca="1">IF(OFFSET(A45,$G$2+$G$1,0,1,1)&gt;0, $G$2*OFFSET(F45,($G$2+$G$1),0,1,1),$I$2)</f>
        <v>232</v>
      </c>
      <c r="I45" s="3">
        <f ca="1">IF(OFFSET(A45,$G$2+$G$1,0,1,1)&gt;0,SUM(F45:INDIRECT("F"&amp;TEXT("0",A46+$G$2-1))),$I$2)</f>
        <v>506.85714285714283</v>
      </c>
      <c r="J45" s="3"/>
      <c r="K45" s="3"/>
      <c r="L45">
        <v>70</v>
      </c>
      <c r="M45" s="3"/>
      <c r="N45" s="9">
        <v>43932</v>
      </c>
      <c r="O45">
        <v>208</v>
      </c>
      <c r="P45">
        <v>70</v>
      </c>
      <c r="Q45">
        <v>32</v>
      </c>
      <c r="R45">
        <v>63</v>
      </c>
      <c r="S45">
        <v>11</v>
      </c>
      <c r="T45">
        <v>44</v>
      </c>
      <c r="U45">
        <v>42</v>
      </c>
      <c r="V45">
        <v>25</v>
      </c>
      <c r="W45">
        <v>6</v>
      </c>
      <c r="X45">
        <v>0</v>
      </c>
      <c r="Y45">
        <v>15</v>
      </c>
      <c r="Z45">
        <v>6</v>
      </c>
      <c r="AA45">
        <v>3</v>
      </c>
      <c r="AB45">
        <v>26</v>
      </c>
      <c r="AC45">
        <v>6</v>
      </c>
      <c r="AD45">
        <v>11</v>
      </c>
      <c r="AE45">
        <v>17</v>
      </c>
      <c r="AF45">
        <v>7</v>
      </c>
      <c r="AG45">
        <v>5</v>
      </c>
      <c r="AH45">
        <v>0</v>
      </c>
    </row>
    <row r="46" spans="1:34">
      <c r="A46">
        <f t="shared" si="1"/>
        <v>46</v>
      </c>
      <c r="B46" s="2">
        <v>43944</v>
      </c>
      <c r="C46" s="3"/>
      <c r="D46" s="3"/>
      <c r="E46" s="4">
        <f t="shared" si="2"/>
        <v>43944</v>
      </c>
      <c r="F46" s="6">
        <f ca="1">IF($E$2=0, L46,AVERAGE(OFFSET(L46,0,0,$I$1,1)))</f>
        <v>55.714285714285715</v>
      </c>
      <c r="G46" s="3">
        <f ca="1">IF(OFFSET(A46,$G$2+$G$1,0,1,1)&gt;0, H46/I46,$I$2)</f>
        <v>0.50028951939779975</v>
      </c>
      <c r="H46" s="3">
        <f ca="1">IF(OFFSET(A46,$G$2+$G$1,0,1,1)&gt;0, $G$2*OFFSET(F46,($G$2+$G$1),0,1,1),$I$2)</f>
        <v>246.85714285714286</v>
      </c>
      <c r="I46" s="3">
        <f ca="1">IF(OFFSET(A46,$G$2+$G$1,0,1,1)&gt;0,SUM(F46:INDIRECT("F"&amp;TEXT("0",A47+$G$2-1))),$I$2)</f>
        <v>493.42857142857139</v>
      </c>
      <c r="J46" s="3"/>
      <c r="K46" s="3"/>
      <c r="L46">
        <v>43</v>
      </c>
      <c r="M46" s="3"/>
      <c r="N46" s="9">
        <v>43933</v>
      </c>
      <c r="O46">
        <v>175</v>
      </c>
      <c r="P46">
        <v>43</v>
      </c>
      <c r="Q46">
        <v>35</v>
      </c>
      <c r="R46">
        <v>25</v>
      </c>
      <c r="S46">
        <v>4</v>
      </c>
      <c r="T46">
        <v>30</v>
      </c>
      <c r="U46">
        <v>17</v>
      </c>
      <c r="V46">
        <v>16</v>
      </c>
      <c r="W46">
        <v>14</v>
      </c>
      <c r="X46">
        <v>0</v>
      </c>
      <c r="Y46">
        <v>6</v>
      </c>
      <c r="Z46">
        <v>0</v>
      </c>
      <c r="AA46">
        <v>1</v>
      </c>
      <c r="AB46">
        <v>8</v>
      </c>
      <c r="AC46">
        <v>4</v>
      </c>
      <c r="AD46">
        <v>3</v>
      </c>
      <c r="AE46">
        <v>1</v>
      </c>
      <c r="AF46">
        <v>6</v>
      </c>
      <c r="AG46">
        <v>0</v>
      </c>
      <c r="AH46">
        <v>1</v>
      </c>
    </row>
    <row r="47" spans="1:34">
      <c r="A47">
        <f t="shared" si="1"/>
        <v>47</v>
      </c>
      <c r="B47" s="2">
        <v>43945</v>
      </c>
      <c r="C47" s="3"/>
      <c r="D47" s="3"/>
      <c r="E47" s="4">
        <f t="shared" si="2"/>
        <v>43945</v>
      </c>
      <c r="F47" s="6">
        <f ca="1">IF($E$2=0, L47,AVERAGE(OFFSET(L47,0,0,$I$1,1)))</f>
        <v>56.571428571428569</v>
      </c>
      <c r="G47" s="3">
        <f ca="1">IF(OFFSET(A47,$G$2+$G$1,0,1,1)&gt;0, H47/I47,$I$2)</f>
        <v>0.51079355427181516</v>
      </c>
      <c r="H47" s="3">
        <f ca="1">IF(OFFSET(A47,$G$2+$G$1,0,1,1)&gt;0, $G$2*OFFSET(F47,($G$2+$G$1),0,1,1),$I$2)</f>
        <v>240</v>
      </c>
      <c r="I47" s="3">
        <f ca="1">IF(OFFSET(A47,$G$2+$G$1,0,1,1)&gt;0,SUM(F47:INDIRECT("F"&amp;TEXT("0",A48+$G$2-1))),$I$2)</f>
        <v>469.85714285714283</v>
      </c>
      <c r="J47" s="3"/>
      <c r="K47" s="3"/>
      <c r="L47">
        <v>25</v>
      </c>
      <c r="M47" s="3"/>
      <c r="N47" s="9">
        <v>43934</v>
      </c>
      <c r="O47">
        <v>107</v>
      </c>
      <c r="P47">
        <v>25</v>
      </c>
      <c r="Q47">
        <v>20</v>
      </c>
      <c r="R47">
        <v>12</v>
      </c>
      <c r="S47">
        <v>6</v>
      </c>
      <c r="T47">
        <v>14</v>
      </c>
      <c r="U47">
        <v>16</v>
      </c>
      <c r="V47">
        <v>10</v>
      </c>
      <c r="W47">
        <v>10</v>
      </c>
      <c r="X47">
        <v>0</v>
      </c>
      <c r="Y47">
        <v>13</v>
      </c>
      <c r="Z47">
        <v>1</v>
      </c>
      <c r="AA47">
        <v>3</v>
      </c>
      <c r="AB47">
        <v>9</v>
      </c>
      <c r="AC47">
        <v>2</v>
      </c>
      <c r="AD47">
        <v>7</v>
      </c>
      <c r="AE47">
        <v>1</v>
      </c>
      <c r="AF47">
        <v>3</v>
      </c>
      <c r="AG47">
        <v>2</v>
      </c>
      <c r="AH47">
        <v>0</v>
      </c>
    </row>
    <row r="48" spans="1:34">
      <c r="A48">
        <f t="shared" si="1"/>
        <v>48</v>
      </c>
      <c r="B48" s="2">
        <v>43946</v>
      </c>
      <c r="C48" s="3"/>
      <c r="D48" s="3"/>
      <c r="E48" s="4">
        <f t="shared" si="2"/>
        <v>43946</v>
      </c>
      <c r="F48" s="6">
        <f ca="1">IF($E$2=0, L48,AVERAGE(OFFSET(L48,0,0,$I$1,1)))</f>
        <v>65</v>
      </c>
      <c r="G48" s="3">
        <f ca="1">IF(OFFSET(A48,$G$2+$G$1,0,1,1)&gt;0, H48/I48,$I$2)</f>
        <v>0.49870801033591733</v>
      </c>
      <c r="H48" s="3">
        <f ca="1">IF(OFFSET(A48,$G$2+$G$1,0,1,1)&gt;0, $G$2*OFFSET(F48,($G$2+$G$1),0,1,1),$I$2)</f>
        <v>220.57142857142858</v>
      </c>
      <c r="I48" s="3">
        <f ca="1">IF(OFFSET(A48,$G$2+$G$1,0,1,1)&gt;0,SUM(F48:INDIRECT("F"&amp;TEXT("0",A49+$G$2-1))),$I$2)</f>
        <v>442.28571428571428</v>
      </c>
      <c r="J48" s="3"/>
      <c r="K48" s="3"/>
      <c r="L48">
        <v>58</v>
      </c>
      <c r="M48" s="3"/>
      <c r="N48" s="9">
        <v>43935</v>
      </c>
      <c r="O48">
        <v>160</v>
      </c>
      <c r="P48">
        <v>58</v>
      </c>
      <c r="Q48">
        <v>33</v>
      </c>
      <c r="R48">
        <v>29</v>
      </c>
      <c r="S48">
        <v>10</v>
      </c>
      <c r="T48">
        <v>30</v>
      </c>
      <c r="U48">
        <v>34</v>
      </c>
      <c r="V48">
        <v>14</v>
      </c>
      <c r="W48">
        <v>5</v>
      </c>
      <c r="X48">
        <v>0</v>
      </c>
      <c r="Y48">
        <v>6</v>
      </c>
      <c r="Z48">
        <v>2</v>
      </c>
      <c r="AA48">
        <v>5</v>
      </c>
      <c r="AB48">
        <v>36</v>
      </c>
      <c r="AC48">
        <v>6</v>
      </c>
      <c r="AD48">
        <v>9</v>
      </c>
      <c r="AE48">
        <v>5</v>
      </c>
      <c r="AF48">
        <v>10</v>
      </c>
      <c r="AG48">
        <v>11</v>
      </c>
      <c r="AH48">
        <v>1</v>
      </c>
    </row>
    <row r="49" spans="1:34">
      <c r="A49">
        <f t="shared" si="1"/>
        <v>49</v>
      </c>
      <c r="B49" s="2">
        <v>43947</v>
      </c>
      <c r="C49" s="3"/>
      <c r="D49" s="3"/>
      <c r="E49" s="4">
        <f t="shared" si="2"/>
        <v>43947</v>
      </c>
      <c r="F49" s="6">
        <f ca="1">IF($E$2=0, L49,AVERAGE(OFFSET(L49,0,0,$I$1,1)))</f>
        <v>64.428571428571431</v>
      </c>
      <c r="G49" s="3">
        <f ca="1">IF(OFFSET(A49,$G$2+$G$1,0,1,1)&gt;0, H49/I49,$I$2)</f>
        <v>0.50682534126706336</v>
      </c>
      <c r="H49" s="3">
        <f ca="1">IF(OFFSET(A49,$G$2+$G$1,0,1,1)&gt;0, $G$2*OFFSET(F49,($G$2+$G$1),0,1,1),$I$2)</f>
        <v>206.85714285714286</v>
      </c>
      <c r="I49" s="3">
        <f ca="1">IF(OFFSET(A49,$G$2+$G$1,0,1,1)&gt;0,SUM(F49:INDIRECT("F"&amp;TEXT("0",A50+$G$2-1))),$I$2)</f>
        <v>408.14285714285711</v>
      </c>
      <c r="J49" s="3"/>
      <c r="K49" s="3"/>
      <c r="L49">
        <v>73</v>
      </c>
      <c r="M49" s="3"/>
      <c r="N49" s="9">
        <v>43936</v>
      </c>
      <c r="O49">
        <v>134</v>
      </c>
      <c r="P49">
        <v>73</v>
      </c>
      <c r="Q49">
        <v>55</v>
      </c>
      <c r="R49">
        <v>44</v>
      </c>
      <c r="S49">
        <v>12</v>
      </c>
      <c r="T49">
        <v>31</v>
      </c>
      <c r="U49">
        <v>50</v>
      </c>
      <c r="V49">
        <v>32</v>
      </c>
      <c r="W49">
        <v>6</v>
      </c>
      <c r="X49">
        <v>0</v>
      </c>
      <c r="Y49">
        <v>42</v>
      </c>
      <c r="Z49">
        <v>2</v>
      </c>
      <c r="AA49">
        <v>4</v>
      </c>
      <c r="AB49">
        <v>6</v>
      </c>
      <c r="AC49">
        <v>5</v>
      </c>
      <c r="AD49">
        <v>4</v>
      </c>
      <c r="AE49">
        <v>4</v>
      </c>
      <c r="AF49">
        <v>1</v>
      </c>
      <c r="AG49">
        <v>1</v>
      </c>
      <c r="AH49">
        <v>2</v>
      </c>
    </row>
    <row r="50" spans="1:34">
      <c r="A50">
        <f t="shared" si="1"/>
        <v>50</v>
      </c>
      <c r="B50" s="2">
        <v>43948</v>
      </c>
      <c r="C50" s="3"/>
      <c r="D50" s="3"/>
      <c r="E50" s="4">
        <f t="shared" si="2"/>
        <v>43948</v>
      </c>
      <c r="F50" s="6">
        <f ca="1">IF($E$2=0, L50,AVERAGE(OFFSET(L50,0,0,$I$1,1)))</f>
        <v>58.428571428571431</v>
      </c>
      <c r="G50" s="3">
        <f ca="1">IF(OFFSET(A50,$G$2+$G$1,0,1,1)&gt;0, H50/I50,$I$2)</f>
        <v>0.53516819571865448</v>
      </c>
      <c r="H50" s="3">
        <f ca="1">IF(OFFSET(A50,$G$2+$G$1,0,1,1)&gt;0, $G$2*OFFSET(F50,($G$2+$G$1),0,1,1),$I$2)</f>
        <v>200</v>
      </c>
      <c r="I50" s="3">
        <f ca="1">IF(OFFSET(A50,$G$2+$G$1,0,1,1)&gt;0,SUM(F50:INDIRECT("F"&amp;TEXT("0",A51+$G$2-1))),$I$2)</f>
        <v>373.71428571428567</v>
      </c>
      <c r="J50" s="3"/>
      <c r="K50" s="3"/>
      <c r="L50">
        <v>51</v>
      </c>
      <c r="M50" s="3"/>
      <c r="N50" s="9">
        <v>43937</v>
      </c>
      <c r="O50">
        <v>150</v>
      </c>
      <c r="P50">
        <v>51</v>
      </c>
      <c r="Q50">
        <v>45</v>
      </c>
      <c r="R50">
        <v>50</v>
      </c>
      <c r="S50">
        <v>13</v>
      </c>
      <c r="T50">
        <v>28</v>
      </c>
      <c r="U50">
        <v>32</v>
      </c>
      <c r="V50">
        <v>26</v>
      </c>
      <c r="W50">
        <v>10</v>
      </c>
      <c r="X50">
        <v>0</v>
      </c>
      <c r="Y50">
        <v>20</v>
      </c>
      <c r="Z50">
        <v>2</v>
      </c>
      <c r="AA50">
        <v>1</v>
      </c>
      <c r="AB50">
        <v>6</v>
      </c>
      <c r="AC50">
        <v>5</v>
      </c>
      <c r="AD50">
        <v>4</v>
      </c>
      <c r="AE50">
        <v>11</v>
      </c>
      <c r="AF50">
        <v>13</v>
      </c>
      <c r="AG50">
        <v>5</v>
      </c>
      <c r="AH50">
        <v>1</v>
      </c>
    </row>
    <row r="51" spans="1:34">
      <c r="A51">
        <f t="shared" si="1"/>
        <v>51</v>
      </c>
      <c r="B51" s="2">
        <v>43949</v>
      </c>
      <c r="C51" s="3"/>
      <c r="D51" s="3"/>
      <c r="E51" s="4">
        <f t="shared" si="2"/>
        <v>43949</v>
      </c>
      <c r="F51" s="6">
        <f ca="1">IF($E$2=0, L51,AVERAGE(OFFSET(L51,0,0,$I$1,1)))</f>
        <v>56</v>
      </c>
      <c r="G51" s="3">
        <f ca="1">IF(OFFSET(A51,$G$2+$G$1,0,1,1)&gt;0, H51/I51,$I$2)</f>
        <v>0.52666666666666673</v>
      </c>
      <c r="H51" s="3">
        <f ca="1">IF(OFFSET(A51,$G$2+$G$1,0,1,1)&gt;0, $G$2*OFFSET(F51,($G$2+$G$1),0,1,1),$I$2)</f>
        <v>180.57142857142858</v>
      </c>
      <c r="I51" s="3">
        <f ca="1">IF(OFFSET(A51,$G$2+$G$1,0,1,1)&gt;0,SUM(F51:INDIRECT("F"&amp;TEXT("0",A52+$G$2-1))),$I$2)</f>
        <v>342.85714285714283</v>
      </c>
      <c r="J51" s="3"/>
      <c r="K51" s="3"/>
      <c r="L51">
        <v>53</v>
      </c>
      <c r="M51" s="3"/>
      <c r="N51" s="9">
        <v>43938</v>
      </c>
      <c r="O51">
        <v>209</v>
      </c>
      <c r="P51">
        <v>53</v>
      </c>
      <c r="Q51">
        <v>26</v>
      </c>
      <c r="R51">
        <v>37</v>
      </c>
      <c r="S51">
        <v>11</v>
      </c>
      <c r="T51">
        <v>16</v>
      </c>
      <c r="U51">
        <v>32</v>
      </c>
      <c r="V51">
        <v>26</v>
      </c>
      <c r="W51">
        <v>9</v>
      </c>
      <c r="X51">
        <v>2</v>
      </c>
      <c r="Y51">
        <v>35</v>
      </c>
      <c r="Z51">
        <v>2</v>
      </c>
      <c r="AA51">
        <v>4</v>
      </c>
      <c r="AB51">
        <v>3</v>
      </c>
      <c r="AC51">
        <v>7</v>
      </c>
      <c r="AD51">
        <v>0</v>
      </c>
      <c r="AE51">
        <v>3</v>
      </c>
      <c r="AF51">
        <v>1</v>
      </c>
      <c r="AG51">
        <v>11</v>
      </c>
      <c r="AH51">
        <v>1</v>
      </c>
    </row>
    <row r="52" spans="1:34">
      <c r="A52">
        <f t="shared" si="1"/>
        <v>52</v>
      </c>
      <c r="B52" s="2">
        <v>43950</v>
      </c>
      <c r="C52" s="3"/>
      <c r="D52" s="3"/>
      <c r="E52" s="4">
        <f t="shared" si="2"/>
        <v>43950</v>
      </c>
      <c r="F52" s="6">
        <f ca="1">IF($E$2=0, L52,AVERAGE(OFFSET(L52,0,0,$I$1,1)))</f>
        <v>52.857142857142854</v>
      </c>
      <c r="G52" s="3">
        <f ca="1">IF(OFFSET(A52,$G$2+$G$1,0,1,1)&gt;0, H52/I52,$I$2)</f>
        <v>0.4604842393787118</v>
      </c>
      <c r="H52" s="3">
        <f ca="1">IF(OFFSET(A52,$G$2+$G$1,0,1,1)&gt;0, $G$2*OFFSET(F52,($G$2+$G$1),0,1,1),$I$2)</f>
        <v>144</v>
      </c>
      <c r="I52" s="3">
        <f ca="1">IF(OFFSET(A52,$G$2+$G$1,0,1,1)&gt;0,SUM(F52:INDIRECT("F"&amp;TEXT("0",A53+$G$2-1))),$I$2)</f>
        <v>312.71428571428567</v>
      </c>
      <c r="J52" s="3"/>
      <c r="K52" s="3"/>
      <c r="L52">
        <v>87</v>
      </c>
      <c r="M52" s="3"/>
      <c r="N52" s="9">
        <v>43939</v>
      </c>
      <c r="O52">
        <v>186</v>
      </c>
      <c r="P52">
        <v>87</v>
      </c>
      <c r="Q52">
        <v>42</v>
      </c>
      <c r="R52">
        <v>39</v>
      </c>
      <c r="S52">
        <v>19</v>
      </c>
      <c r="T52">
        <v>24</v>
      </c>
      <c r="U52">
        <v>19</v>
      </c>
      <c r="V52">
        <v>17</v>
      </c>
      <c r="W52">
        <v>11</v>
      </c>
      <c r="X52">
        <v>1</v>
      </c>
      <c r="Y52">
        <v>32</v>
      </c>
      <c r="Z52">
        <v>0</v>
      </c>
      <c r="AA52">
        <v>2</v>
      </c>
      <c r="AB52">
        <v>6</v>
      </c>
      <c r="AC52">
        <v>8</v>
      </c>
      <c r="AD52">
        <v>1</v>
      </c>
      <c r="AE52">
        <v>3</v>
      </c>
      <c r="AF52">
        <v>4</v>
      </c>
      <c r="AG52">
        <v>2</v>
      </c>
      <c r="AH52">
        <v>1</v>
      </c>
    </row>
    <row r="53" spans="1:34">
      <c r="A53">
        <f t="shared" si="1"/>
        <v>53</v>
      </c>
      <c r="B53" s="2">
        <v>43951</v>
      </c>
      <c r="C53" s="3"/>
      <c r="D53" s="3"/>
      <c r="E53" s="4">
        <f t="shared" si="2"/>
        <v>43951</v>
      </c>
      <c r="F53" s="6">
        <f ca="1">IF($E$2=0, L53,AVERAGE(OFFSET(L53,0,0,$I$1,1)))</f>
        <v>44.571428571428569</v>
      </c>
      <c r="G53" s="3">
        <f ca="1">IF(OFFSET(A53,$G$2+$G$1,0,1,1)&gt;0, H53/I53,$I$2)</f>
        <v>0.38916750250752263</v>
      </c>
      <c r="H53" s="3">
        <f ca="1">IF(OFFSET(A53,$G$2+$G$1,0,1,1)&gt;0, $G$2*OFFSET(F53,($G$2+$G$1),0,1,1),$I$2)</f>
        <v>110.85714285714286</v>
      </c>
      <c r="I53" s="3">
        <f ca="1">IF(OFFSET(A53,$G$2+$G$1,0,1,1)&gt;0,SUM(F53:INDIRECT("F"&amp;TEXT("0",A54+$G$2-1))),$I$2)</f>
        <v>284.85714285714283</v>
      </c>
      <c r="J53" s="3"/>
      <c r="K53" s="3"/>
      <c r="L53">
        <v>49</v>
      </c>
      <c r="M53" s="3"/>
      <c r="N53" s="9">
        <v>43940</v>
      </c>
      <c r="O53">
        <v>111</v>
      </c>
      <c r="P53">
        <v>49</v>
      </c>
      <c r="Q53">
        <v>20</v>
      </c>
      <c r="R53">
        <v>20</v>
      </c>
      <c r="S53">
        <v>10</v>
      </c>
      <c r="T53">
        <v>16</v>
      </c>
      <c r="U53">
        <v>21</v>
      </c>
      <c r="V53">
        <v>6</v>
      </c>
      <c r="W53">
        <v>5</v>
      </c>
      <c r="X53">
        <v>1</v>
      </c>
      <c r="Y53">
        <v>24</v>
      </c>
      <c r="Z53">
        <v>3</v>
      </c>
      <c r="AA53">
        <v>1</v>
      </c>
      <c r="AB53">
        <v>2</v>
      </c>
      <c r="AC53">
        <v>4</v>
      </c>
      <c r="AD53">
        <v>2</v>
      </c>
      <c r="AE53">
        <v>4</v>
      </c>
      <c r="AF53">
        <v>0</v>
      </c>
      <c r="AG53">
        <v>1</v>
      </c>
      <c r="AH53">
        <v>0</v>
      </c>
    </row>
    <row r="54" spans="1:34">
      <c r="A54">
        <f t="shared" si="1"/>
        <v>54</v>
      </c>
      <c r="B54" s="2">
        <v>43952</v>
      </c>
      <c r="C54" s="3"/>
      <c r="D54" s="3"/>
      <c r="E54" s="4">
        <f t="shared" si="2"/>
        <v>43952</v>
      </c>
      <c r="F54" s="6">
        <f ca="1">IF($E$2=0, L54,AVERAGE(OFFSET(L54,0,0,$I$1,1)))</f>
        <v>39.857142857142854</v>
      </c>
      <c r="G54" s="3">
        <f ca="1">IF(OFFSET(A54,$G$2+$G$1,0,1,1)&gt;0, H54/I54,$I$2)</f>
        <v>0.34347826086956518</v>
      </c>
      <c r="H54" s="3">
        <f ca="1">IF(OFFSET(A54,$G$2+$G$1,0,1,1)&gt;0, $G$2*OFFSET(F54,($G$2+$G$1),0,1,1),$I$2)</f>
        <v>90.285714285714292</v>
      </c>
      <c r="I54" s="3">
        <f ca="1">IF(OFFSET(A54,$G$2+$G$1,0,1,1)&gt;0,SUM(F54:INDIRECT("F"&amp;TEXT("0",A55+$G$2-1))),$I$2)</f>
        <v>262.85714285714289</v>
      </c>
      <c r="J54" s="3"/>
      <c r="K54" s="3"/>
      <c r="L54">
        <v>84</v>
      </c>
      <c r="M54" s="3"/>
      <c r="N54" s="9">
        <v>43941</v>
      </c>
      <c r="O54">
        <v>102</v>
      </c>
      <c r="P54">
        <v>84</v>
      </c>
      <c r="Q54">
        <v>11</v>
      </c>
      <c r="R54">
        <v>7</v>
      </c>
      <c r="S54">
        <v>12</v>
      </c>
      <c r="T54">
        <v>3</v>
      </c>
      <c r="U54">
        <v>18</v>
      </c>
      <c r="V54">
        <v>18</v>
      </c>
      <c r="W54">
        <v>8</v>
      </c>
      <c r="X54">
        <v>2</v>
      </c>
      <c r="Y54">
        <v>11</v>
      </c>
      <c r="Z54">
        <v>3</v>
      </c>
      <c r="AA54">
        <v>9</v>
      </c>
      <c r="AB54">
        <v>1</v>
      </c>
      <c r="AC54">
        <v>3</v>
      </c>
      <c r="AD54">
        <v>1</v>
      </c>
      <c r="AE54">
        <v>4</v>
      </c>
      <c r="AF54">
        <v>1</v>
      </c>
      <c r="AG54">
        <v>1</v>
      </c>
      <c r="AH54">
        <v>1</v>
      </c>
    </row>
    <row r="55" spans="1:34">
      <c r="A55">
        <f t="shared" si="1"/>
        <v>55</v>
      </c>
      <c r="B55" s="2">
        <v>43953</v>
      </c>
      <c r="C55" s="3"/>
      <c r="D55" s="3"/>
      <c r="E55" s="4">
        <f t="shared" si="2"/>
        <v>43953</v>
      </c>
      <c r="F55" s="6">
        <f ca="1">IF($E$2=0, L55,AVERAGE(OFFSET(L55,0,0,$I$1,1)))</f>
        <v>32.142857142857146</v>
      </c>
      <c r="G55" s="3">
        <f ca="1">IF(OFFSET(A55,$G$2+$G$1,0,1,1)&gt;0, H55/I55,$I$2)</f>
        <v>0.3556609365737996</v>
      </c>
      <c r="H55" s="3">
        <f ca="1">IF(OFFSET(A55,$G$2+$G$1,0,1,1)&gt;0, $G$2*OFFSET(F55,($G$2+$G$1),0,1,1),$I$2)</f>
        <v>85.714285714285708</v>
      </c>
      <c r="I55" s="3">
        <f ca="1">IF(OFFSET(A55,$G$2+$G$1,0,1,1)&gt;0,SUM(F55:INDIRECT("F"&amp;TEXT("0",A56+$G$2-1))),$I$2)</f>
        <v>241.00000000000003</v>
      </c>
      <c r="J55" s="3"/>
      <c r="K55" s="3"/>
      <c r="L55">
        <v>54</v>
      </c>
      <c r="M55" s="3"/>
      <c r="N55" s="9">
        <v>43942</v>
      </c>
      <c r="O55">
        <v>123</v>
      </c>
      <c r="P55">
        <v>54</v>
      </c>
      <c r="Q55">
        <v>11</v>
      </c>
      <c r="R55">
        <v>22</v>
      </c>
      <c r="S55">
        <v>18</v>
      </c>
      <c r="T55">
        <v>20</v>
      </c>
      <c r="U55">
        <v>21</v>
      </c>
      <c r="V55">
        <v>18</v>
      </c>
      <c r="W55">
        <v>5</v>
      </c>
      <c r="X55">
        <v>0</v>
      </c>
      <c r="Y55">
        <v>39</v>
      </c>
      <c r="Z55">
        <v>2</v>
      </c>
      <c r="AA55">
        <v>3</v>
      </c>
      <c r="AB55">
        <v>3</v>
      </c>
      <c r="AC55">
        <v>7</v>
      </c>
      <c r="AD55">
        <v>5</v>
      </c>
      <c r="AE55">
        <v>6</v>
      </c>
      <c r="AF55">
        <v>0</v>
      </c>
      <c r="AG55">
        <v>4</v>
      </c>
      <c r="AH55">
        <v>1</v>
      </c>
    </row>
    <row r="56" spans="1:34">
      <c r="A56">
        <f t="shared" si="1"/>
        <v>56</v>
      </c>
      <c r="B56" s="2">
        <v>43954</v>
      </c>
      <c r="C56" s="3"/>
      <c r="D56" s="3"/>
      <c r="E56" s="4">
        <f t="shared" si="2"/>
        <v>43954</v>
      </c>
      <c r="F56" s="6">
        <f ca="1">IF($E$2=0, L56,AVERAGE(OFFSET(L56,0,0,$I$1,1)))</f>
        <v>29</v>
      </c>
      <c r="G56" s="3">
        <f ca="1">IF(OFFSET(A56,$G$2+$G$1,0,1,1)&gt;0, H56/I56,$I$2)</f>
        <v>0.37973059653624114</v>
      </c>
      <c r="H56" s="3">
        <f ca="1">IF(OFFSET(A56,$G$2+$G$1,0,1,1)&gt;0, $G$2*OFFSET(F56,($G$2+$G$1),0,1,1),$I$2)</f>
        <v>84.571428571428569</v>
      </c>
      <c r="I56" s="3">
        <f ca="1">IF(OFFSET(A56,$G$2+$G$1,0,1,1)&gt;0,SUM(F56:INDIRECT("F"&amp;TEXT("0",A57+$G$2-1))),$I$2)</f>
        <v>222.71428571428572</v>
      </c>
      <c r="J56" s="3"/>
      <c r="K56" s="3"/>
      <c r="L56">
        <v>31</v>
      </c>
      <c r="M56" s="3"/>
      <c r="N56" s="9">
        <v>43943</v>
      </c>
      <c r="O56">
        <v>126</v>
      </c>
      <c r="P56">
        <v>31</v>
      </c>
      <c r="Q56">
        <v>27</v>
      </c>
      <c r="R56">
        <v>28</v>
      </c>
      <c r="S56">
        <v>16</v>
      </c>
      <c r="T56">
        <v>21</v>
      </c>
      <c r="U56">
        <v>21</v>
      </c>
      <c r="V56">
        <v>16</v>
      </c>
      <c r="W56">
        <v>14</v>
      </c>
      <c r="X56">
        <v>0</v>
      </c>
      <c r="Y56">
        <v>20</v>
      </c>
      <c r="Z56">
        <v>1</v>
      </c>
      <c r="AA56">
        <v>2</v>
      </c>
      <c r="AB56">
        <v>3</v>
      </c>
      <c r="AC56">
        <v>8</v>
      </c>
      <c r="AD56">
        <v>2</v>
      </c>
      <c r="AE56">
        <v>2</v>
      </c>
      <c r="AF56">
        <v>0</v>
      </c>
      <c r="AG56">
        <v>12</v>
      </c>
      <c r="AH56">
        <v>1</v>
      </c>
    </row>
    <row r="57" spans="1:34">
      <c r="A57">
        <f t="shared" si="1"/>
        <v>57</v>
      </c>
      <c r="B57" s="2">
        <v>43955</v>
      </c>
      <c r="C57" s="3"/>
      <c r="D57" s="3"/>
      <c r="E57" s="4">
        <f t="shared" si="2"/>
        <v>43955</v>
      </c>
      <c r="F57" s="6">
        <f ca="1">IF($E$2=0, L57,AVERAGE(OFFSET(L57,0,0,$I$1,1)))</f>
        <v>30.857142857142858</v>
      </c>
      <c r="G57" s="3">
        <f ca="1">IF(OFFSET(A57,$G$2+$G$1,0,1,1)&gt;0, H57/I57,$I$2)</f>
        <v>0.42369337979094079</v>
      </c>
      <c r="H57" s="3">
        <f ca="1">IF(OFFSET(A57,$G$2+$G$1,0,1,1)&gt;0, $G$2*OFFSET(F57,($G$2+$G$1),0,1,1),$I$2)</f>
        <v>86.857142857142861</v>
      </c>
      <c r="I57" s="3">
        <f ca="1">IF(OFFSET(A57,$G$2+$G$1,0,1,1)&gt;0,SUM(F57:INDIRECT("F"&amp;TEXT("0",A58+$G$2-1))),$I$2)</f>
        <v>205</v>
      </c>
      <c r="J57" s="3"/>
      <c r="K57" s="3"/>
      <c r="L57">
        <v>34</v>
      </c>
      <c r="M57" s="3"/>
      <c r="N57" s="9">
        <v>43944</v>
      </c>
      <c r="O57">
        <v>134</v>
      </c>
      <c r="P57">
        <v>34</v>
      </c>
      <c r="Q57">
        <v>28</v>
      </c>
      <c r="R57">
        <v>37</v>
      </c>
      <c r="S57">
        <v>10</v>
      </c>
      <c r="T57">
        <v>12</v>
      </c>
      <c r="U57">
        <v>19</v>
      </c>
      <c r="V57">
        <v>30</v>
      </c>
      <c r="W57">
        <v>6</v>
      </c>
      <c r="X57">
        <v>0</v>
      </c>
      <c r="Y57">
        <v>50</v>
      </c>
      <c r="Z57">
        <v>0</v>
      </c>
      <c r="AA57">
        <v>1</v>
      </c>
      <c r="AB57">
        <v>0</v>
      </c>
      <c r="AC57">
        <v>7</v>
      </c>
      <c r="AD57">
        <v>2</v>
      </c>
      <c r="AE57">
        <v>4</v>
      </c>
      <c r="AF57">
        <v>0</v>
      </c>
      <c r="AG57">
        <v>4</v>
      </c>
      <c r="AH57">
        <v>1</v>
      </c>
    </row>
    <row r="58" spans="1:34">
      <c r="A58">
        <f t="shared" si="1"/>
        <v>58</v>
      </c>
      <c r="B58" s="2">
        <v>43956</v>
      </c>
      <c r="C58" s="3"/>
      <c r="D58" s="3"/>
      <c r="E58" s="4">
        <f t="shared" si="2"/>
        <v>43956</v>
      </c>
      <c r="F58" s="6">
        <f ca="1">IF($E$2=0, L58,AVERAGE(OFFSET(L58,0,0,$I$1,1)))</f>
        <v>30</v>
      </c>
      <c r="G58" s="3">
        <f ca="1">IF(OFFSET(A58,$G$2+$G$1,0,1,1)&gt;0, H58/I58,$I$2)</f>
        <v>0.39567233384853168</v>
      </c>
      <c r="H58" s="3">
        <f ca="1">IF(OFFSET(A58,$G$2+$G$1,0,1,1)&gt;0, $G$2*OFFSET(F58,($G$2+$G$1),0,1,1),$I$2)</f>
        <v>73.142857142857139</v>
      </c>
      <c r="I58" s="3">
        <f ca="1">IF(OFFSET(A58,$G$2+$G$1,0,1,1)&gt;0,SUM(F58:INDIRECT("F"&amp;TEXT("0",A59+$G$2-1))),$I$2)</f>
        <v>184.85714285714286</v>
      </c>
      <c r="J58" s="3"/>
      <c r="K58" s="3"/>
      <c r="L58">
        <v>31</v>
      </c>
      <c r="M58" s="3"/>
      <c r="N58" s="9">
        <v>43945</v>
      </c>
      <c r="O58">
        <v>170</v>
      </c>
      <c r="P58">
        <v>31</v>
      </c>
      <c r="Q58">
        <v>30</v>
      </c>
      <c r="R58">
        <v>29</v>
      </c>
      <c r="S58">
        <v>10</v>
      </c>
      <c r="T58">
        <v>13</v>
      </c>
      <c r="U58">
        <v>10</v>
      </c>
      <c r="V58">
        <v>13</v>
      </c>
      <c r="W58">
        <v>1</v>
      </c>
      <c r="X58">
        <v>0</v>
      </c>
      <c r="Y58">
        <v>30</v>
      </c>
      <c r="Z58">
        <v>0</v>
      </c>
      <c r="AA58">
        <v>0</v>
      </c>
      <c r="AB58">
        <v>1</v>
      </c>
      <c r="AC58">
        <v>3</v>
      </c>
      <c r="AD58">
        <v>0</v>
      </c>
      <c r="AE58">
        <v>2</v>
      </c>
      <c r="AF58">
        <v>0</v>
      </c>
      <c r="AG58">
        <v>2</v>
      </c>
      <c r="AH58">
        <v>4</v>
      </c>
    </row>
    <row r="59" spans="1:34">
      <c r="A59">
        <f t="shared" si="1"/>
        <v>59</v>
      </c>
      <c r="B59" s="2">
        <v>43957</v>
      </c>
      <c r="C59" s="3"/>
      <c r="D59" s="3"/>
      <c r="E59" s="4">
        <f t="shared" si="2"/>
        <v>43957</v>
      </c>
      <c r="F59" s="6">
        <f ca="1">IF($E$2=0, L59,AVERAGE(OFFSET(L59,0,0,$I$1,1)))</f>
        <v>27.571428571428573</v>
      </c>
      <c r="G59" s="3">
        <f ca="1">IF(OFFSET(A59,$G$2+$G$1,0,1,1)&gt;0, H59/I59,$I$2)</f>
        <v>0.49050086355785832</v>
      </c>
      <c r="H59" s="3">
        <f ca="1">IF(OFFSET(A59,$G$2+$G$1,0,1,1)&gt;0, $G$2*OFFSET(F59,($G$2+$G$1),0,1,1),$I$2)</f>
        <v>81.142857142857139</v>
      </c>
      <c r="I59" s="3">
        <f ca="1">IF(OFFSET(A59,$G$2+$G$1,0,1,1)&gt;0,SUM(F59:INDIRECT("F"&amp;TEXT("0",A60+$G$2-1))),$I$2)</f>
        <v>165.42857142857144</v>
      </c>
      <c r="J59" s="3"/>
      <c r="K59" s="3"/>
      <c r="L59">
        <v>29</v>
      </c>
      <c r="M59" s="3"/>
      <c r="N59" s="9">
        <v>43946</v>
      </c>
      <c r="O59">
        <v>120</v>
      </c>
      <c r="P59">
        <v>29</v>
      </c>
      <c r="Q59">
        <v>17</v>
      </c>
      <c r="R59">
        <v>23</v>
      </c>
      <c r="S59">
        <v>1</v>
      </c>
      <c r="T59">
        <v>14</v>
      </c>
      <c r="U59">
        <v>8</v>
      </c>
      <c r="V59">
        <v>15</v>
      </c>
      <c r="W59">
        <v>4</v>
      </c>
      <c r="X59">
        <v>0</v>
      </c>
      <c r="Y59">
        <v>34</v>
      </c>
      <c r="Z59">
        <v>1</v>
      </c>
      <c r="AA59">
        <v>1</v>
      </c>
      <c r="AB59">
        <v>2</v>
      </c>
      <c r="AC59">
        <v>4</v>
      </c>
      <c r="AD59">
        <v>0</v>
      </c>
      <c r="AE59">
        <v>2</v>
      </c>
      <c r="AF59">
        <v>1</v>
      </c>
      <c r="AG59">
        <v>0</v>
      </c>
      <c r="AH59">
        <v>3</v>
      </c>
    </row>
    <row r="60" spans="1:34">
      <c r="A60">
        <f t="shared" si="1"/>
        <v>60</v>
      </c>
      <c r="B60" s="2">
        <v>43958</v>
      </c>
      <c r="C60" s="3"/>
      <c r="D60" s="3"/>
      <c r="E60" s="4">
        <f t="shared" si="2"/>
        <v>43958</v>
      </c>
      <c r="F60" s="6">
        <f ca="1">IF($E$2=0, L60,AVERAGE(OFFSET(L60,0,0,$I$1,1)))</f>
        <v>25.857142857142858</v>
      </c>
      <c r="G60" s="3">
        <f ca="1">IF(OFFSET(A60,$G$2+$G$1,0,1,1)&gt;0, H60/I60,$I$2)</f>
        <v>0.52257444764649363</v>
      </c>
      <c r="H60" s="3">
        <f ca="1">IF(OFFSET(A60,$G$2+$G$1,0,1,1)&gt;0, $G$2*OFFSET(F60,($G$2+$G$1),0,1,1),$I$2)</f>
        <v>77.714285714285708</v>
      </c>
      <c r="I60" s="3">
        <f ca="1">IF(OFFSET(A60,$G$2+$G$1,0,1,1)&gt;0,SUM(F60:INDIRECT("F"&amp;TEXT("0",A61+$G$2-1))),$I$2)</f>
        <v>148.71428571428572</v>
      </c>
      <c r="J60" s="3"/>
      <c r="K60" s="3"/>
      <c r="L60">
        <v>16</v>
      </c>
      <c r="M60" s="3"/>
      <c r="N60" s="9">
        <v>43947</v>
      </c>
      <c r="O60">
        <v>82</v>
      </c>
      <c r="P60">
        <v>16</v>
      </c>
      <c r="Q60">
        <v>12</v>
      </c>
      <c r="R60">
        <v>17</v>
      </c>
      <c r="S60">
        <v>2</v>
      </c>
      <c r="T60">
        <v>11</v>
      </c>
      <c r="U60">
        <v>7</v>
      </c>
      <c r="V60">
        <v>5</v>
      </c>
      <c r="W60">
        <v>5</v>
      </c>
      <c r="X60">
        <v>0</v>
      </c>
      <c r="Y60">
        <v>17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1</v>
      </c>
      <c r="AF60">
        <v>0</v>
      </c>
      <c r="AG60">
        <v>0</v>
      </c>
      <c r="AH60">
        <v>2</v>
      </c>
    </row>
    <row r="61" spans="1:34">
      <c r="A61">
        <f t="shared" si="1"/>
        <v>61</v>
      </c>
      <c r="B61" s="2">
        <v>43959</v>
      </c>
      <c r="C61" s="3"/>
      <c r="D61" s="3"/>
      <c r="E61" s="4">
        <f t="shared" si="2"/>
        <v>43959</v>
      </c>
      <c r="F61" s="6">
        <f ca="1">IF($E$2=0, L61,AVERAGE(OFFSET(L61,0,0,$I$1,1)))</f>
        <v>25</v>
      </c>
      <c r="G61" s="3">
        <f ca="1">IF(OFFSET(A61,$G$2+$G$1,0,1,1)&gt;0, H61/I61,$I$2)</f>
        <v>0.52813852813852813</v>
      </c>
      <c r="H61" s="3">
        <f ca="1">IF(OFFSET(A61,$G$2+$G$1,0,1,1)&gt;0, $G$2*OFFSET(F61,($G$2+$G$1),0,1,1),$I$2)</f>
        <v>69.714285714285708</v>
      </c>
      <c r="I61" s="3">
        <f ca="1">IF(OFFSET(A61,$G$2+$G$1,0,1,1)&gt;0,SUM(F61:INDIRECT("F"&amp;TEXT("0",A62+$G$2-1))),$I$2)</f>
        <v>132</v>
      </c>
      <c r="J61" s="3"/>
      <c r="K61" s="3"/>
      <c r="L61">
        <v>30</v>
      </c>
      <c r="M61" s="3"/>
      <c r="N61" s="9">
        <v>43948</v>
      </c>
      <c r="O61">
        <v>41</v>
      </c>
      <c r="P61">
        <v>30</v>
      </c>
      <c r="Q61">
        <v>10</v>
      </c>
      <c r="R61">
        <v>1</v>
      </c>
      <c r="S61">
        <v>2</v>
      </c>
      <c r="T61">
        <v>8</v>
      </c>
      <c r="U61">
        <v>8</v>
      </c>
      <c r="V61">
        <v>4</v>
      </c>
      <c r="W61">
        <v>14</v>
      </c>
      <c r="X61">
        <v>0</v>
      </c>
      <c r="Y61">
        <v>29</v>
      </c>
      <c r="Z61">
        <v>0</v>
      </c>
      <c r="AA61">
        <v>1</v>
      </c>
      <c r="AB61">
        <v>4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>
      <c r="A62">
        <f t="shared" si="1"/>
        <v>62</v>
      </c>
      <c r="B62" s="2">
        <v>43960</v>
      </c>
      <c r="C62" s="3"/>
      <c r="D62" s="3"/>
      <c r="E62" s="4">
        <f t="shared" si="2"/>
        <v>43960</v>
      </c>
      <c r="F62" s="6">
        <f ca="1">IF($E$2=0, L62,AVERAGE(OFFSET(L62,0,0,$I$1,1)))</f>
        <v>22.571428571428573</v>
      </c>
      <c r="G62" s="3">
        <f ca="1">IF(OFFSET(A62,$G$2+$G$1,0,1,1)&gt;0, H62/I62,$I$2)</f>
        <v>0.52682926829268295</v>
      </c>
      <c r="H62" s="3">
        <f ca="1">IF(OFFSET(A62,$G$2+$G$1,0,1,1)&gt;0, $G$2*OFFSET(F62,($G$2+$G$1),0,1,1),$I$2)</f>
        <v>61.714285714285715</v>
      </c>
      <c r="I62" s="3">
        <f ca="1">IF(OFFSET(A62,$G$2+$G$1,0,1,1)&gt;0,SUM(F62:INDIRECT("F"&amp;TEXT("0",A63+$G$2-1))),$I$2)</f>
        <v>117.14285714285714</v>
      </c>
      <c r="J62" s="3"/>
      <c r="K62" s="3"/>
      <c r="L62">
        <v>32</v>
      </c>
      <c r="M62" s="3"/>
      <c r="N62" s="9">
        <v>43949</v>
      </c>
      <c r="O62">
        <v>113</v>
      </c>
      <c r="P62">
        <v>32</v>
      </c>
      <c r="Q62">
        <v>2</v>
      </c>
      <c r="R62">
        <v>22</v>
      </c>
      <c r="S62">
        <v>5</v>
      </c>
      <c r="T62">
        <v>5</v>
      </c>
      <c r="U62">
        <v>6</v>
      </c>
      <c r="V62">
        <v>6</v>
      </c>
      <c r="W62">
        <v>4</v>
      </c>
      <c r="X62">
        <v>0</v>
      </c>
      <c r="Y62">
        <v>52</v>
      </c>
      <c r="Z62">
        <v>0</v>
      </c>
      <c r="AA62">
        <v>2</v>
      </c>
      <c r="AB62">
        <v>1</v>
      </c>
      <c r="AC62">
        <v>3</v>
      </c>
      <c r="AD62">
        <v>0</v>
      </c>
      <c r="AE62">
        <v>1</v>
      </c>
      <c r="AF62">
        <v>2</v>
      </c>
      <c r="AG62">
        <v>2</v>
      </c>
      <c r="AH62">
        <v>1</v>
      </c>
    </row>
    <row r="63" spans="1:34">
      <c r="A63">
        <f t="shared" si="1"/>
        <v>63</v>
      </c>
      <c r="B63" s="2">
        <v>43961</v>
      </c>
      <c r="C63" s="3"/>
      <c r="D63" s="3"/>
      <c r="E63" s="4">
        <f t="shared" si="2"/>
        <v>43961</v>
      </c>
      <c r="F63" s="6">
        <f ca="1">IF($E$2=0, L63,AVERAGE(OFFSET(L63,0,0,$I$1,1)))</f>
        <v>18</v>
      </c>
      <c r="G63" s="3">
        <f ca="1">IF(OFFSET(A63,$G$2+$G$1,0,1,1)&gt;0, H63/I63,$I$2)</f>
        <v>0.42739726027397262</v>
      </c>
      <c r="H63" s="3">
        <f ca="1">IF(OFFSET(A63,$G$2+$G$1,0,1,1)&gt;0, $G$2*OFFSET(F63,($G$2+$G$1),0,1,1),$I$2)</f>
        <v>44.571428571428569</v>
      </c>
      <c r="I63" s="3">
        <f ca="1">IF(OFFSET(A63,$G$2+$G$1,0,1,1)&gt;0,SUM(F63:INDIRECT("F"&amp;TEXT("0",A64+$G$2-1))),$I$2)</f>
        <v>104.28571428571428</v>
      </c>
      <c r="J63" s="3"/>
      <c r="K63" s="3"/>
      <c r="L63">
        <v>44</v>
      </c>
      <c r="M63" s="3"/>
      <c r="N63" s="9">
        <v>43950</v>
      </c>
      <c r="O63">
        <v>48</v>
      </c>
      <c r="P63">
        <v>44</v>
      </c>
      <c r="Q63">
        <v>16</v>
      </c>
      <c r="R63">
        <v>22</v>
      </c>
      <c r="S63">
        <v>2</v>
      </c>
      <c r="T63">
        <v>13</v>
      </c>
      <c r="U63">
        <v>9</v>
      </c>
      <c r="V63">
        <v>6</v>
      </c>
      <c r="W63">
        <v>4</v>
      </c>
      <c r="X63">
        <v>0</v>
      </c>
      <c r="Y63">
        <v>30</v>
      </c>
      <c r="Z63">
        <v>0</v>
      </c>
      <c r="AA63">
        <v>1</v>
      </c>
      <c r="AB63">
        <v>1</v>
      </c>
      <c r="AC63">
        <v>3</v>
      </c>
      <c r="AD63">
        <v>0</v>
      </c>
      <c r="AE63">
        <v>1</v>
      </c>
      <c r="AF63">
        <v>0</v>
      </c>
      <c r="AG63">
        <v>0</v>
      </c>
      <c r="AH63">
        <v>0</v>
      </c>
    </row>
    <row r="64" spans="1:34">
      <c r="A64">
        <f t="shared" si="1"/>
        <v>64</v>
      </c>
      <c r="B64" s="2">
        <v>43962</v>
      </c>
      <c r="C64" s="3"/>
      <c r="D64" s="3"/>
      <c r="E64" s="4">
        <f t="shared" si="2"/>
        <v>43962</v>
      </c>
      <c r="F64" s="6">
        <f ca="1">IF($E$2=0, L64,AVERAGE(OFFSET(L64,0,0,$I$1,1)))</f>
        <v>13.857142857142858</v>
      </c>
      <c r="G64" s="3">
        <f ca="1">IF(OFFSET(A64,$G$2+$G$1,0,1,1)&gt;0, H64/I64,$I$2)</f>
        <v>0.324812030075188</v>
      </c>
      <c r="H64" s="3">
        <f ca="1">IF(OFFSET(A64,$G$2+$G$1,0,1,1)&gt;0, $G$2*OFFSET(F64,($G$2+$G$1),0,1,1),$I$2)</f>
        <v>30.857142857142858</v>
      </c>
      <c r="I64" s="3">
        <f ca="1">IF(OFFSET(A64,$G$2+$G$1,0,1,1)&gt;0,SUM(F64:INDIRECT("F"&amp;TEXT("0",A65+$G$2-1))),$I$2)</f>
        <v>94.999999999999986</v>
      </c>
      <c r="J64" s="3"/>
      <c r="K64" s="3"/>
      <c r="L64">
        <v>28</v>
      </c>
      <c r="M64" s="3"/>
      <c r="N64" s="9">
        <v>43951</v>
      </c>
      <c r="O64">
        <v>57</v>
      </c>
      <c r="P64">
        <v>28</v>
      </c>
      <c r="Q64">
        <v>8</v>
      </c>
      <c r="R64">
        <v>20</v>
      </c>
      <c r="S64">
        <v>5</v>
      </c>
      <c r="T64">
        <v>3</v>
      </c>
      <c r="U64">
        <v>3</v>
      </c>
      <c r="V64">
        <v>3</v>
      </c>
      <c r="W64">
        <v>3</v>
      </c>
      <c r="X64">
        <v>0</v>
      </c>
      <c r="Y64">
        <v>32</v>
      </c>
      <c r="Z64">
        <v>0</v>
      </c>
      <c r="AA64">
        <v>3</v>
      </c>
      <c r="AB64">
        <v>4</v>
      </c>
      <c r="AC64">
        <v>3</v>
      </c>
      <c r="AD64">
        <v>0</v>
      </c>
      <c r="AE64">
        <v>0</v>
      </c>
      <c r="AF64">
        <v>0</v>
      </c>
      <c r="AG64">
        <v>0</v>
      </c>
      <c r="AH64">
        <v>2</v>
      </c>
    </row>
    <row r="65" spans="1:34">
      <c r="A65">
        <f t="shared" si="1"/>
        <v>65</v>
      </c>
      <c r="B65" s="2">
        <v>43963</v>
      </c>
      <c r="C65" s="3"/>
      <c r="D65" s="3"/>
      <c r="E65" s="4">
        <f t="shared" si="2"/>
        <v>43963</v>
      </c>
      <c r="F65" s="6">
        <f ca="1">IF($E$2=0, L65,AVERAGE(OFFSET(L65,0,0,$I$1,1)))</f>
        <v>11.285714285714286</v>
      </c>
      <c r="G65" s="3">
        <f ca="1">IF(OFFSET(A65,$G$2+$G$1,0,1,1)&gt;0, H65/I65,$I$2)</f>
        <v>0.34726688102893899</v>
      </c>
      <c r="H65" s="3">
        <f ca="1">IF(OFFSET(A65,$G$2+$G$1,0,1,1)&gt;0, $G$2*OFFSET(F65,($G$2+$G$1),0,1,1),$I$2)</f>
        <v>30.857142857142858</v>
      </c>
      <c r="I65" s="3">
        <f ca="1">IF(OFFSET(A65,$G$2+$G$1,0,1,1)&gt;0,SUM(F65:INDIRECT("F"&amp;TEXT("0",A66+$G$2-1))),$I$2)</f>
        <v>88.857142857142833</v>
      </c>
      <c r="J65" s="3"/>
      <c r="K65" s="3"/>
      <c r="L65">
        <v>14</v>
      </c>
      <c r="M65" s="3"/>
      <c r="N65" s="9">
        <v>43952</v>
      </c>
      <c r="O65">
        <v>165</v>
      </c>
      <c r="P65">
        <v>14</v>
      </c>
      <c r="Q65">
        <v>4</v>
      </c>
      <c r="R65">
        <v>29</v>
      </c>
      <c r="S65">
        <v>0</v>
      </c>
      <c r="T65">
        <v>3</v>
      </c>
      <c r="U65">
        <v>6</v>
      </c>
      <c r="V65">
        <v>5</v>
      </c>
      <c r="W65">
        <v>4</v>
      </c>
      <c r="X65">
        <v>0</v>
      </c>
      <c r="Y65">
        <v>38</v>
      </c>
      <c r="Z65">
        <v>0</v>
      </c>
      <c r="AA65">
        <v>0</v>
      </c>
      <c r="AB65">
        <v>1</v>
      </c>
      <c r="AC65">
        <v>1</v>
      </c>
      <c r="AD65">
        <v>0</v>
      </c>
      <c r="AE65">
        <v>2</v>
      </c>
      <c r="AF65">
        <v>0</v>
      </c>
      <c r="AG65">
        <v>0</v>
      </c>
      <c r="AH65">
        <v>0</v>
      </c>
    </row>
    <row r="66" spans="1:34">
      <c r="A66">
        <f t="shared" si="1"/>
        <v>66</v>
      </c>
      <c r="B66" s="2">
        <v>43964</v>
      </c>
      <c r="C66" s="3"/>
      <c r="D66" s="3"/>
      <c r="E66" s="4">
        <f t="shared" si="2"/>
        <v>43964</v>
      </c>
      <c r="F66" s="6">
        <f ca="1">IF($E$2=0, L66,AVERAGE(OFFSET(L66,0,0,$I$1,1)))</f>
        <v>10.714285714285714</v>
      </c>
      <c r="G66" s="3">
        <f ca="1">IF(OFFSET(A66,$G$2+$G$1,0,1,1)&gt;0, H66/I66,$I$2)</f>
        <v>0.35738831615120287</v>
      </c>
      <c r="H66" s="3">
        <f ca="1">IF(OFFSET(A66,$G$2+$G$1,0,1,1)&gt;0, $G$2*OFFSET(F66,($G$2+$G$1),0,1,1),$I$2)</f>
        <v>29.714285714285715</v>
      </c>
      <c r="I66" s="3">
        <f ca="1">IF(OFFSET(A66,$G$2+$G$1,0,1,1)&gt;0,SUM(F66:INDIRECT("F"&amp;TEXT("0",A67+$G$2-1))),$I$2)</f>
        <v>83.142857142857125</v>
      </c>
      <c r="J66" s="3"/>
      <c r="K66" s="3"/>
      <c r="L66">
        <v>17</v>
      </c>
      <c r="M66" s="3"/>
      <c r="N66" s="9">
        <v>43953</v>
      </c>
      <c r="O66">
        <v>157</v>
      </c>
      <c r="P66">
        <v>17</v>
      </c>
      <c r="Q66">
        <v>26</v>
      </c>
      <c r="R66">
        <v>29</v>
      </c>
      <c r="S66">
        <v>1</v>
      </c>
      <c r="T66">
        <v>3</v>
      </c>
      <c r="U66">
        <v>5</v>
      </c>
      <c r="V66">
        <v>6</v>
      </c>
      <c r="W66">
        <v>6</v>
      </c>
      <c r="X66">
        <v>0</v>
      </c>
      <c r="Y66">
        <v>29</v>
      </c>
      <c r="Z66">
        <v>0</v>
      </c>
      <c r="AA66">
        <v>1</v>
      </c>
      <c r="AB66">
        <v>1</v>
      </c>
      <c r="AC66">
        <v>3</v>
      </c>
      <c r="AD66">
        <v>1</v>
      </c>
      <c r="AE66">
        <v>0</v>
      </c>
      <c r="AF66">
        <v>0</v>
      </c>
      <c r="AG66">
        <v>0</v>
      </c>
      <c r="AH66">
        <v>0</v>
      </c>
    </row>
    <row r="67" spans="1:34">
      <c r="A67">
        <f t="shared" si="1"/>
        <v>67</v>
      </c>
      <c r="B67" s="2">
        <v>43965</v>
      </c>
      <c r="C67" s="3"/>
      <c r="D67" s="3"/>
      <c r="E67" s="4">
        <f t="shared" si="2"/>
        <v>43965</v>
      </c>
      <c r="F67" s="6">
        <f ca="1">IF($E$2=0, L67,AVERAGE(OFFSET(L67,0,0,$I$1,1)))</f>
        <v>10.571428571428571</v>
      </c>
      <c r="G67" s="3">
        <f ca="1">IF(OFFSET(A67,$G$2+$G$1,0,1,1)&gt;0, H67/I67,$I$2)</f>
        <v>0.23970037453183518</v>
      </c>
      <c r="H67" s="3">
        <f ca="1">IF(OFFSET(A67,$G$2+$G$1,0,1,1)&gt;0, $G$2*OFFSET(F67,($G$2+$G$1),0,1,1),$I$2)</f>
        <v>18.285714285714285</v>
      </c>
      <c r="I67" s="3">
        <f ca="1">IF(OFFSET(A67,$G$2+$G$1,0,1,1)&gt;0,SUM(F67:INDIRECT("F"&amp;TEXT("0",A68+$G$2-1))),$I$2)</f>
        <v>76.285714285714292</v>
      </c>
      <c r="J67" s="3"/>
      <c r="K67" s="3"/>
      <c r="L67">
        <v>10</v>
      </c>
      <c r="M67" s="3"/>
      <c r="N67" s="9">
        <v>43954</v>
      </c>
      <c r="O67">
        <v>93</v>
      </c>
      <c r="P67">
        <v>10</v>
      </c>
      <c r="Q67">
        <v>6</v>
      </c>
      <c r="R67">
        <v>17</v>
      </c>
      <c r="S67">
        <v>3</v>
      </c>
      <c r="T67">
        <v>0</v>
      </c>
      <c r="U67">
        <v>5</v>
      </c>
      <c r="V67">
        <v>10</v>
      </c>
      <c r="W67">
        <v>1</v>
      </c>
      <c r="X67">
        <v>0</v>
      </c>
      <c r="Y67">
        <v>22</v>
      </c>
      <c r="Z67">
        <v>0</v>
      </c>
      <c r="AA67">
        <v>0</v>
      </c>
      <c r="AB67">
        <v>4</v>
      </c>
      <c r="AC67">
        <v>1</v>
      </c>
      <c r="AD67">
        <v>0</v>
      </c>
      <c r="AE67">
        <v>2</v>
      </c>
      <c r="AF67">
        <v>0</v>
      </c>
      <c r="AG67">
        <v>0</v>
      </c>
      <c r="AH67">
        <v>0</v>
      </c>
    </row>
    <row r="68" spans="1:34">
      <c r="A68">
        <f t="shared" si="1"/>
        <v>68</v>
      </c>
      <c r="B68" s="2">
        <v>43966</v>
      </c>
      <c r="C68" s="3"/>
      <c r="D68" s="3"/>
      <c r="E68" s="4">
        <f t="shared" si="2"/>
        <v>43966</v>
      </c>
      <c r="F68" s="6">
        <f ca="1">IF($E$2=0, L68,AVERAGE(OFFSET(L68,0,0,$I$1,1)))</f>
        <v>10.857142857142858</v>
      </c>
      <c r="G68" s="3">
        <f ca="1">IF(OFFSET(A68,$G$2+$G$1,0,1,1)&gt;0, H68/I68,$I$2)</f>
        <v>0.2135523613963039</v>
      </c>
      <c r="H68" s="3">
        <f ca="1">IF(OFFSET(A68,$G$2+$G$1,0,1,1)&gt;0, $G$2*OFFSET(F68,($G$2+$G$1),0,1,1),$I$2)</f>
        <v>14.857142857142858</v>
      </c>
      <c r="I68" s="3">
        <f ca="1">IF(OFFSET(A68,$G$2+$G$1,0,1,1)&gt;0,SUM(F68:INDIRECT("F"&amp;TEXT("0",A69+$G$2-1))),$I$2)</f>
        <v>69.571428571428569</v>
      </c>
      <c r="J68" s="3"/>
      <c r="K68" s="3"/>
      <c r="L68">
        <v>13</v>
      </c>
      <c r="M68" s="3"/>
      <c r="N68" s="9">
        <v>43955</v>
      </c>
      <c r="O68">
        <v>87</v>
      </c>
      <c r="P68">
        <v>13</v>
      </c>
      <c r="Q68">
        <v>4</v>
      </c>
      <c r="R68">
        <v>14</v>
      </c>
      <c r="S68">
        <v>1</v>
      </c>
      <c r="T68">
        <v>1</v>
      </c>
      <c r="U68">
        <v>1</v>
      </c>
      <c r="V68">
        <v>2</v>
      </c>
      <c r="W68">
        <v>3</v>
      </c>
      <c r="X68">
        <v>0</v>
      </c>
      <c r="Y68">
        <v>12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2</v>
      </c>
      <c r="AH68">
        <v>0</v>
      </c>
    </row>
    <row r="69" spans="1:34">
      <c r="A69">
        <f t="shared" si="1"/>
        <v>69</v>
      </c>
      <c r="B69" s="2">
        <v>43967</v>
      </c>
      <c r="C69" s="3"/>
      <c r="D69" s="3"/>
      <c r="E69" s="4">
        <f t="shared" si="2"/>
        <v>43967</v>
      </c>
      <c r="F69" s="6">
        <f ca="1">IF($E$2=0, L69,AVERAGE(OFFSET(L69,0,0,$I$1,1)))</f>
        <v>9.1428571428571423</v>
      </c>
      <c r="G69" s="3">
        <f ca="1">IF(OFFSET(A69,$G$2+$G$1,0,1,1)&gt;0, H69/I69,$I$2)</f>
        <v>0.25629290617848971</v>
      </c>
      <c r="H69" s="3">
        <f ca="1">IF(OFFSET(A69,$G$2+$G$1,0,1,1)&gt;0, $G$2*OFFSET(F69,($G$2+$G$1),0,1,1),$I$2)</f>
        <v>16</v>
      </c>
      <c r="I69" s="3">
        <f ca="1">IF(OFFSET(A69,$G$2+$G$1,0,1,1)&gt;0,SUM(F69:INDIRECT("F"&amp;TEXT("0",A70+$G$2-1))),$I$2)</f>
        <v>62.428571428571423</v>
      </c>
      <c r="J69" s="3"/>
      <c r="K69" s="3"/>
      <c r="L69">
        <v>0</v>
      </c>
      <c r="M69" s="3"/>
      <c r="N69" s="9">
        <v>43956</v>
      </c>
      <c r="O69">
        <v>57</v>
      </c>
      <c r="P69">
        <v>0</v>
      </c>
      <c r="Q69">
        <v>14</v>
      </c>
      <c r="R69">
        <v>8</v>
      </c>
      <c r="S69">
        <v>3</v>
      </c>
      <c r="T69">
        <v>1</v>
      </c>
      <c r="U69">
        <v>2</v>
      </c>
      <c r="V69">
        <v>5</v>
      </c>
      <c r="W69">
        <v>4</v>
      </c>
      <c r="X69">
        <v>0</v>
      </c>
      <c r="Y69">
        <v>15</v>
      </c>
      <c r="Z69">
        <v>0</v>
      </c>
      <c r="AA69">
        <v>1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>
      <c r="A70">
        <f t="shared" ref="A70:A133" si="3">A69+1</f>
        <v>70</v>
      </c>
      <c r="B70" s="2">
        <v>43968</v>
      </c>
      <c r="C70" s="3"/>
      <c r="D70" s="3"/>
      <c r="E70" s="4">
        <f t="shared" si="2"/>
        <v>43968</v>
      </c>
      <c r="F70" s="6">
        <f ca="1">IF($E$2=0, L70,AVERAGE(OFFSET(L70,0,0,$I$1,1)))</f>
        <v>10.142857142857142</v>
      </c>
      <c r="G70" s="3">
        <f ca="1">IF(OFFSET(A70,$G$2+$G$1,0,1,1)&gt;0, H70/I70,$I$2)</f>
        <v>0.26735218508997433</v>
      </c>
      <c r="H70" s="3">
        <f ca="1">IF(OFFSET(A70,$G$2+$G$1,0,1,1)&gt;0, $G$2*OFFSET(F70,($G$2+$G$1),0,1,1),$I$2)</f>
        <v>14.857142857142858</v>
      </c>
      <c r="I70" s="3">
        <f ca="1">IF(OFFSET(A70,$G$2+$G$1,0,1,1)&gt;0,SUM(F70:INDIRECT("F"&amp;TEXT("0",A71+$G$2-1))),$I$2)</f>
        <v>55.571428571428562</v>
      </c>
      <c r="J70" s="3"/>
      <c r="K70" s="3"/>
      <c r="L70">
        <v>15</v>
      </c>
      <c r="M70" s="3"/>
      <c r="N70" s="9">
        <v>43957</v>
      </c>
      <c r="O70">
        <v>38</v>
      </c>
      <c r="P70">
        <v>15</v>
      </c>
      <c r="Q70">
        <v>4</v>
      </c>
      <c r="R70">
        <v>10</v>
      </c>
      <c r="S70">
        <v>0</v>
      </c>
      <c r="T70">
        <v>1</v>
      </c>
      <c r="U70">
        <v>5</v>
      </c>
      <c r="V70">
        <v>3</v>
      </c>
      <c r="W70">
        <v>3</v>
      </c>
      <c r="X70">
        <v>0</v>
      </c>
      <c r="Y70">
        <v>13</v>
      </c>
      <c r="Z70">
        <v>1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>
      <c r="A71">
        <f t="shared" si="3"/>
        <v>71</v>
      </c>
      <c r="B71" s="2">
        <v>43969</v>
      </c>
      <c r="C71" s="3"/>
      <c r="D71" s="3"/>
      <c r="E71" s="4">
        <f t="shared" si="2"/>
        <v>43969</v>
      </c>
      <c r="F71" s="6">
        <f ca="1">IF($E$2=0, L71,AVERAGE(OFFSET(L71,0,0,$I$1,1)))</f>
        <v>9.7142857142857135</v>
      </c>
      <c r="G71" s="3">
        <f ca="1">IF(OFFSET(A71,$G$2+$G$1,0,1,1)&gt;0, H71/I71,$I$2)</f>
        <v>0.3141993957703928</v>
      </c>
      <c r="H71" s="3">
        <f ca="1">IF(OFFSET(A71,$G$2+$G$1,0,1,1)&gt;0, $G$2*OFFSET(F71,($G$2+$G$1),0,1,1),$I$2)</f>
        <v>14.857142857142858</v>
      </c>
      <c r="I71" s="3">
        <f ca="1">IF(OFFSET(A71,$G$2+$G$1,0,1,1)&gt;0,SUM(F71:INDIRECT("F"&amp;TEXT("0",A72+$G$2-1))),$I$2)</f>
        <v>47.285714285714278</v>
      </c>
      <c r="J71" s="3"/>
      <c r="K71" s="3"/>
      <c r="L71">
        <v>10</v>
      </c>
      <c r="M71" s="3"/>
      <c r="N71" s="9">
        <v>43958</v>
      </c>
      <c r="O71">
        <v>23</v>
      </c>
      <c r="P71">
        <v>10</v>
      </c>
      <c r="Q71">
        <v>14</v>
      </c>
      <c r="R71">
        <v>10</v>
      </c>
      <c r="S71">
        <v>0</v>
      </c>
      <c r="T71">
        <v>1</v>
      </c>
      <c r="U71">
        <v>4</v>
      </c>
      <c r="V71">
        <v>2</v>
      </c>
      <c r="W71">
        <v>6</v>
      </c>
      <c r="X71">
        <v>0</v>
      </c>
      <c r="Y71">
        <v>9</v>
      </c>
      <c r="Z71">
        <v>2</v>
      </c>
      <c r="AA71">
        <v>1</v>
      </c>
      <c r="AB71">
        <v>0</v>
      </c>
      <c r="AC71">
        <v>1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>
      <c r="A72">
        <f t="shared" si="3"/>
        <v>72</v>
      </c>
      <c r="B72" s="2">
        <v>43970</v>
      </c>
      <c r="C72" s="3"/>
      <c r="D72" s="3"/>
      <c r="E72" s="4">
        <f t="shared" si="2"/>
        <v>43970</v>
      </c>
      <c r="F72" s="6">
        <f ca="1">IF($E$2=0, L72,AVERAGE(OFFSET(L72,0,0,$I$1,1)))</f>
        <v>8.7142857142857135</v>
      </c>
      <c r="G72" s="3">
        <f ca="1">IF(OFFSET(A72,$G$2+$G$1,0,1,1)&gt;0, H72/I72,$I$2)</f>
        <v>0.34657039711191334</v>
      </c>
      <c r="H72" s="3">
        <f ca="1">IF(OFFSET(A72,$G$2+$G$1,0,1,1)&gt;0, $G$2*OFFSET(F72,($G$2+$G$1),0,1,1),$I$2)</f>
        <v>13.714285714285714</v>
      </c>
      <c r="I72" s="3">
        <f ca="1">IF(OFFSET(A72,$G$2+$G$1,0,1,1)&gt;0,SUM(F72:INDIRECT("F"&amp;TEXT("0",A73+$G$2-1))),$I$2)</f>
        <v>39.571428571428569</v>
      </c>
      <c r="J72" s="3"/>
      <c r="K72" s="3"/>
      <c r="L72">
        <v>10</v>
      </c>
      <c r="M72" s="3"/>
      <c r="N72" s="9">
        <v>43959</v>
      </c>
      <c r="O72">
        <v>39</v>
      </c>
      <c r="P72">
        <v>10</v>
      </c>
      <c r="Q72">
        <v>13</v>
      </c>
      <c r="R72">
        <v>4</v>
      </c>
      <c r="S72">
        <v>1</v>
      </c>
      <c r="T72">
        <v>0</v>
      </c>
      <c r="U72">
        <v>3</v>
      </c>
      <c r="V72">
        <v>3</v>
      </c>
      <c r="W72">
        <v>1</v>
      </c>
      <c r="X72">
        <v>0</v>
      </c>
      <c r="Y72">
        <v>11</v>
      </c>
      <c r="Z72">
        <v>2</v>
      </c>
      <c r="AA72">
        <v>0</v>
      </c>
      <c r="AB72">
        <v>0</v>
      </c>
      <c r="AC72">
        <v>3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>
      <c r="A73">
        <f t="shared" si="3"/>
        <v>73</v>
      </c>
      <c r="B73" s="2">
        <v>43971</v>
      </c>
      <c r="C73" s="3"/>
      <c r="D73" s="3"/>
      <c r="E73" s="4">
        <f t="shared" si="2"/>
        <v>43971</v>
      </c>
      <c r="F73" s="6">
        <f ca="1">IF($E$2=0, L73,AVERAGE(OFFSET(L73,0,0,$I$1,1)))</f>
        <v>7.7142857142857144</v>
      </c>
      <c r="G73" s="3">
        <f ca="1">IF(OFFSET(A73,$G$2+$G$1,0,1,1)&gt;0, H73/I73,$I$2)</f>
        <v>0.20960698689956331</v>
      </c>
      <c r="H73" s="3">
        <f ca="1">IF(OFFSET(A73,$G$2+$G$1,0,1,1)&gt;0, $G$2*OFFSET(F73,($G$2+$G$1),0,1,1),$I$2)</f>
        <v>6.8571428571428568</v>
      </c>
      <c r="I73" s="3">
        <f ca="1">IF(OFFSET(A73,$G$2+$G$1,0,1,1)&gt;0,SUM(F73:INDIRECT("F"&amp;TEXT("0",A74+$G$2-1))),$I$2)</f>
        <v>32.714285714285715</v>
      </c>
      <c r="J73" s="3"/>
      <c r="K73" s="3"/>
      <c r="L73">
        <v>16</v>
      </c>
      <c r="M73" s="3"/>
      <c r="N73" s="9">
        <v>43960</v>
      </c>
      <c r="O73">
        <v>36</v>
      </c>
      <c r="P73">
        <v>16</v>
      </c>
      <c r="Q73">
        <v>11</v>
      </c>
      <c r="R73">
        <v>10</v>
      </c>
      <c r="S73">
        <v>2</v>
      </c>
      <c r="T73">
        <v>2</v>
      </c>
      <c r="U73">
        <v>0</v>
      </c>
      <c r="V73">
        <v>7</v>
      </c>
      <c r="W73">
        <v>4</v>
      </c>
      <c r="X73">
        <v>0</v>
      </c>
      <c r="Y73">
        <v>21</v>
      </c>
      <c r="Z73">
        <v>0</v>
      </c>
      <c r="AA73">
        <v>1</v>
      </c>
      <c r="AB73">
        <v>0</v>
      </c>
      <c r="AC73">
        <v>1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>
      <c r="A74">
        <f t="shared" si="3"/>
        <v>74</v>
      </c>
      <c r="B74" s="2">
        <v>43972</v>
      </c>
      <c r="C74" s="3"/>
      <c r="D74" s="3"/>
      <c r="E74" s="4">
        <f t="shared" si="2"/>
        <v>43972</v>
      </c>
      <c r="F74" s="6">
        <f ca="1">IF($E$2=0, L74,AVERAGE(OFFSET(L74,0,0,$I$1,1)))</f>
        <v>5.5714285714285712</v>
      </c>
      <c r="G74" s="3">
        <f ca="1">IF(OFFSET(A74,$G$2+$G$1,0,1,1)&gt;0, H74/I74,$I$2)</f>
        <v>0.1702127659574468</v>
      </c>
      <c r="H74" s="3">
        <f ca="1">IF(OFFSET(A74,$G$2+$G$1,0,1,1)&gt;0, $G$2*OFFSET(F74,($G$2+$G$1),0,1,1),$I$2)</f>
        <v>4.5714285714285712</v>
      </c>
      <c r="I74" s="3">
        <f ca="1">IF(OFFSET(A74,$G$2+$G$1,0,1,1)&gt;0,SUM(F74:INDIRECT("F"&amp;TEXT("0",A75+$G$2-1))),$I$2)</f>
        <v>26.857142857142858</v>
      </c>
      <c r="J74" s="3"/>
      <c r="K74" s="3"/>
      <c r="L74">
        <v>12</v>
      </c>
      <c r="M74" s="3"/>
      <c r="N74" s="9">
        <v>43961</v>
      </c>
      <c r="O74">
        <v>22</v>
      </c>
      <c r="P74">
        <v>12</v>
      </c>
      <c r="Q74">
        <v>2</v>
      </c>
      <c r="R74">
        <v>12</v>
      </c>
      <c r="S74">
        <v>0</v>
      </c>
      <c r="T74">
        <v>1</v>
      </c>
      <c r="U74">
        <v>3</v>
      </c>
      <c r="V74">
        <v>3</v>
      </c>
      <c r="W74">
        <v>0</v>
      </c>
      <c r="X74">
        <v>0</v>
      </c>
      <c r="Y74">
        <v>7</v>
      </c>
      <c r="Z74">
        <v>0</v>
      </c>
      <c r="AA74">
        <v>0</v>
      </c>
      <c r="AB74">
        <v>0</v>
      </c>
      <c r="AC74">
        <v>3</v>
      </c>
      <c r="AD74">
        <v>0</v>
      </c>
      <c r="AE74">
        <v>0</v>
      </c>
      <c r="AF74">
        <v>0</v>
      </c>
      <c r="AG74">
        <v>0</v>
      </c>
      <c r="AH74">
        <v>0</v>
      </c>
    </row>
    <row r="75" spans="1:34">
      <c r="A75">
        <f t="shared" si="3"/>
        <v>75</v>
      </c>
      <c r="B75" s="2">
        <v>43973</v>
      </c>
      <c r="C75" s="3"/>
      <c r="D75" s="3"/>
      <c r="E75" s="4">
        <f t="shared" ref="E75:E138" si="4">B75</f>
        <v>43973</v>
      </c>
      <c r="F75" s="6">
        <f ca="1">IF($E$2=0, L75,AVERAGE(OFFSET(L75,0,0,$I$1,1)))</f>
        <v>3.8571428571428572</v>
      </c>
      <c r="G75" s="3">
        <f ca="1">IF(OFFSET(A75,$G$2+$G$1,0,1,1)&gt;0, H75/I75,$I$2)</f>
        <v>0.19875776397515524</v>
      </c>
      <c r="H75" s="3">
        <f ca="1">IF(OFFSET(A75,$G$2+$G$1,0,1,1)&gt;0, $G$2*OFFSET(F75,($G$2+$G$1),0,1,1),$I$2)</f>
        <v>4.5714285714285712</v>
      </c>
      <c r="I75" s="3">
        <f ca="1">IF(OFFSET(A75,$G$2+$G$1,0,1,1)&gt;0,SUM(F75:INDIRECT("F"&amp;TEXT("0",A76+$G$2-1))),$I$2)</f>
        <v>23.000000000000004</v>
      </c>
      <c r="J75" s="3"/>
      <c r="K75" s="3"/>
      <c r="L75">
        <v>1</v>
      </c>
      <c r="M75" s="3"/>
      <c r="N75" s="9">
        <v>43962</v>
      </c>
      <c r="O75">
        <v>15</v>
      </c>
      <c r="P75">
        <v>1</v>
      </c>
      <c r="Q75">
        <v>1</v>
      </c>
      <c r="R75">
        <v>7</v>
      </c>
      <c r="S75">
        <v>2</v>
      </c>
      <c r="T75">
        <v>0</v>
      </c>
      <c r="U75">
        <v>1</v>
      </c>
      <c r="V75">
        <v>0</v>
      </c>
      <c r="W75">
        <v>0</v>
      </c>
      <c r="X75">
        <v>0</v>
      </c>
      <c r="Y75">
        <v>3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>
      <c r="A76">
        <f t="shared" si="3"/>
        <v>76</v>
      </c>
      <c r="B76" s="2">
        <v>43974</v>
      </c>
      <c r="C76" s="3"/>
      <c r="D76" s="3"/>
      <c r="E76" s="4">
        <f t="shared" si="4"/>
        <v>43974</v>
      </c>
      <c r="F76" s="6">
        <f ca="1">IF($E$2=0, L76,AVERAGE(OFFSET(L76,0,0,$I$1,1)))</f>
        <v>3.8571428571428572</v>
      </c>
      <c r="G76" s="3">
        <f ca="1">IF(OFFSET(A76,$G$2+$G$1,0,1,1)&gt;0, H76/I76,$I$2)</f>
        <v>0</v>
      </c>
      <c r="H76" s="3">
        <f ca="1">IF(OFFSET(A76,$G$2+$G$1,0,1,1)&gt;0, $G$2*OFFSET(F76,($G$2+$G$1),0,1,1),$I$2)</f>
        <v>0</v>
      </c>
      <c r="I76" s="3">
        <f ca="1">IF(OFFSET(A76,$G$2+$G$1,0,1,1)&gt;0,SUM(F76:INDIRECT("F"&amp;TEXT("0",A77+$G$2-1))),$I$2)</f>
        <v>20.000000000000004</v>
      </c>
      <c r="J76" s="3"/>
      <c r="K76" s="3"/>
      <c r="L76">
        <v>7</v>
      </c>
      <c r="M76" s="3"/>
      <c r="N76" s="9">
        <v>43963</v>
      </c>
      <c r="O76">
        <v>28</v>
      </c>
      <c r="P76">
        <v>7</v>
      </c>
      <c r="Q76">
        <v>0</v>
      </c>
      <c r="R76">
        <v>16</v>
      </c>
      <c r="S76">
        <v>0</v>
      </c>
      <c r="T76">
        <v>1</v>
      </c>
      <c r="U76">
        <v>2</v>
      </c>
      <c r="V76">
        <v>1</v>
      </c>
      <c r="W76">
        <v>4</v>
      </c>
      <c r="X76">
        <v>0</v>
      </c>
      <c r="Y76">
        <v>7</v>
      </c>
      <c r="Z76">
        <v>1</v>
      </c>
      <c r="AA76">
        <v>0</v>
      </c>
      <c r="AB76">
        <v>0</v>
      </c>
      <c r="AC76">
        <v>2</v>
      </c>
      <c r="AD76">
        <v>0</v>
      </c>
      <c r="AE76">
        <v>0</v>
      </c>
      <c r="AF76">
        <v>0</v>
      </c>
      <c r="AG76">
        <v>0</v>
      </c>
      <c r="AH76">
        <v>2</v>
      </c>
    </row>
    <row r="77" spans="1:34">
      <c r="A77">
        <f t="shared" si="3"/>
        <v>77</v>
      </c>
      <c r="B77" s="2">
        <v>43975</v>
      </c>
      <c r="C77" s="3"/>
      <c r="D77" s="3"/>
      <c r="E77" s="4">
        <f t="shared" si="4"/>
        <v>43975</v>
      </c>
      <c r="F77" s="6">
        <f ca="1">IF($E$2=0, L77,AVERAGE(OFFSET(L77,0,0,$I$1,1)))</f>
        <v>3.7142857142857144</v>
      </c>
      <c r="G77" s="3">
        <f ca="1">IF(OFFSET(A77,$G$2+$G$1,0,1,1)&gt;0, H77/I77,$I$2)</f>
        <v>0</v>
      </c>
      <c r="H77" s="3">
        <f ca="1">IF(OFFSET(A77,$G$2+$G$1,0,1,1)&gt;0, $G$2*OFFSET(F77,($G$2+$G$1),0,1,1),$I$2)</f>
        <v>0</v>
      </c>
      <c r="I77" s="3">
        <f ca="1">IF(OFFSET(A77,$G$2+$G$1,0,1,1)&gt;0,SUM(F77:INDIRECT("F"&amp;TEXT("0",A78+$G$2-1))),$I$2)</f>
        <v>16.714285714285715</v>
      </c>
      <c r="J77" s="3"/>
      <c r="K77" s="3"/>
      <c r="L77">
        <v>12</v>
      </c>
      <c r="M77" s="3"/>
      <c r="N77" s="9">
        <v>43964</v>
      </c>
      <c r="O77">
        <v>11</v>
      </c>
      <c r="P77">
        <v>12</v>
      </c>
      <c r="Q77">
        <v>4</v>
      </c>
      <c r="R77">
        <v>18</v>
      </c>
      <c r="S77">
        <v>1</v>
      </c>
      <c r="T77">
        <v>1</v>
      </c>
      <c r="U77">
        <v>0</v>
      </c>
      <c r="V77">
        <v>2</v>
      </c>
      <c r="W77">
        <v>1</v>
      </c>
      <c r="X77">
        <v>0</v>
      </c>
      <c r="Y77">
        <v>6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>
      <c r="A78">
        <f t="shared" si="3"/>
        <v>78</v>
      </c>
      <c r="B78" s="2">
        <v>43976</v>
      </c>
      <c r="C78" s="3"/>
      <c r="D78" s="3"/>
      <c r="E78" s="4">
        <f t="shared" si="4"/>
        <v>43976</v>
      </c>
      <c r="F78" s="6">
        <f ca="1">IF($E$2=0, L78,AVERAGE(OFFSET(L78,0,0,$I$1,1)))</f>
        <v>2.2857142857142856</v>
      </c>
      <c r="G78" s="3">
        <f ca="1">IF(OFFSET(A78,$G$2+$G$1,0,1,1)&gt;0, H78/I78,$I$2)</f>
        <v>8.4210526315789472E-2</v>
      </c>
      <c r="H78" s="3">
        <f ca="1">IF(OFFSET(A78,$G$2+$G$1,0,1,1)&gt;0, $G$2*OFFSET(F78,($G$2+$G$1),0,1,1),$I$2)</f>
        <v>1.1428571428571428</v>
      </c>
      <c r="I78" s="3">
        <f ca="1">IF(OFFSET(A78,$G$2+$G$1,0,1,1)&gt;0,SUM(F78:INDIRECT("F"&amp;TEXT("0",A79+$G$2-1))),$I$2)</f>
        <v>13.571428571428571</v>
      </c>
      <c r="J78" s="3"/>
      <c r="K78" s="3"/>
      <c r="L78">
        <v>3</v>
      </c>
      <c r="M78" s="3"/>
      <c r="N78" s="9">
        <v>43965</v>
      </c>
      <c r="O78">
        <v>30</v>
      </c>
      <c r="P78">
        <v>3</v>
      </c>
      <c r="Q78">
        <v>6</v>
      </c>
      <c r="R78">
        <v>26</v>
      </c>
      <c r="S78">
        <v>2</v>
      </c>
      <c r="T78">
        <v>1</v>
      </c>
      <c r="U78">
        <v>2</v>
      </c>
      <c r="V78">
        <v>1</v>
      </c>
      <c r="W78">
        <v>1</v>
      </c>
      <c r="X78">
        <v>0</v>
      </c>
      <c r="Y78">
        <v>4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>
      <c r="A79">
        <f t="shared" si="3"/>
        <v>79</v>
      </c>
      <c r="B79" s="2">
        <v>43977</v>
      </c>
      <c r="C79" s="3"/>
      <c r="D79" s="3"/>
      <c r="E79" s="4">
        <f t="shared" si="4"/>
        <v>43977</v>
      </c>
      <c r="F79" s="6">
        <f ca="1">IF($E$2=0, L79,AVERAGE(OFFSET(L79,0,0,$I$1,1)))</f>
        <v>1.8571428571428572</v>
      </c>
      <c r="G79" s="3">
        <f ca="1">IF(OFFSET(A79,$G$2+$G$1,0,1,1)&gt;0, H79/I79,$I$2)</f>
        <v>0.10126582278481013</v>
      </c>
      <c r="H79" s="3">
        <f ca="1">IF(OFFSET(A79,$G$2+$G$1,0,1,1)&gt;0, $G$2*OFFSET(F79,($G$2+$G$1),0,1,1),$I$2)</f>
        <v>1.1428571428571428</v>
      </c>
      <c r="I79" s="3">
        <f ca="1">IF(OFFSET(A79,$G$2+$G$1,0,1,1)&gt;0,SUM(F79:INDIRECT("F"&amp;TEXT("0",A80+$G$2-1))),$I$2)</f>
        <v>11.285714285714285</v>
      </c>
      <c r="J79" s="3"/>
      <c r="K79" s="3"/>
      <c r="L79">
        <v>3</v>
      </c>
      <c r="M79" s="3"/>
      <c r="N79" s="9">
        <v>43966</v>
      </c>
      <c r="O79">
        <v>9</v>
      </c>
      <c r="P79">
        <v>3</v>
      </c>
      <c r="Q79">
        <v>5</v>
      </c>
      <c r="R79">
        <v>16</v>
      </c>
      <c r="S79">
        <v>1</v>
      </c>
      <c r="T79">
        <v>0</v>
      </c>
      <c r="U79">
        <v>8</v>
      </c>
      <c r="V79">
        <v>2</v>
      </c>
      <c r="W79">
        <v>0</v>
      </c>
      <c r="X79">
        <v>0</v>
      </c>
      <c r="Y79">
        <v>14</v>
      </c>
      <c r="Z79">
        <v>2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</row>
    <row r="80" spans="1:34">
      <c r="A80">
        <f t="shared" si="3"/>
        <v>80</v>
      </c>
      <c r="B80" s="2">
        <v>43978</v>
      </c>
      <c r="C80" s="3"/>
      <c r="D80" s="3"/>
      <c r="E80" s="4">
        <f t="shared" si="4"/>
        <v>43978</v>
      </c>
      <c r="F80" s="6">
        <f ca="1">IF($E$2=0, L80,AVERAGE(OFFSET(L80,0,0,$I$1,1)))</f>
        <v>2</v>
      </c>
      <c r="G80" s="3">
        <f ca="1">IF(OFFSET(A80,$G$2+$G$1,0,1,1)&gt;0, H80/I80,$I$2)</f>
        <v>0.1212121212121212</v>
      </c>
      <c r="H80" s="3">
        <f ca="1">IF(OFFSET(A80,$G$2+$G$1,0,1,1)&gt;0, $G$2*OFFSET(F80,($G$2+$G$1),0,1,1),$I$2)</f>
        <v>1.1428571428571428</v>
      </c>
      <c r="I80" s="3">
        <f ca="1">IF(OFFSET(A80,$G$2+$G$1,0,1,1)&gt;0,SUM(F80:INDIRECT("F"&amp;TEXT("0",A81+$G$2-1))),$I$2)</f>
        <v>9.4285714285714288</v>
      </c>
      <c r="J80" s="3"/>
      <c r="K80" s="3"/>
      <c r="L80">
        <v>1</v>
      </c>
      <c r="M80" s="3"/>
      <c r="N80" s="9">
        <v>43967</v>
      </c>
      <c r="O80">
        <v>15</v>
      </c>
      <c r="P80">
        <v>1</v>
      </c>
      <c r="Q80">
        <v>3</v>
      </c>
      <c r="R80">
        <v>11</v>
      </c>
      <c r="S80">
        <v>2</v>
      </c>
      <c r="T80">
        <v>0</v>
      </c>
      <c r="U80">
        <v>0</v>
      </c>
      <c r="V80">
        <v>0</v>
      </c>
      <c r="W80">
        <v>0</v>
      </c>
      <c r="X80">
        <v>0</v>
      </c>
      <c r="Y80">
        <v>3</v>
      </c>
      <c r="Z80">
        <v>0</v>
      </c>
      <c r="AA80">
        <v>0</v>
      </c>
      <c r="AB80">
        <v>0</v>
      </c>
      <c r="AC80">
        <v>2</v>
      </c>
      <c r="AD80">
        <v>0</v>
      </c>
      <c r="AE80">
        <v>0</v>
      </c>
      <c r="AF80">
        <v>0</v>
      </c>
      <c r="AG80">
        <v>1</v>
      </c>
      <c r="AH80">
        <v>0</v>
      </c>
    </row>
    <row r="81" spans="1:34">
      <c r="A81">
        <f t="shared" si="3"/>
        <v>81</v>
      </c>
      <c r="B81" s="2">
        <v>43979</v>
      </c>
      <c r="C81" s="3"/>
      <c r="D81" s="3"/>
      <c r="E81" s="4">
        <f t="shared" si="4"/>
        <v>43979</v>
      </c>
      <c r="F81" s="6">
        <f ca="1">IF($E$2=0, L81,AVERAGE(OFFSET(L81,0,0,$I$1,1)))</f>
        <v>1.8571428571428572</v>
      </c>
      <c r="G81" s="3">
        <f ca="1">IF(OFFSET(A81,$G$2+$G$1,0,1,1)&gt;0, H81/I81,$I$2)</f>
        <v>0.15094339622641509</v>
      </c>
      <c r="H81" s="3">
        <f ca="1">IF(OFFSET(A81,$G$2+$G$1,0,1,1)&gt;0, $G$2*OFFSET(F81,($G$2+$G$1),0,1,1),$I$2)</f>
        <v>1.1428571428571428</v>
      </c>
      <c r="I81" s="3">
        <f ca="1">IF(OFFSET(A81,$G$2+$G$1,0,1,1)&gt;0,SUM(F81:INDIRECT("F"&amp;TEXT("0",A82+$G$2-1))),$I$2)</f>
        <v>7.5714285714285712</v>
      </c>
      <c r="J81" s="3"/>
      <c r="K81" s="3"/>
      <c r="L81">
        <v>0</v>
      </c>
      <c r="M81" s="3"/>
      <c r="N81" s="9">
        <v>43968</v>
      </c>
      <c r="O81">
        <v>5</v>
      </c>
      <c r="P81">
        <v>0</v>
      </c>
      <c r="Q81">
        <v>2</v>
      </c>
      <c r="R81">
        <v>10</v>
      </c>
      <c r="S81">
        <v>0</v>
      </c>
      <c r="T81">
        <v>1</v>
      </c>
      <c r="U81">
        <v>2</v>
      </c>
      <c r="V81">
        <v>0</v>
      </c>
      <c r="W81">
        <v>0</v>
      </c>
      <c r="X81">
        <v>0</v>
      </c>
      <c r="Y81">
        <v>2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>
      <c r="A82">
        <f t="shared" si="3"/>
        <v>82</v>
      </c>
      <c r="B82" s="2">
        <v>43980</v>
      </c>
      <c r="C82" s="3"/>
      <c r="D82" s="3"/>
      <c r="E82" s="4">
        <f t="shared" si="4"/>
        <v>43980</v>
      </c>
      <c r="F82" s="6">
        <f ca="1">IF($E$2=0, L82,AVERAGE(OFFSET(L82,0,0,$I$1,1)))</f>
        <v>1.8571428571428572</v>
      </c>
      <c r="G82" s="3">
        <f ca="1">IF(OFFSET(A82,$G$2+$G$1,0,1,1)&gt;0, H82/I82,$I$2)</f>
        <v>0.1951219512195122</v>
      </c>
      <c r="H82" s="3">
        <f ca="1">IF(OFFSET(A82,$G$2+$G$1,0,1,1)&gt;0, $G$2*OFFSET(F82,($G$2+$G$1),0,1,1),$I$2)</f>
        <v>1.1428571428571428</v>
      </c>
      <c r="I82" s="3">
        <f ca="1">IF(OFFSET(A82,$G$2+$G$1,0,1,1)&gt;0,SUM(F82:INDIRECT("F"&amp;TEXT("0",A83+$G$2-1))),$I$2)</f>
        <v>5.8571428571428568</v>
      </c>
      <c r="J82" s="3"/>
      <c r="K82" s="3"/>
      <c r="L82">
        <v>1</v>
      </c>
      <c r="M82" s="3"/>
      <c r="N82" s="9">
        <v>43969</v>
      </c>
      <c r="O82">
        <v>10</v>
      </c>
      <c r="P82">
        <v>1</v>
      </c>
      <c r="Q82">
        <v>2</v>
      </c>
      <c r="R82">
        <v>2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>
      <c r="A83">
        <f t="shared" si="3"/>
        <v>83</v>
      </c>
      <c r="B83" s="2">
        <v>43981</v>
      </c>
      <c r="C83" s="3"/>
      <c r="D83" s="3"/>
      <c r="E83" s="4">
        <f t="shared" si="4"/>
        <v>43981</v>
      </c>
      <c r="F83" s="6">
        <f ca="1">IF($E$2=0, L83,AVERAGE(OFFSET(L83,0,0,$I$1,1)))</f>
        <v>1.7142857142857142</v>
      </c>
      <c r="G83" s="3">
        <f ca="1">IF(OFFSET(A83,$G$2+$G$1,0,1,1)&gt;0, H83/I83,$I$2)</f>
        <v>0.27586206896551724</v>
      </c>
      <c r="H83" s="3">
        <f ca="1">IF(OFFSET(A83,$G$2+$G$1,0,1,1)&gt;0, $G$2*OFFSET(F83,($G$2+$G$1),0,1,1),$I$2)</f>
        <v>1.1428571428571428</v>
      </c>
      <c r="I83" s="3">
        <f ca="1">IF(OFFSET(A83,$G$2+$G$1,0,1,1)&gt;0,SUM(F83:INDIRECT("F"&amp;TEXT("0",A84+$G$2-1))),$I$2)</f>
        <v>4.1428571428571423</v>
      </c>
      <c r="J83" s="3"/>
      <c r="K83" s="3"/>
      <c r="L83">
        <v>6</v>
      </c>
      <c r="M83" s="3"/>
      <c r="N83" s="9">
        <v>43970</v>
      </c>
      <c r="O83">
        <v>5</v>
      </c>
      <c r="P83">
        <v>6</v>
      </c>
      <c r="Q83">
        <v>3</v>
      </c>
      <c r="R83">
        <v>16</v>
      </c>
      <c r="S83">
        <v>0</v>
      </c>
      <c r="T83">
        <v>0</v>
      </c>
      <c r="U83">
        <v>3</v>
      </c>
      <c r="V83">
        <v>0</v>
      </c>
      <c r="W83">
        <v>0</v>
      </c>
      <c r="X83">
        <v>0</v>
      </c>
      <c r="Y83">
        <v>5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>
      <c r="A84">
        <f t="shared" si="3"/>
        <v>84</v>
      </c>
      <c r="B84" s="2">
        <v>43982</v>
      </c>
      <c r="C84" s="3"/>
      <c r="D84" s="3"/>
      <c r="E84" s="4">
        <f t="shared" si="4"/>
        <v>43982</v>
      </c>
      <c r="F84" s="6">
        <f ca="1">IF($E$2=0, L84,AVERAGE(OFFSET(L84,0,0,$I$1,1)))</f>
        <v>0.8571428571428571</v>
      </c>
      <c r="G84" s="3">
        <f ca="1">IF(OFFSET(A84,$G$2+$G$1,0,1,1)&gt;0, H84/I84,$I$2)</f>
        <v>0.88888888888888895</v>
      </c>
      <c r="H84" s="3">
        <f ca="1">IF(OFFSET(A84,$G$2+$G$1,0,1,1)&gt;0, $G$2*OFFSET(F84,($G$2+$G$1),0,1,1),$I$2)</f>
        <v>2.2857142857142856</v>
      </c>
      <c r="I84" s="3">
        <f ca="1">IF(OFFSET(A84,$G$2+$G$1,0,1,1)&gt;0,SUM(F84:INDIRECT("F"&amp;TEXT("0",A85+$G$2-1))),$I$2)</f>
        <v>2.5714285714285712</v>
      </c>
      <c r="J84" s="3"/>
      <c r="K84" s="3"/>
      <c r="L84">
        <v>2</v>
      </c>
      <c r="M84" s="3"/>
      <c r="N84" s="9">
        <v>43971</v>
      </c>
      <c r="O84">
        <v>5</v>
      </c>
      <c r="P84">
        <v>2</v>
      </c>
      <c r="Q84">
        <v>3</v>
      </c>
      <c r="R84">
        <v>12</v>
      </c>
      <c r="S84">
        <v>0</v>
      </c>
      <c r="T84">
        <v>0</v>
      </c>
      <c r="U84">
        <v>1</v>
      </c>
      <c r="V84">
        <v>0</v>
      </c>
      <c r="W84">
        <v>0</v>
      </c>
      <c r="X84">
        <v>0</v>
      </c>
      <c r="Y84">
        <v>4</v>
      </c>
      <c r="Z84">
        <v>2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>
      <c r="A85">
        <f t="shared" si="3"/>
        <v>85</v>
      </c>
      <c r="B85" s="2">
        <v>43983</v>
      </c>
      <c r="C85" s="3"/>
      <c r="D85" s="3"/>
      <c r="E85" s="4">
        <f t="shared" si="4"/>
        <v>43983</v>
      </c>
      <c r="F85" s="6">
        <f ca="1">IF($E$2=0, L85,AVERAGE(OFFSET(L85,0,0,$I$1,1)))</f>
        <v>0.5714285714285714</v>
      </c>
      <c r="G85" s="3">
        <f ca="1">IF(OFFSET(A85,$G$2+$G$1,0,1,1)&gt;0, H85/I85,$I$2)</f>
        <v>1.2307692307692311</v>
      </c>
      <c r="H85" s="3">
        <f ca="1">IF(OFFSET(A85,$G$2+$G$1,0,1,1)&gt;0, $G$2*OFFSET(F85,($G$2+$G$1),0,1,1),$I$2)</f>
        <v>2.2857142857142856</v>
      </c>
      <c r="I85" s="3">
        <f ca="1">IF(OFFSET(A85,$G$2+$G$1,0,1,1)&gt;0,SUM(F85:INDIRECT("F"&amp;TEXT("0",A86+$G$2-1))),$I$2)</f>
        <v>1.8571428571428568</v>
      </c>
      <c r="J85" s="3"/>
      <c r="K85" s="3"/>
      <c r="L85">
        <v>0</v>
      </c>
      <c r="M85" s="3"/>
      <c r="N85" s="9">
        <v>43972</v>
      </c>
      <c r="O85">
        <v>11</v>
      </c>
      <c r="P85">
        <v>0</v>
      </c>
      <c r="Q85">
        <v>1</v>
      </c>
      <c r="R85">
        <v>9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10</v>
      </c>
      <c r="Z85">
        <v>0</v>
      </c>
      <c r="AA85">
        <v>0</v>
      </c>
      <c r="AB85">
        <v>0</v>
      </c>
      <c r="AC85">
        <v>2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>
      <c r="A86">
        <f t="shared" si="3"/>
        <v>86</v>
      </c>
      <c r="B86" s="2">
        <v>43984</v>
      </c>
      <c r="C86" s="3"/>
      <c r="D86" s="3"/>
      <c r="E86" s="4">
        <f t="shared" si="4"/>
        <v>43984</v>
      </c>
      <c r="F86" s="6">
        <f ca="1">IF($E$2=0, L86,AVERAGE(OFFSET(L86,0,0,$I$1,1)))</f>
        <v>0.5714285714285714</v>
      </c>
      <c r="G86" s="3">
        <f ca="1">IF(OFFSET(A86,$G$2+$G$1,0,1,1)&gt;0, H86/I86,$I$2)</f>
        <v>1.6000000000000003</v>
      </c>
      <c r="H86" s="3">
        <f ca="1">IF(OFFSET(A86,$G$2+$G$1,0,1,1)&gt;0, $G$2*OFFSET(F86,($G$2+$G$1),0,1,1),$I$2)</f>
        <v>2.2857142857142856</v>
      </c>
      <c r="I86" s="3">
        <f ca="1">IF(OFFSET(A86,$G$2+$G$1,0,1,1)&gt;0,SUM(F86:INDIRECT("F"&amp;TEXT("0",A87+$G$2-1))),$I$2)</f>
        <v>1.4285714285714282</v>
      </c>
      <c r="J86" s="3"/>
      <c r="K86" s="3"/>
      <c r="L86">
        <v>4</v>
      </c>
      <c r="M86" s="3"/>
      <c r="N86" s="9">
        <v>43973</v>
      </c>
      <c r="O86">
        <v>3</v>
      </c>
      <c r="P86">
        <v>4</v>
      </c>
      <c r="Q86">
        <v>1</v>
      </c>
      <c r="R86">
        <v>8</v>
      </c>
      <c r="S86">
        <v>0</v>
      </c>
      <c r="T86">
        <v>1</v>
      </c>
      <c r="U86">
        <v>0</v>
      </c>
      <c r="V86">
        <v>1</v>
      </c>
      <c r="W86">
        <v>0</v>
      </c>
      <c r="X86">
        <v>0</v>
      </c>
      <c r="Y86">
        <v>11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>
      <c r="A87">
        <f t="shared" si="3"/>
        <v>87</v>
      </c>
      <c r="B87" s="2">
        <v>43985</v>
      </c>
      <c r="C87" s="3"/>
      <c r="D87" s="3"/>
      <c r="E87" s="4">
        <f t="shared" si="4"/>
        <v>43985</v>
      </c>
      <c r="F87" s="6">
        <f ca="1">IF($E$2=0, L87,AVERAGE(OFFSET(L87,0,0,$I$1,1)))</f>
        <v>0</v>
      </c>
      <c r="G87" s="3">
        <f ca="1">IF(OFFSET(A87,$G$2+$G$1,0,1,1)&gt;0, H87/I87,$I$2)</f>
        <v>2</v>
      </c>
      <c r="H87" s="3">
        <f ca="1">IF(OFFSET(A87,$G$2+$G$1,0,1,1)&gt;0, $G$2*OFFSET(F87,($G$2+$G$1),0,1,1),$I$2)</f>
        <v>2.2857142857142856</v>
      </c>
      <c r="I87" s="3">
        <f ca="1">IF(OFFSET(A87,$G$2+$G$1,0,1,1)&gt;0,SUM(F87:INDIRECT("F"&amp;TEXT("0",A88+$G$2-1))),$I$2)</f>
        <v>1.1428571428571428</v>
      </c>
      <c r="J87" s="3"/>
      <c r="K87" s="3"/>
      <c r="L87">
        <v>0</v>
      </c>
      <c r="M87" s="3"/>
      <c r="N87" s="9">
        <v>43974</v>
      </c>
      <c r="O87">
        <v>2</v>
      </c>
      <c r="P87">
        <v>0</v>
      </c>
      <c r="Q87">
        <v>1</v>
      </c>
      <c r="R87">
        <v>7</v>
      </c>
      <c r="S87">
        <v>1</v>
      </c>
      <c r="T87">
        <v>3</v>
      </c>
      <c r="U87">
        <v>0</v>
      </c>
      <c r="V87">
        <v>0</v>
      </c>
      <c r="W87">
        <v>0</v>
      </c>
      <c r="X87">
        <v>0</v>
      </c>
      <c r="Y87">
        <v>5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0</v>
      </c>
      <c r="AG87">
        <v>1</v>
      </c>
      <c r="AH87">
        <v>0</v>
      </c>
    </row>
    <row r="88" spans="1:34">
      <c r="A88">
        <f t="shared" si="3"/>
        <v>88</v>
      </c>
      <c r="B88" s="2">
        <v>43986</v>
      </c>
      <c r="C88" s="3"/>
      <c r="D88" s="3"/>
      <c r="E88" s="4">
        <f t="shared" si="4"/>
        <v>43986</v>
      </c>
      <c r="F88" s="6">
        <f ca="1">IF($E$2=0, L88,AVERAGE(OFFSET(L88,0,0,$I$1,1)))</f>
        <v>0</v>
      </c>
      <c r="G88" s="3">
        <f ca="1">IF(OFFSET(A88,$G$2+$G$1,0,1,1)&gt;0, H88/I88,$I$2)</f>
        <v>1.6</v>
      </c>
      <c r="H88" s="3">
        <f ca="1">IF(OFFSET(A88,$G$2+$G$1,0,1,1)&gt;0, $G$2*OFFSET(F88,($G$2+$G$1),0,1,1),$I$2)</f>
        <v>2.2857142857142856</v>
      </c>
      <c r="I88" s="3">
        <f ca="1">IF(OFFSET(A88,$G$2+$G$1,0,1,1)&gt;0,SUM(F88:INDIRECT("F"&amp;TEXT("0",A89+$G$2-1))),$I$2)</f>
        <v>1.4285714285714284</v>
      </c>
      <c r="J88" s="3"/>
      <c r="K88" s="3"/>
      <c r="L88">
        <v>0</v>
      </c>
      <c r="M88" s="3"/>
      <c r="N88" s="9">
        <v>43975</v>
      </c>
      <c r="O88">
        <v>14</v>
      </c>
      <c r="P88">
        <v>0</v>
      </c>
      <c r="Q88">
        <v>0</v>
      </c>
      <c r="R88">
        <v>3</v>
      </c>
      <c r="S88">
        <v>1</v>
      </c>
      <c r="T88">
        <v>5</v>
      </c>
      <c r="U88">
        <v>1</v>
      </c>
      <c r="V88">
        <v>0</v>
      </c>
      <c r="W88">
        <v>0</v>
      </c>
      <c r="X88">
        <v>0</v>
      </c>
      <c r="Y88">
        <v>5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>
      <c r="A89">
        <f t="shared" si="3"/>
        <v>89</v>
      </c>
      <c r="B89" s="2">
        <v>43987</v>
      </c>
      <c r="C89" s="3"/>
      <c r="D89" s="3"/>
      <c r="E89" s="4">
        <f t="shared" si="4"/>
        <v>43987</v>
      </c>
      <c r="F89" s="6">
        <f ca="1">IF($E$2=0, L89,AVERAGE(OFFSET(L89,0,0,$I$1,1)))</f>
        <v>0.14285714285714285</v>
      </c>
      <c r="G89" s="3">
        <f ca="1">IF(OFFSET(A89,$G$2+$G$1,0,1,1)&gt;0, H89/I89,$I$2)</f>
        <v>1.3333333333333335</v>
      </c>
      <c r="H89" s="3">
        <f ca="1">IF(OFFSET(A89,$G$2+$G$1,0,1,1)&gt;0, $G$2*OFFSET(F89,($G$2+$G$1),0,1,1),$I$2)</f>
        <v>2.2857142857142856</v>
      </c>
      <c r="I89" s="3">
        <f ca="1">IF(OFFSET(A89,$G$2+$G$1,0,1,1)&gt;0,SUM(F89:INDIRECT("F"&amp;TEXT("0",A90+$G$2-1))),$I$2)</f>
        <v>1.714285714285714</v>
      </c>
      <c r="J89" s="3"/>
      <c r="K89" s="3"/>
      <c r="L89">
        <v>0</v>
      </c>
      <c r="M89" s="3"/>
      <c r="N89" s="9">
        <v>43976</v>
      </c>
      <c r="O89">
        <v>8</v>
      </c>
      <c r="P89">
        <v>0</v>
      </c>
      <c r="Q89">
        <v>0</v>
      </c>
      <c r="R89">
        <v>0</v>
      </c>
      <c r="S89">
        <v>0</v>
      </c>
      <c r="T89">
        <v>5</v>
      </c>
      <c r="U89">
        <v>0</v>
      </c>
      <c r="V89">
        <v>0</v>
      </c>
      <c r="W89">
        <v>0</v>
      </c>
      <c r="X89">
        <v>0</v>
      </c>
      <c r="Y89">
        <v>10</v>
      </c>
      <c r="Z89">
        <v>1</v>
      </c>
      <c r="AA89">
        <v>0</v>
      </c>
      <c r="AB89">
        <v>0</v>
      </c>
      <c r="AC89">
        <v>1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>
      <c r="A90">
        <f t="shared" si="3"/>
        <v>90</v>
      </c>
      <c r="B90" s="2">
        <v>43988</v>
      </c>
      <c r="C90" s="3"/>
      <c r="D90" s="3"/>
      <c r="E90" s="4">
        <f t="shared" si="4"/>
        <v>43988</v>
      </c>
      <c r="F90" s="6">
        <f ca="1">IF($E$2=0, L90,AVERAGE(OFFSET(L90,0,0,$I$1,1)))</f>
        <v>0.14285714285714285</v>
      </c>
      <c r="G90" s="3">
        <f ca="1">IF(OFFSET(A90,$G$2+$G$1,0,1,1)&gt;0, H90/I90,$I$2)</f>
        <v>1.2307692307692311</v>
      </c>
      <c r="H90" s="3">
        <f ca="1">IF(OFFSET(A90,$G$2+$G$1,0,1,1)&gt;0, $G$2*OFFSET(F90,($G$2+$G$1),0,1,1),$I$2)</f>
        <v>2.2857142857142856</v>
      </c>
      <c r="I90" s="3">
        <f ca="1">IF(OFFSET(A90,$G$2+$G$1,0,1,1)&gt;0,SUM(F90:INDIRECT("F"&amp;TEXT("0",A91+$G$2-1))),$I$2)</f>
        <v>1.8571428571428568</v>
      </c>
      <c r="J90" s="3"/>
      <c r="K90" s="3"/>
      <c r="L90">
        <v>0</v>
      </c>
      <c r="M90" s="3"/>
      <c r="N90" s="9">
        <v>43977</v>
      </c>
      <c r="O90">
        <v>10</v>
      </c>
      <c r="P90">
        <v>0</v>
      </c>
      <c r="Q90">
        <v>0</v>
      </c>
      <c r="R90">
        <v>1</v>
      </c>
      <c r="S90">
        <v>3</v>
      </c>
      <c r="T90">
        <v>2</v>
      </c>
      <c r="U90">
        <v>1</v>
      </c>
      <c r="V90">
        <v>0</v>
      </c>
      <c r="W90">
        <v>0</v>
      </c>
      <c r="X90">
        <v>0</v>
      </c>
      <c r="Y90">
        <v>5</v>
      </c>
      <c r="Z90">
        <v>0</v>
      </c>
      <c r="AA90">
        <v>1</v>
      </c>
      <c r="AB90">
        <v>0</v>
      </c>
      <c r="AC90">
        <v>3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>
      <c r="A91">
        <f t="shared" si="3"/>
        <v>91</v>
      </c>
      <c r="B91" s="2">
        <v>43989</v>
      </c>
      <c r="C91" s="3"/>
      <c r="D91" s="3"/>
      <c r="E91" s="4">
        <f t="shared" si="4"/>
        <v>43989</v>
      </c>
      <c r="F91" s="6">
        <f ca="1">IF($E$2=0, L91,AVERAGE(OFFSET(L91,0,0,$I$1,1)))</f>
        <v>0.14285714285714285</v>
      </c>
      <c r="G91" s="3">
        <f ca="1">IF(OFFSET(A91,$G$2+$G$1,0,1,1)&gt;0, H91/I91,$I$2)</f>
        <v>0.57142857142857151</v>
      </c>
      <c r="H91" s="3">
        <f ca="1">IF(OFFSET(A91,$G$2+$G$1,0,1,1)&gt;0, $G$2*OFFSET(F91,($G$2+$G$1),0,1,1),$I$2)</f>
        <v>1.1428571428571428</v>
      </c>
      <c r="I91" s="3">
        <f ca="1">IF(OFFSET(A91,$G$2+$G$1,0,1,1)&gt;0,SUM(F91:INDIRECT("F"&amp;TEXT("0",A92+$G$2-1))),$I$2)</f>
        <v>1.9999999999999996</v>
      </c>
      <c r="J91" s="3"/>
      <c r="K91" s="3"/>
      <c r="L91">
        <v>0</v>
      </c>
      <c r="M91" s="3"/>
      <c r="N91" s="9">
        <v>43978</v>
      </c>
      <c r="O91">
        <v>11</v>
      </c>
      <c r="P91">
        <v>0</v>
      </c>
      <c r="Q91">
        <v>1</v>
      </c>
      <c r="R91">
        <v>13</v>
      </c>
      <c r="S91">
        <v>0</v>
      </c>
      <c r="T91">
        <v>8</v>
      </c>
      <c r="U91">
        <v>2</v>
      </c>
      <c r="V91">
        <v>0</v>
      </c>
      <c r="W91">
        <v>0</v>
      </c>
      <c r="X91">
        <v>0</v>
      </c>
      <c r="Y91">
        <v>5</v>
      </c>
      <c r="Z91">
        <v>0</v>
      </c>
      <c r="AA91">
        <v>0</v>
      </c>
      <c r="AB91">
        <v>0</v>
      </c>
      <c r="AC91">
        <v>2</v>
      </c>
      <c r="AD91">
        <v>0</v>
      </c>
      <c r="AE91">
        <v>0</v>
      </c>
      <c r="AF91">
        <v>0</v>
      </c>
      <c r="AG91">
        <v>0</v>
      </c>
      <c r="AH91">
        <v>0</v>
      </c>
    </row>
    <row r="92" spans="1:34">
      <c r="A92">
        <f t="shared" si="3"/>
        <v>92</v>
      </c>
      <c r="B92" s="2">
        <v>43990</v>
      </c>
      <c r="C92" s="3"/>
      <c r="D92" s="3"/>
      <c r="E92" s="4">
        <f t="shared" si="4"/>
        <v>43990</v>
      </c>
      <c r="F92" s="6">
        <f ca="1">IF($E$2=0, L92,AVERAGE(OFFSET(L92,0,0,$I$1,1)))</f>
        <v>0.14285714285714285</v>
      </c>
      <c r="G92" s="3">
        <f ca="1">IF(OFFSET(A92,$G$2+$G$1,0,1,1)&gt;0, H92/I92,$I$2)</f>
        <v>1.0666666666666669</v>
      </c>
      <c r="H92" s="3">
        <f ca="1">IF(OFFSET(A92,$G$2+$G$1,0,1,1)&gt;0, $G$2*OFFSET(F92,($G$2+$G$1),0,1,1),$I$2)</f>
        <v>2.2857142857142856</v>
      </c>
      <c r="I92" s="3">
        <f ca="1">IF(OFFSET(A92,$G$2+$G$1,0,1,1)&gt;0,SUM(F92:INDIRECT("F"&amp;TEXT("0",A93+$G$2-1))),$I$2)</f>
        <v>2.1428571428571423</v>
      </c>
      <c r="J92" s="3"/>
      <c r="K92" s="3"/>
      <c r="L92">
        <v>0</v>
      </c>
      <c r="M92" s="3"/>
      <c r="N92" s="9">
        <v>43979</v>
      </c>
      <c r="O92">
        <v>15</v>
      </c>
      <c r="P92">
        <v>0</v>
      </c>
      <c r="Q92">
        <v>2</v>
      </c>
      <c r="R92">
        <v>2</v>
      </c>
      <c r="S92">
        <v>0</v>
      </c>
      <c r="T92">
        <v>21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>
      <c r="A93">
        <f t="shared" si="3"/>
        <v>93</v>
      </c>
      <c r="B93" s="2">
        <v>43991</v>
      </c>
      <c r="C93" s="3"/>
      <c r="D93" s="3"/>
      <c r="E93" s="4">
        <f t="shared" si="4"/>
        <v>43991</v>
      </c>
      <c r="F93" s="6">
        <f ca="1">IF($E$2=0, L93,AVERAGE(OFFSET(L93,0,0,$I$1,1)))</f>
        <v>0.14285714285714285</v>
      </c>
      <c r="G93" s="3">
        <f ca="1">IF(OFFSET(A93,$G$2+$G$1,0,1,1)&gt;0, H93/I93,$I$2)</f>
        <v>2.0000000000000004</v>
      </c>
      <c r="H93" s="3">
        <f ca="1">IF(OFFSET(A93,$G$2+$G$1,0,1,1)&gt;0, $G$2*OFFSET(F93,($G$2+$G$1),0,1,1),$I$2)</f>
        <v>4.5714285714285712</v>
      </c>
      <c r="I93" s="3">
        <f ca="1">IF(OFFSET(A93,$G$2+$G$1,0,1,1)&gt;0,SUM(F93:INDIRECT("F"&amp;TEXT("0",A94+$G$2-1))),$I$2)</f>
        <v>2.2857142857142851</v>
      </c>
      <c r="J93" s="3"/>
      <c r="K93" s="3"/>
      <c r="L93">
        <v>0</v>
      </c>
      <c r="M93" s="3"/>
      <c r="N93" s="9">
        <v>43980</v>
      </c>
      <c r="O93">
        <v>24</v>
      </c>
      <c r="P93">
        <v>0</v>
      </c>
      <c r="Q93">
        <v>2</v>
      </c>
      <c r="R93">
        <v>17</v>
      </c>
      <c r="S93">
        <v>8</v>
      </c>
      <c r="T93">
        <v>26</v>
      </c>
      <c r="U93">
        <v>0</v>
      </c>
      <c r="V93">
        <v>0</v>
      </c>
      <c r="W93">
        <v>0</v>
      </c>
      <c r="X93">
        <v>0</v>
      </c>
      <c r="Y93">
        <v>8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</row>
    <row r="94" spans="1:34">
      <c r="A94">
        <f t="shared" si="3"/>
        <v>94</v>
      </c>
      <c r="B94" s="2">
        <v>43992</v>
      </c>
      <c r="C94" s="3"/>
      <c r="D94" s="3"/>
      <c r="E94" s="4">
        <f t="shared" si="4"/>
        <v>43992</v>
      </c>
      <c r="F94" s="6">
        <f ca="1">IF($E$2=0, L94,AVERAGE(OFFSET(L94,0,0,$I$1,1)))</f>
        <v>0.14285714285714285</v>
      </c>
      <c r="G94" s="3">
        <f ca="1">IF(OFFSET(A94,$G$2+$G$1,0,1,1)&gt;0, H94/I94,$I$2)</f>
        <v>3.5000000000000009</v>
      </c>
      <c r="H94" s="3">
        <f ca="1">IF(OFFSET(A94,$G$2+$G$1,0,1,1)&gt;0, $G$2*OFFSET(F94,($G$2+$G$1),0,1,1),$I$2)</f>
        <v>8</v>
      </c>
      <c r="I94" s="3">
        <f ca="1">IF(OFFSET(A94,$G$2+$G$1,0,1,1)&gt;0,SUM(F94:INDIRECT("F"&amp;TEXT("0",A95+$G$2-1))),$I$2)</f>
        <v>2.2857142857142851</v>
      </c>
      <c r="J94" s="3"/>
      <c r="K94" s="3"/>
      <c r="L94">
        <v>0</v>
      </c>
      <c r="M94" s="3"/>
      <c r="N94" s="9">
        <v>43981</v>
      </c>
      <c r="O94">
        <v>14</v>
      </c>
      <c r="P94">
        <v>0</v>
      </c>
      <c r="Q94">
        <v>0</v>
      </c>
      <c r="R94">
        <v>3</v>
      </c>
      <c r="S94">
        <v>0</v>
      </c>
      <c r="T94">
        <v>17</v>
      </c>
      <c r="U94">
        <v>1</v>
      </c>
      <c r="V94">
        <v>2</v>
      </c>
      <c r="W94">
        <v>0</v>
      </c>
      <c r="X94">
        <v>0</v>
      </c>
      <c r="Y94">
        <v>3</v>
      </c>
      <c r="Z94">
        <v>0</v>
      </c>
      <c r="AA94">
        <v>0</v>
      </c>
      <c r="AB94">
        <v>0</v>
      </c>
      <c r="AC94">
        <v>1</v>
      </c>
      <c r="AD94">
        <v>1</v>
      </c>
      <c r="AE94">
        <v>0</v>
      </c>
      <c r="AF94">
        <v>0</v>
      </c>
      <c r="AG94">
        <v>0</v>
      </c>
      <c r="AH94">
        <v>0</v>
      </c>
    </row>
    <row r="95" spans="1:34">
      <c r="A95">
        <f t="shared" si="3"/>
        <v>95</v>
      </c>
      <c r="B95" s="2">
        <v>43993</v>
      </c>
      <c r="C95" s="3"/>
      <c r="D95" s="3"/>
      <c r="E95" s="4">
        <f t="shared" si="4"/>
        <v>43993</v>
      </c>
      <c r="F95" s="6">
        <f ca="1">IF($E$2=0, L95,AVERAGE(OFFSET(L95,0,0,$I$1,1)))</f>
        <v>0.2857142857142857</v>
      </c>
      <c r="G95" s="3">
        <f ca="1">IF(OFFSET(A95,$G$2+$G$1,0,1,1)&gt;0, H95/I95,$I$2)</f>
        <v>5.1764705882352953</v>
      </c>
      <c r="H95" s="3">
        <f ca="1">IF(OFFSET(A95,$G$2+$G$1,0,1,1)&gt;0, $G$2*OFFSET(F95,($G$2+$G$1),0,1,1),$I$2)</f>
        <v>12.571428571428571</v>
      </c>
      <c r="I95" s="3">
        <f ca="1">IF(OFFSET(A95,$G$2+$G$1,0,1,1)&gt;0,SUM(F95:INDIRECT("F"&amp;TEXT("0",A96+$G$2-1))),$I$2)</f>
        <v>2.4285714285714279</v>
      </c>
      <c r="J95" s="3"/>
      <c r="K95" s="3"/>
      <c r="L95">
        <v>1</v>
      </c>
      <c r="M95" s="3"/>
      <c r="N95" s="9">
        <v>43982</v>
      </c>
      <c r="O95">
        <v>5</v>
      </c>
      <c r="P95">
        <v>1</v>
      </c>
      <c r="Q95">
        <v>2</v>
      </c>
      <c r="R95">
        <v>1</v>
      </c>
      <c r="S95">
        <v>0</v>
      </c>
      <c r="T95">
        <v>12</v>
      </c>
      <c r="U95">
        <v>0</v>
      </c>
      <c r="V95">
        <v>0</v>
      </c>
      <c r="W95">
        <v>0</v>
      </c>
      <c r="X95">
        <v>0</v>
      </c>
      <c r="Y95">
        <v>4</v>
      </c>
      <c r="Z95">
        <v>0</v>
      </c>
      <c r="AA95">
        <v>0</v>
      </c>
      <c r="AB95">
        <v>0</v>
      </c>
      <c r="AC95">
        <v>1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>
      <c r="A96">
        <f t="shared" si="3"/>
        <v>96</v>
      </c>
      <c r="B96" s="2">
        <v>43994</v>
      </c>
      <c r="C96" s="3"/>
      <c r="D96" s="3"/>
      <c r="E96" s="4">
        <f t="shared" si="4"/>
        <v>43994</v>
      </c>
      <c r="F96" s="6">
        <f ca="1">IF($E$2=0, L96,AVERAGE(OFFSET(L96,0,0,$I$1,1)))</f>
        <v>0.2857142857142857</v>
      </c>
      <c r="G96" s="3">
        <f ca="1">IF(OFFSET(A96,$G$2+$G$1,0,1,1)&gt;0, H96/I96,$I$2)</f>
        <v>6.3157894736842124</v>
      </c>
      <c r="H96" s="3">
        <f ca="1">IF(OFFSET(A96,$G$2+$G$1,0,1,1)&gt;0, $G$2*OFFSET(F96,($G$2+$G$1),0,1,1),$I$2)</f>
        <v>17.142857142857142</v>
      </c>
      <c r="I96" s="3">
        <f ca="1">IF(OFFSET(A96,$G$2+$G$1,0,1,1)&gt;0,SUM(F96:INDIRECT("F"&amp;TEXT("0",A97+$G$2-1))),$I$2)</f>
        <v>2.7142857142857135</v>
      </c>
      <c r="J96" s="3"/>
      <c r="K96" s="3"/>
      <c r="L96">
        <v>0</v>
      </c>
      <c r="M96" s="3"/>
      <c r="N96" s="9">
        <v>43983</v>
      </c>
      <c r="O96">
        <v>13</v>
      </c>
      <c r="P96">
        <v>0</v>
      </c>
      <c r="Q96">
        <v>0</v>
      </c>
      <c r="R96">
        <v>1</v>
      </c>
      <c r="S96">
        <v>0</v>
      </c>
      <c r="T96">
        <v>15</v>
      </c>
      <c r="U96">
        <v>1</v>
      </c>
      <c r="V96">
        <v>0</v>
      </c>
      <c r="W96">
        <v>0</v>
      </c>
      <c r="X96">
        <v>0</v>
      </c>
      <c r="Y96">
        <v>4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</row>
    <row r="97" spans="1:34">
      <c r="A97">
        <f t="shared" si="3"/>
        <v>97</v>
      </c>
      <c r="B97" s="2">
        <v>43995</v>
      </c>
      <c r="C97" s="3"/>
      <c r="D97" s="3"/>
      <c r="E97" s="4">
        <f t="shared" si="4"/>
        <v>43995</v>
      </c>
      <c r="F97" s="6">
        <f ca="1">IF($E$2=0, L97,AVERAGE(OFFSET(L97,0,0,$I$1,1)))</f>
        <v>0.2857142857142857</v>
      </c>
      <c r="G97" s="3">
        <f ca="1">IF(OFFSET(A97,$G$2+$G$1,0,1,1)&gt;0, H97/I97,$I$2)</f>
        <v>5.666666666666667</v>
      </c>
      <c r="H97" s="3">
        <f ca="1">IF(OFFSET(A97,$G$2+$G$1,0,1,1)&gt;0, $G$2*OFFSET(F97,($G$2+$G$1),0,1,1),$I$2)</f>
        <v>19.428571428571427</v>
      </c>
      <c r="I97" s="3">
        <f ca="1">IF(OFFSET(A97,$G$2+$G$1,0,1,1)&gt;0,SUM(F97:INDIRECT("F"&amp;TEXT("0",A98+$G$2-1))),$I$2)</f>
        <v>3.4285714285714279</v>
      </c>
      <c r="J97" s="3"/>
      <c r="K97" s="3"/>
      <c r="L97">
        <v>0</v>
      </c>
      <c r="M97" s="3"/>
      <c r="N97" s="9">
        <v>43984</v>
      </c>
      <c r="O97">
        <v>34</v>
      </c>
      <c r="P97">
        <v>0</v>
      </c>
      <c r="Q97">
        <v>1</v>
      </c>
      <c r="R97">
        <v>3</v>
      </c>
      <c r="S97">
        <v>0</v>
      </c>
      <c r="T97">
        <v>6</v>
      </c>
      <c r="U97">
        <v>0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>
      <c r="A98">
        <f t="shared" si="3"/>
        <v>98</v>
      </c>
      <c r="B98" s="2">
        <v>43996</v>
      </c>
      <c r="C98" s="3"/>
      <c r="D98" s="3"/>
      <c r="E98" s="4">
        <f t="shared" si="4"/>
        <v>43996</v>
      </c>
      <c r="F98" s="6">
        <f ca="1">IF($E$2=0, L98,AVERAGE(OFFSET(L98,0,0,$I$1,1)))</f>
        <v>0.2857142857142857</v>
      </c>
      <c r="G98" s="3">
        <f ca="1">IF(OFFSET(A98,$G$2+$G$1,0,1,1)&gt;0, H98/I98,$I$2)</f>
        <v>5.5757575757575761</v>
      </c>
      <c r="H98" s="3">
        <f ca="1">IF(OFFSET(A98,$G$2+$G$1,0,1,1)&gt;0, $G$2*OFFSET(F98,($G$2+$G$1),0,1,1),$I$2)</f>
        <v>26.285714285714285</v>
      </c>
      <c r="I98" s="3">
        <f ca="1">IF(OFFSET(A98,$G$2+$G$1,0,1,1)&gt;0,SUM(F98:INDIRECT("F"&amp;TEXT("0",A99+$G$2-1))),$I$2)</f>
        <v>4.7142857142857135</v>
      </c>
      <c r="J98" s="3"/>
      <c r="K98" s="3"/>
      <c r="L98">
        <v>0</v>
      </c>
      <c r="M98" s="3"/>
      <c r="N98" s="9">
        <v>43985</v>
      </c>
      <c r="O98">
        <v>12</v>
      </c>
      <c r="P98">
        <v>0</v>
      </c>
      <c r="Q98">
        <v>2</v>
      </c>
      <c r="R98">
        <v>5</v>
      </c>
      <c r="S98">
        <v>1</v>
      </c>
      <c r="T98">
        <v>6</v>
      </c>
      <c r="U98">
        <v>1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>
      <c r="A99">
        <f t="shared" si="3"/>
        <v>99</v>
      </c>
      <c r="B99" s="2">
        <v>43997</v>
      </c>
      <c r="C99" s="3"/>
      <c r="D99" s="3"/>
      <c r="E99" s="4">
        <f t="shared" si="4"/>
        <v>43997</v>
      </c>
      <c r="F99" s="6">
        <f ca="1">IF($E$2=0, L99,AVERAGE(OFFSET(L99,0,0,$I$1,1)))</f>
        <v>0.2857142857142857</v>
      </c>
      <c r="G99" s="3">
        <f ca="1">IF(OFFSET(A99,$G$2+$G$1,0,1,1)&gt;0, H99/I99,$I$2)</f>
        <v>4.3478260869565224</v>
      </c>
      <c r="H99" s="3">
        <f ca="1">IF(OFFSET(A99,$G$2+$G$1,0,1,1)&gt;0, $G$2*OFFSET(F99,($G$2+$G$1),0,1,1),$I$2)</f>
        <v>28.571428571428573</v>
      </c>
      <c r="I99" s="3">
        <f ca="1">IF(OFFSET(A99,$G$2+$G$1,0,1,1)&gt;0,SUM(F99:INDIRECT("F"&amp;TEXT("0",A100+$G$2-1))),$I$2)</f>
        <v>6.5714285714285712</v>
      </c>
      <c r="J99" s="3"/>
      <c r="K99" s="3"/>
      <c r="L99">
        <v>0</v>
      </c>
      <c r="M99" s="3"/>
      <c r="N99" s="9">
        <v>43986</v>
      </c>
      <c r="O99">
        <v>28</v>
      </c>
      <c r="P99">
        <v>0</v>
      </c>
      <c r="Q99">
        <v>1</v>
      </c>
      <c r="R99">
        <v>6</v>
      </c>
      <c r="S99">
        <v>1</v>
      </c>
      <c r="T99">
        <v>6</v>
      </c>
      <c r="U99">
        <v>2</v>
      </c>
      <c r="V99">
        <v>0</v>
      </c>
      <c r="W99">
        <v>0</v>
      </c>
      <c r="X99">
        <v>0</v>
      </c>
      <c r="Y99">
        <v>7</v>
      </c>
      <c r="Z99">
        <v>0</v>
      </c>
      <c r="AA99">
        <v>0</v>
      </c>
      <c r="AB99">
        <v>1</v>
      </c>
      <c r="AC99">
        <v>1</v>
      </c>
      <c r="AD99">
        <v>0</v>
      </c>
      <c r="AE99">
        <v>0</v>
      </c>
      <c r="AF99">
        <v>1</v>
      </c>
      <c r="AG99">
        <v>0</v>
      </c>
      <c r="AH99">
        <v>0</v>
      </c>
    </row>
    <row r="100" spans="1:34">
      <c r="A100">
        <f t="shared" si="3"/>
        <v>100</v>
      </c>
      <c r="B100" s="2">
        <v>43998</v>
      </c>
      <c r="C100" s="3"/>
      <c r="D100" s="3"/>
      <c r="E100" s="4">
        <f t="shared" si="4"/>
        <v>43998</v>
      </c>
      <c r="F100" s="6">
        <f ca="1">IF($E$2=0, L100,AVERAGE(OFFSET(L100,0,0,$I$1,1)))</f>
        <v>0.2857142857142857</v>
      </c>
      <c r="G100" s="3">
        <f ca="1">IF(OFFSET(A100,$G$2+$G$1,0,1,1)&gt;0, H100/I100,$I$2)</f>
        <v>3.0163934426229511</v>
      </c>
      <c r="H100" s="3">
        <f ca="1">IF(OFFSET(A100,$G$2+$G$1,0,1,1)&gt;0, $G$2*OFFSET(F100,($G$2+$G$1),0,1,1),$I$2)</f>
        <v>26.285714285714285</v>
      </c>
      <c r="I100" s="3">
        <f ca="1">IF(OFFSET(A100,$G$2+$G$1,0,1,1)&gt;0,SUM(F100:INDIRECT("F"&amp;TEXT("0",A101+$G$2-1))),$I$2)</f>
        <v>8.7142857142857135</v>
      </c>
      <c r="J100" s="3"/>
      <c r="K100" s="3"/>
      <c r="L100">
        <v>0</v>
      </c>
      <c r="M100" s="3"/>
      <c r="N100" s="9">
        <v>43987</v>
      </c>
      <c r="O100">
        <v>22</v>
      </c>
      <c r="P100">
        <v>0</v>
      </c>
      <c r="Q100">
        <v>1</v>
      </c>
      <c r="R100">
        <v>9</v>
      </c>
      <c r="S100">
        <v>0</v>
      </c>
      <c r="T100">
        <v>5</v>
      </c>
      <c r="U100">
        <v>0</v>
      </c>
      <c r="V100">
        <v>0</v>
      </c>
      <c r="W100">
        <v>0</v>
      </c>
      <c r="X100">
        <v>0</v>
      </c>
      <c r="Y100">
        <v>7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>
      <c r="A101">
        <f t="shared" si="3"/>
        <v>101</v>
      </c>
      <c r="B101" s="2">
        <v>43999</v>
      </c>
      <c r="C101" s="3"/>
      <c r="D101" s="3"/>
      <c r="E101" s="4">
        <f t="shared" si="4"/>
        <v>43999</v>
      </c>
      <c r="F101" s="6">
        <f ca="1">IF($E$2=0, L101,AVERAGE(OFFSET(L101,0,0,$I$1,1)))</f>
        <v>0.2857142857142857</v>
      </c>
      <c r="G101" s="3">
        <f ca="1">IF(OFFSET(A101,$G$2+$G$1,0,1,1)&gt;0, H101/I101,$I$2)</f>
        <v>1.9512195121951219</v>
      </c>
      <c r="H101" s="3">
        <f ca="1">IF(OFFSET(A101,$G$2+$G$1,0,1,1)&gt;0, $G$2*OFFSET(F101,($G$2+$G$1),0,1,1),$I$2)</f>
        <v>22.857142857142858</v>
      </c>
      <c r="I101" s="3">
        <f ca="1">IF(OFFSET(A101,$G$2+$G$1,0,1,1)&gt;0,SUM(F101:INDIRECT("F"&amp;TEXT("0",A102+$G$2-1))),$I$2)</f>
        <v>11.714285714285715</v>
      </c>
      <c r="J101" s="3"/>
      <c r="K101" s="3"/>
      <c r="L101">
        <v>1</v>
      </c>
      <c r="M101" s="3"/>
      <c r="N101" s="9">
        <v>43988</v>
      </c>
      <c r="O101">
        <v>26</v>
      </c>
      <c r="P101">
        <v>1</v>
      </c>
      <c r="Q101">
        <v>1</v>
      </c>
      <c r="R101">
        <v>2</v>
      </c>
      <c r="S101">
        <v>1</v>
      </c>
      <c r="T101">
        <v>2</v>
      </c>
      <c r="U101">
        <v>3</v>
      </c>
      <c r="V101">
        <v>0</v>
      </c>
      <c r="W101">
        <v>1</v>
      </c>
      <c r="X101">
        <v>0</v>
      </c>
      <c r="Y101">
        <v>3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>
      <c r="A102">
        <f t="shared" si="3"/>
        <v>102</v>
      </c>
      <c r="B102" s="2">
        <v>44000</v>
      </c>
      <c r="C102" s="3"/>
      <c r="D102" s="3"/>
      <c r="E102" s="4">
        <f t="shared" si="4"/>
        <v>44000</v>
      </c>
      <c r="F102" s="6">
        <f ca="1">IF($E$2=0, L102,AVERAGE(OFFSET(L102,0,0,$I$1,1)))</f>
        <v>0.14285714285714285</v>
      </c>
      <c r="G102" s="3">
        <f ca="1">IF(OFFSET(A102,$G$2+$G$1,0,1,1)&gt;0, H102/I102,$I$2)</f>
        <v>1.3714285714285717</v>
      </c>
      <c r="H102" s="3">
        <f ca="1">IF(OFFSET(A102,$G$2+$G$1,0,1,1)&gt;0, $G$2*OFFSET(F102,($G$2+$G$1),0,1,1),$I$2)</f>
        <v>20.571428571428573</v>
      </c>
      <c r="I102" s="3">
        <f ca="1">IF(OFFSET(A102,$G$2+$G$1,0,1,1)&gt;0,SUM(F102:INDIRECT("F"&amp;TEXT("0",A103+$G$2-1))),$I$2)</f>
        <v>14.999999999999998</v>
      </c>
      <c r="J102" s="3"/>
      <c r="K102" s="3"/>
      <c r="L102">
        <v>1</v>
      </c>
      <c r="M102" s="3"/>
      <c r="N102" s="9">
        <v>43989</v>
      </c>
      <c r="O102">
        <v>14</v>
      </c>
      <c r="P102">
        <v>1</v>
      </c>
      <c r="Q102">
        <v>0</v>
      </c>
      <c r="R102">
        <v>4</v>
      </c>
      <c r="S102">
        <v>0</v>
      </c>
      <c r="T102">
        <v>3</v>
      </c>
      <c r="U102">
        <v>1</v>
      </c>
      <c r="V102">
        <v>0</v>
      </c>
      <c r="W102">
        <v>0</v>
      </c>
      <c r="X102">
        <v>0</v>
      </c>
      <c r="Y102">
        <v>6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>
      <c r="A103">
        <f t="shared" si="3"/>
        <v>103</v>
      </c>
      <c r="B103" s="2">
        <v>44001</v>
      </c>
      <c r="C103" s="3"/>
      <c r="D103" s="3"/>
      <c r="E103" s="4">
        <f t="shared" si="4"/>
        <v>44001</v>
      </c>
      <c r="F103" s="6">
        <f ca="1">IF($E$2=0, L103,AVERAGE(OFFSET(L103,0,0,$I$1,1)))</f>
        <v>0.2857142857142857</v>
      </c>
      <c r="G103" s="3">
        <f ca="1">IF(OFFSET(A103,$G$2+$G$1,0,1,1)&gt;0, H103/I103,$I$2)</f>
        <v>0.94488188976377951</v>
      </c>
      <c r="H103" s="3">
        <f ca="1">IF(OFFSET(A103,$G$2+$G$1,0,1,1)&gt;0, $G$2*OFFSET(F103,($G$2+$G$1),0,1,1),$I$2)</f>
        <v>17.142857142857142</v>
      </c>
      <c r="I103" s="3">
        <f ca="1">IF(OFFSET(A103,$G$2+$G$1,0,1,1)&gt;0,SUM(F103:INDIRECT("F"&amp;TEXT("0",A104+$G$2-1))),$I$2)</f>
        <v>18.142857142857142</v>
      </c>
      <c r="J103" s="3"/>
      <c r="K103" s="3"/>
      <c r="L103">
        <v>0</v>
      </c>
      <c r="M103" s="3"/>
      <c r="N103" s="9">
        <v>43990</v>
      </c>
      <c r="O103">
        <v>13</v>
      </c>
      <c r="P103">
        <v>0</v>
      </c>
      <c r="Q103">
        <v>1</v>
      </c>
      <c r="R103">
        <v>1</v>
      </c>
      <c r="S103">
        <v>0</v>
      </c>
      <c r="T103">
        <v>3</v>
      </c>
      <c r="U103">
        <v>3</v>
      </c>
      <c r="V103">
        <v>0</v>
      </c>
      <c r="W103">
        <v>1</v>
      </c>
      <c r="X103">
        <v>0</v>
      </c>
      <c r="Y103">
        <v>5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</row>
    <row r="104" spans="1:34">
      <c r="A104">
        <f t="shared" si="3"/>
        <v>104</v>
      </c>
      <c r="B104" s="2">
        <v>44002</v>
      </c>
      <c r="C104" s="3"/>
      <c r="D104" s="3"/>
      <c r="E104" s="4">
        <f t="shared" si="4"/>
        <v>44002</v>
      </c>
      <c r="F104" s="6">
        <f ca="1">IF($E$2=0, L104,AVERAGE(OFFSET(L104,0,0,$I$1,1)))</f>
        <v>0.5714285714285714</v>
      </c>
      <c r="G104" s="3">
        <f ca="1">IF(OFFSET(A104,$G$2+$G$1,0,1,1)&gt;0, H104/I104,$I$2)</f>
        <v>0.82758620689655171</v>
      </c>
      <c r="H104" s="3">
        <f ca="1">IF(OFFSET(A104,$G$2+$G$1,0,1,1)&gt;0, $G$2*OFFSET(F104,($G$2+$G$1),0,1,1),$I$2)</f>
        <v>17.142857142857142</v>
      </c>
      <c r="I104" s="3">
        <f ca="1">IF(OFFSET(A104,$G$2+$G$1,0,1,1)&gt;0,SUM(F104:INDIRECT("F"&amp;TEXT("0",A105+$G$2-1))),$I$2)</f>
        <v>20.714285714285715</v>
      </c>
      <c r="J104" s="3"/>
      <c r="K104" s="3"/>
      <c r="L104">
        <v>0</v>
      </c>
      <c r="M104" s="3"/>
      <c r="N104" s="9">
        <v>43991</v>
      </c>
      <c r="O104">
        <v>13</v>
      </c>
      <c r="P104">
        <v>0</v>
      </c>
      <c r="Q104">
        <v>0</v>
      </c>
      <c r="R104">
        <v>1</v>
      </c>
      <c r="S104">
        <v>4</v>
      </c>
      <c r="T104">
        <v>3</v>
      </c>
      <c r="U104">
        <v>2</v>
      </c>
      <c r="V104">
        <v>0</v>
      </c>
      <c r="W104">
        <v>0</v>
      </c>
      <c r="X104">
        <v>0</v>
      </c>
      <c r="Y104">
        <v>7</v>
      </c>
      <c r="Z104">
        <v>0</v>
      </c>
      <c r="AA104">
        <v>0</v>
      </c>
      <c r="AB104">
        <v>0</v>
      </c>
      <c r="AC104">
        <v>3</v>
      </c>
      <c r="AD104">
        <v>5</v>
      </c>
      <c r="AE104">
        <v>0</v>
      </c>
      <c r="AF104">
        <v>0</v>
      </c>
      <c r="AG104">
        <v>0</v>
      </c>
      <c r="AH104">
        <v>0</v>
      </c>
    </row>
    <row r="105" spans="1:34">
      <c r="A105">
        <f t="shared" si="3"/>
        <v>105</v>
      </c>
      <c r="B105" s="2">
        <v>44003</v>
      </c>
      <c r="C105" s="3"/>
      <c r="D105" s="3"/>
      <c r="E105" s="4">
        <f t="shared" si="4"/>
        <v>44003</v>
      </c>
      <c r="F105" s="6">
        <f ca="1">IF($E$2=0, L105,AVERAGE(OFFSET(L105,0,0,$I$1,1)))</f>
        <v>1</v>
      </c>
      <c r="G105" s="3">
        <f ca="1">IF(OFFSET(A105,$G$2+$G$1,0,1,1)&gt;0, H105/I105,$I$2)</f>
        <v>0.55345911949685533</v>
      </c>
      <c r="H105" s="3">
        <f ca="1">IF(OFFSET(A105,$G$2+$G$1,0,1,1)&gt;0, $G$2*OFFSET(F105,($G$2+$G$1),0,1,1),$I$2)</f>
        <v>12.571428571428571</v>
      </c>
      <c r="I105" s="3">
        <f ca="1">IF(OFFSET(A105,$G$2+$G$1,0,1,1)&gt;0,SUM(F105:INDIRECT("F"&amp;TEXT("0",A106+$G$2-1))),$I$2)</f>
        <v>22.714285714285715</v>
      </c>
      <c r="J105" s="3"/>
      <c r="K105" s="3"/>
      <c r="L105">
        <v>0</v>
      </c>
      <c r="M105" s="3"/>
      <c r="N105" s="9">
        <v>43992</v>
      </c>
      <c r="O105">
        <v>17</v>
      </c>
      <c r="P105">
        <v>0</v>
      </c>
      <c r="Q105">
        <v>6</v>
      </c>
      <c r="R105">
        <v>0</v>
      </c>
      <c r="S105">
        <v>2</v>
      </c>
      <c r="T105">
        <v>2</v>
      </c>
      <c r="U105">
        <v>2</v>
      </c>
      <c r="V105">
        <v>0</v>
      </c>
      <c r="W105">
        <v>0</v>
      </c>
      <c r="X105">
        <v>0</v>
      </c>
      <c r="Y105">
        <v>9</v>
      </c>
      <c r="Z105">
        <v>0</v>
      </c>
      <c r="AA105">
        <v>0</v>
      </c>
      <c r="AB105">
        <v>0</v>
      </c>
      <c r="AC105">
        <v>2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>
      <c r="A106">
        <f t="shared" si="3"/>
        <v>106</v>
      </c>
      <c r="B106" s="2">
        <v>44004</v>
      </c>
      <c r="C106" s="3"/>
      <c r="D106" s="3"/>
      <c r="E106" s="4">
        <f t="shared" si="4"/>
        <v>44004</v>
      </c>
      <c r="F106" s="6">
        <f ca="1">IF($E$2=0, L106,AVERAGE(OFFSET(L106,0,0,$I$1,1)))</f>
        <v>1.5714285714285714</v>
      </c>
      <c r="G106" s="3">
        <f ca="1">IF(OFFSET(A106,$G$2+$G$1,0,1,1)&gt;0, H106/I106,$I$2)</f>
        <v>0.57485029940119758</v>
      </c>
      <c r="H106" s="3">
        <f ca="1">IF(OFFSET(A106,$G$2+$G$1,0,1,1)&gt;0, $G$2*OFFSET(F106,($G$2+$G$1),0,1,1),$I$2)</f>
        <v>13.714285714285714</v>
      </c>
      <c r="I106" s="3">
        <f ca="1">IF(OFFSET(A106,$G$2+$G$1,0,1,1)&gt;0,SUM(F106:INDIRECT("F"&amp;TEXT("0",A107+$G$2-1))),$I$2)</f>
        <v>23.857142857142858</v>
      </c>
      <c r="J106" s="3"/>
      <c r="K106" s="3"/>
      <c r="L106">
        <v>0</v>
      </c>
      <c r="M106" s="3"/>
      <c r="N106" s="9">
        <v>43993</v>
      </c>
      <c r="O106">
        <v>22</v>
      </c>
      <c r="P106">
        <v>0</v>
      </c>
      <c r="Q106">
        <v>3</v>
      </c>
      <c r="R106">
        <v>2</v>
      </c>
      <c r="S106">
        <v>0</v>
      </c>
      <c r="T106">
        <v>2</v>
      </c>
      <c r="U106">
        <v>3</v>
      </c>
      <c r="V106">
        <v>0</v>
      </c>
      <c r="W106">
        <v>0</v>
      </c>
      <c r="X106">
        <v>0</v>
      </c>
      <c r="Y106">
        <v>12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</row>
    <row r="107" spans="1:34">
      <c r="A107">
        <f t="shared" si="3"/>
        <v>107</v>
      </c>
      <c r="B107" s="2">
        <v>44005</v>
      </c>
      <c r="C107" s="3"/>
      <c r="D107" s="3"/>
      <c r="E107" s="4">
        <f t="shared" si="4"/>
        <v>44005</v>
      </c>
      <c r="F107" s="6">
        <f ca="1">IF($E$2=0, L107,AVERAGE(OFFSET(L107,0,0,$I$1,1)))</f>
        <v>2.1428571428571428</v>
      </c>
      <c r="G107" s="3">
        <f ca="1">IF(OFFSET(A107,$G$2+$G$1,0,1,1)&gt;0, H107/I107,$I$2)</f>
        <v>0.88888888888888884</v>
      </c>
      <c r="H107" s="3">
        <f ca="1">IF(OFFSET(A107,$G$2+$G$1,0,1,1)&gt;0, $G$2*OFFSET(F107,($G$2+$G$1),0,1,1),$I$2)</f>
        <v>21.714285714285715</v>
      </c>
      <c r="I107" s="3">
        <f ca="1">IF(OFFSET(A107,$G$2+$G$1,0,1,1)&gt;0,SUM(F107:INDIRECT("F"&amp;TEXT("0",A108+$G$2-1))),$I$2)</f>
        <v>24.428571428571431</v>
      </c>
      <c r="J107" s="3"/>
      <c r="K107" s="3"/>
      <c r="L107">
        <v>0</v>
      </c>
      <c r="M107" s="3"/>
      <c r="N107" s="9">
        <v>43994</v>
      </c>
      <c r="O107">
        <v>25</v>
      </c>
      <c r="P107">
        <v>0</v>
      </c>
      <c r="Q107">
        <v>1</v>
      </c>
      <c r="R107">
        <v>9</v>
      </c>
      <c r="S107">
        <v>4</v>
      </c>
      <c r="T107">
        <v>9</v>
      </c>
      <c r="U107">
        <v>2</v>
      </c>
      <c r="V107">
        <v>0</v>
      </c>
      <c r="W107">
        <v>0</v>
      </c>
      <c r="X107">
        <v>0</v>
      </c>
      <c r="Y107">
        <v>3</v>
      </c>
      <c r="Z107">
        <v>0</v>
      </c>
      <c r="AA107">
        <v>0</v>
      </c>
      <c r="AB107">
        <v>0</v>
      </c>
      <c r="AC107">
        <v>2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>
      <c r="A108">
        <f t="shared" si="3"/>
        <v>108</v>
      </c>
      <c r="B108" s="2">
        <v>44006</v>
      </c>
      <c r="C108" s="3"/>
      <c r="D108" s="3"/>
      <c r="E108" s="4">
        <f t="shared" si="4"/>
        <v>44006</v>
      </c>
      <c r="F108" s="6">
        <f ca="1">IF($E$2=0, L108,AVERAGE(OFFSET(L108,0,0,$I$1,1)))</f>
        <v>2.4285714285714284</v>
      </c>
      <c r="G108" s="3">
        <f ca="1">IF(OFFSET(A108,$G$2+$G$1,0,1,1)&gt;0, H108/I108,$I$2)</f>
        <v>1.1497005988023952</v>
      </c>
      <c r="H108" s="3">
        <f ca="1">IF(OFFSET(A108,$G$2+$G$1,0,1,1)&gt;0, $G$2*OFFSET(F108,($G$2+$G$1),0,1,1),$I$2)</f>
        <v>27.428571428571427</v>
      </c>
      <c r="I108" s="3">
        <f ca="1">IF(OFFSET(A108,$G$2+$G$1,0,1,1)&gt;0,SUM(F108:INDIRECT("F"&amp;TEXT("0",A109+$G$2-1))),$I$2)</f>
        <v>23.857142857142858</v>
      </c>
      <c r="J108" s="3"/>
      <c r="K108" s="3"/>
      <c r="L108">
        <v>0</v>
      </c>
      <c r="M108" s="3"/>
      <c r="N108" s="9">
        <v>43995</v>
      </c>
      <c r="O108">
        <v>25</v>
      </c>
      <c r="P108">
        <v>0</v>
      </c>
      <c r="Q108">
        <v>2</v>
      </c>
      <c r="R108">
        <v>3</v>
      </c>
      <c r="S108">
        <v>1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7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>
      <c r="A109">
        <f t="shared" si="3"/>
        <v>109</v>
      </c>
      <c r="B109" s="2">
        <v>44007</v>
      </c>
      <c r="C109" s="3"/>
      <c r="D109" s="3"/>
      <c r="E109" s="4">
        <f t="shared" si="4"/>
        <v>44007</v>
      </c>
      <c r="F109" s="6">
        <f ca="1">IF($E$2=0, L109,AVERAGE(OFFSET(L109,0,0,$I$1,1)))</f>
        <v>3.2857142857142856</v>
      </c>
      <c r="G109" s="3">
        <f ca="1">IF(OFFSET(A109,$G$2+$G$1,0,1,1)&gt;0, H109/I109,$I$2)</f>
        <v>1.5802469135802466</v>
      </c>
      <c r="H109" s="3">
        <f ca="1">IF(OFFSET(A109,$G$2+$G$1,0,1,1)&gt;0, $G$2*OFFSET(F109,($G$2+$G$1),0,1,1),$I$2)</f>
        <v>36.571428571428569</v>
      </c>
      <c r="I109" s="3">
        <f ca="1">IF(OFFSET(A109,$G$2+$G$1,0,1,1)&gt;0,SUM(F109:INDIRECT("F"&amp;TEXT("0",A110+$G$2-1))),$I$2)</f>
        <v>23.142857142857146</v>
      </c>
      <c r="J109" s="3"/>
      <c r="K109" s="3"/>
      <c r="L109">
        <v>2</v>
      </c>
      <c r="M109" s="3"/>
      <c r="N109" s="9">
        <v>43996</v>
      </c>
      <c r="O109">
        <v>48</v>
      </c>
      <c r="P109">
        <v>2</v>
      </c>
      <c r="Q109">
        <v>4</v>
      </c>
      <c r="R109">
        <v>4</v>
      </c>
      <c r="S109">
        <v>0</v>
      </c>
      <c r="T109">
        <v>3</v>
      </c>
      <c r="U109">
        <v>0</v>
      </c>
      <c r="V109">
        <v>0</v>
      </c>
      <c r="W109">
        <v>0</v>
      </c>
      <c r="X109">
        <v>0</v>
      </c>
      <c r="Y109">
        <v>5</v>
      </c>
      <c r="Z109">
        <v>0</v>
      </c>
      <c r="AA109">
        <v>0</v>
      </c>
      <c r="AB109">
        <v>0</v>
      </c>
      <c r="AC109">
        <v>3</v>
      </c>
      <c r="AD109">
        <v>2</v>
      </c>
      <c r="AE109">
        <v>1</v>
      </c>
      <c r="AF109">
        <v>0</v>
      </c>
      <c r="AG109">
        <v>0</v>
      </c>
      <c r="AH109">
        <v>0</v>
      </c>
    </row>
    <row r="110" spans="1:34">
      <c r="A110">
        <f t="shared" si="3"/>
        <v>110</v>
      </c>
      <c r="B110" s="2">
        <v>44008</v>
      </c>
      <c r="C110" s="3"/>
      <c r="D110" s="3"/>
      <c r="E110" s="4">
        <f t="shared" si="4"/>
        <v>44008</v>
      </c>
      <c r="F110" s="6">
        <f ca="1">IF($E$2=0, L110,AVERAGE(OFFSET(L110,0,0,$I$1,1)))</f>
        <v>3.5714285714285716</v>
      </c>
      <c r="G110" s="3">
        <f ca="1">IF(OFFSET(A110,$G$2+$G$1,0,1,1)&gt;0, H110/I110,$I$2)</f>
        <v>1.9746835443037969</v>
      </c>
      <c r="H110" s="3">
        <f ca="1">IF(OFFSET(A110,$G$2+$G$1,0,1,1)&gt;0, $G$2*OFFSET(F110,($G$2+$G$1),0,1,1),$I$2)</f>
        <v>44.571428571428569</v>
      </c>
      <c r="I110" s="3">
        <f ca="1">IF(OFFSET(A110,$G$2+$G$1,0,1,1)&gt;0,SUM(F110:INDIRECT("F"&amp;TEXT("0",A111+$G$2-1))),$I$2)</f>
        <v>22.571428571428577</v>
      </c>
      <c r="J110" s="3"/>
      <c r="K110" s="3"/>
      <c r="L110">
        <v>2</v>
      </c>
      <c r="M110" s="3"/>
      <c r="N110" s="9">
        <v>43997</v>
      </c>
      <c r="O110">
        <v>48</v>
      </c>
      <c r="P110">
        <v>2</v>
      </c>
      <c r="Q110">
        <v>1</v>
      </c>
      <c r="R110">
        <v>2</v>
      </c>
      <c r="S110">
        <v>6</v>
      </c>
      <c r="T110">
        <v>1</v>
      </c>
      <c r="U110">
        <v>2</v>
      </c>
      <c r="V110">
        <v>0</v>
      </c>
      <c r="W110">
        <v>0</v>
      </c>
      <c r="X110">
        <v>0</v>
      </c>
      <c r="Y110">
        <v>6</v>
      </c>
      <c r="Z110">
        <v>0</v>
      </c>
      <c r="AA110">
        <v>0</v>
      </c>
      <c r="AB110">
        <v>0</v>
      </c>
      <c r="AC110">
        <v>1</v>
      </c>
      <c r="AD110">
        <v>1</v>
      </c>
      <c r="AE110">
        <v>0</v>
      </c>
      <c r="AF110">
        <v>3</v>
      </c>
      <c r="AG110">
        <v>0</v>
      </c>
      <c r="AH110">
        <v>0</v>
      </c>
    </row>
    <row r="111" spans="1:34">
      <c r="A111">
        <f t="shared" si="3"/>
        <v>111</v>
      </c>
      <c r="B111" s="2">
        <v>44009</v>
      </c>
      <c r="C111" s="3"/>
      <c r="D111" s="3"/>
      <c r="E111" s="4">
        <f t="shared" si="4"/>
        <v>44009</v>
      </c>
      <c r="F111" s="6">
        <f ca="1">IF($E$2=0, L111,AVERAGE(OFFSET(L111,0,0,$I$1,1)))</f>
        <v>3.2857142857142856</v>
      </c>
      <c r="G111" s="3">
        <f ca="1">IF(OFFSET(A111,$G$2+$G$1,0,1,1)&gt;0, H111/I111,$I$2)</f>
        <v>2.4458598726114649</v>
      </c>
      <c r="H111" s="3">
        <f ca="1">IF(OFFSET(A111,$G$2+$G$1,0,1,1)&gt;0, $G$2*OFFSET(F111,($G$2+$G$1),0,1,1),$I$2)</f>
        <v>54.857142857142854</v>
      </c>
      <c r="I111" s="3">
        <f ca="1">IF(OFFSET(A111,$G$2+$G$1,0,1,1)&gt;0,SUM(F111:INDIRECT("F"&amp;TEXT("0",A112+$G$2-1))),$I$2)</f>
        <v>22.428571428571427</v>
      </c>
      <c r="J111" s="3"/>
      <c r="K111" s="3"/>
      <c r="L111">
        <v>3</v>
      </c>
      <c r="M111" s="3"/>
      <c r="N111" s="9">
        <v>43998</v>
      </c>
      <c r="O111">
        <v>27</v>
      </c>
      <c r="P111">
        <v>3</v>
      </c>
      <c r="Q111">
        <v>1</v>
      </c>
      <c r="R111">
        <v>6</v>
      </c>
      <c r="S111">
        <v>1</v>
      </c>
      <c r="T111">
        <v>1</v>
      </c>
      <c r="U111">
        <v>2</v>
      </c>
      <c r="V111">
        <v>0</v>
      </c>
      <c r="W111">
        <v>3</v>
      </c>
      <c r="X111">
        <v>0</v>
      </c>
      <c r="Y111">
        <v>4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>
      <c r="A112">
        <f t="shared" si="3"/>
        <v>112</v>
      </c>
      <c r="B112" s="2">
        <v>44010</v>
      </c>
      <c r="C112" s="3"/>
      <c r="D112" s="3"/>
      <c r="E112" s="4">
        <f t="shared" si="4"/>
        <v>44010</v>
      </c>
      <c r="F112" s="6">
        <f ca="1">IF($E$2=0, L112,AVERAGE(OFFSET(L112,0,0,$I$1,1)))</f>
        <v>2.8571428571428572</v>
      </c>
      <c r="G112" s="3">
        <f ca="1">IF(OFFSET(A112,$G$2+$G$1,0,1,1)&gt;0, H112/I112,$I$2)</f>
        <v>3.0361445783132539</v>
      </c>
      <c r="H112" s="3">
        <f ca="1">IF(OFFSET(A112,$G$2+$G$1,0,1,1)&gt;0, $G$2*OFFSET(F112,($G$2+$G$1),0,1,1),$I$2)</f>
        <v>72</v>
      </c>
      <c r="I112" s="3">
        <f ca="1">IF(OFFSET(A112,$G$2+$G$1,0,1,1)&gt;0,SUM(F112:INDIRECT("F"&amp;TEXT("0",A113+$G$2-1))),$I$2)</f>
        <v>23.714285714285708</v>
      </c>
      <c r="J112" s="3"/>
      <c r="K112" s="3"/>
      <c r="L112">
        <v>4</v>
      </c>
      <c r="M112" s="3"/>
      <c r="N112" s="9">
        <v>43999</v>
      </c>
      <c r="O112">
        <v>18</v>
      </c>
      <c r="P112">
        <v>4</v>
      </c>
      <c r="Q112">
        <v>2</v>
      </c>
      <c r="R112">
        <v>6</v>
      </c>
      <c r="S112">
        <v>2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2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1</v>
      </c>
      <c r="AF112">
        <v>0</v>
      </c>
      <c r="AG112">
        <v>0</v>
      </c>
      <c r="AH112">
        <v>0</v>
      </c>
    </row>
    <row r="113" spans="1:34">
      <c r="A113">
        <f t="shared" si="3"/>
        <v>113</v>
      </c>
      <c r="B113" s="2">
        <v>44011</v>
      </c>
      <c r="C113" s="3"/>
      <c r="D113" s="3"/>
      <c r="E113" s="4">
        <f t="shared" si="4"/>
        <v>44011</v>
      </c>
      <c r="F113" s="6">
        <f ca="1">IF($E$2=0, L113,AVERAGE(OFFSET(L113,0,0,$I$1,1)))</f>
        <v>2.5714285714285716</v>
      </c>
      <c r="G113" s="3">
        <f ca="1">IF(OFFSET(A113,$G$2+$G$1,0,1,1)&gt;0, H113/I113,$I$2)</f>
        <v>2.7675675675675682</v>
      </c>
      <c r="H113" s="3">
        <f ca="1">IF(OFFSET(A113,$G$2+$G$1,0,1,1)&gt;0, $G$2*OFFSET(F113,($G$2+$G$1),0,1,1),$I$2)</f>
        <v>73.142857142857139</v>
      </c>
      <c r="I113" s="3">
        <f ca="1">IF(OFFSET(A113,$G$2+$G$1,0,1,1)&gt;0,SUM(F113:INDIRECT("F"&amp;TEXT("0",A114+$G$2-1))),$I$2)</f>
        <v>26.428571428571423</v>
      </c>
      <c r="J113" s="3"/>
      <c r="K113" s="3"/>
      <c r="L113">
        <v>4</v>
      </c>
      <c r="M113" s="3"/>
      <c r="N113" s="9">
        <v>44000</v>
      </c>
      <c r="O113">
        <v>41</v>
      </c>
      <c r="P113">
        <v>4</v>
      </c>
      <c r="Q113">
        <v>1</v>
      </c>
      <c r="R113">
        <v>2</v>
      </c>
      <c r="S113">
        <v>0</v>
      </c>
      <c r="T113">
        <v>3</v>
      </c>
      <c r="U113">
        <v>1</v>
      </c>
      <c r="V113">
        <v>0</v>
      </c>
      <c r="W113">
        <v>0</v>
      </c>
      <c r="X113">
        <v>0</v>
      </c>
      <c r="Y113">
        <v>5</v>
      </c>
      <c r="Z113">
        <v>0</v>
      </c>
      <c r="AA113">
        <v>0</v>
      </c>
      <c r="AB113">
        <v>0</v>
      </c>
      <c r="AC113">
        <v>3</v>
      </c>
      <c r="AD113">
        <v>0</v>
      </c>
      <c r="AE113">
        <v>1</v>
      </c>
      <c r="AF113">
        <v>1</v>
      </c>
      <c r="AG113">
        <v>1</v>
      </c>
      <c r="AH113">
        <v>0</v>
      </c>
    </row>
    <row r="114" spans="1:34">
      <c r="A114">
        <f t="shared" si="3"/>
        <v>114</v>
      </c>
      <c r="B114" s="2">
        <v>44012</v>
      </c>
      <c r="C114" s="3"/>
      <c r="D114" s="3"/>
      <c r="E114" s="4">
        <f t="shared" si="4"/>
        <v>44012</v>
      </c>
      <c r="F114" s="6">
        <f ca="1">IF($E$2=0, L114,AVERAGE(OFFSET(L114,0,0,$I$1,1)))</f>
        <v>2.1428571428571428</v>
      </c>
      <c r="G114" s="3">
        <f ca="1">IF(OFFSET(A114,$G$2+$G$1,0,1,1)&gt;0, H114/I114,$I$2)</f>
        <v>2.418604651162791</v>
      </c>
      <c r="H114" s="3">
        <f ca="1">IF(OFFSET(A114,$G$2+$G$1,0,1,1)&gt;0, $G$2*OFFSET(F114,($G$2+$G$1),0,1,1),$I$2)</f>
        <v>74.285714285714292</v>
      </c>
      <c r="I114" s="3">
        <f ca="1">IF(OFFSET(A114,$G$2+$G$1,0,1,1)&gt;0,SUM(F114:INDIRECT("F"&amp;TEXT("0",A115+$G$2-1))),$I$2)</f>
        <v>30.714285714285712</v>
      </c>
      <c r="J114" s="3"/>
      <c r="K114" s="3"/>
      <c r="L114">
        <v>2</v>
      </c>
      <c r="M114" s="3"/>
      <c r="N114" s="9">
        <v>44001</v>
      </c>
      <c r="O114">
        <v>35</v>
      </c>
      <c r="P114">
        <v>2</v>
      </c>
      <c r="Q114">
        <v>2</v>
      </c>
      <c r="R114">
        <v>4</v>
      </c>
      <c r="S114">
        <v>4</v>
      </c>
      <c r="T114">
        <v>5</v>
      </c>
      <c r="U114">
        <v>2</v>
      </c>
      <c r="V114">
        <v>1</v>
      </c>
      <c r="W114">
        <v>1</v>
      </c>
      <c r="X114">
        <v>0</v>
      </c>
      <c r="Y114">
        <v>3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0</v>
      </c>
    </row>
    <row r="115" spans="1:34">
      <c r="A115">
        <f t="shared" si="3"/>
        <v>115</v>
      </c>
      <c r="B115" s="2">
        <v>44013</v>
      </c>
      <c r="C115" s="3"/>
      <c r="D115" s="3"/>
      <c r="E115" s="4">
        <f t="shared" si="4"/>
        <v>44013</v>
      </c>
      <c r="F115" s="6">
        <f ca="1">IF($E$2=0, L115,AVERAGE(OFFSET(L115,0,0,$I$1,1)))</f>
        <v>2.1428571428571428</v>
      </c>
      <c r="G115" s="3">
        <f ca="1">IF(OFFSET(A115,$G$2+$G$1,0,1,1)&gt;0, H115/I115,$I$2)</f>
        <v>2.1901140684410647</v>
      </c>
      <c r="H115" s="3">
        <f ca="1">IF(OFFSET(A115,$G$2+$G$1,0,1,1)&gt;0, $G$2*OFFSET(F115,($G$2+$G$1),0,1,1),$I$2)</f>
        <v>82.285714285714292</v>
      </c>
      <c r="I115" s="3">
        <f ca="1">IF(OFFSET(A115,$G$2+$G$1,0,1,1)&gt;0,SUM(F115:INDIRECT("F"&amp;TEXT("0",A116+$G$2-1))),$I$2)</f>
        <v>37.571428571428569</v>
      </c>
      <c r="J115" s="3"/>
      <c r="K115" s="3"/>
      <c r="L115">
        <v>6</v>
      </c>
      <c r="M115" s="3"/>
      <c r="N115" s="9">
        <v>44002</v>
      </c>
      <c r="O115">
        <v>39</v>
      </c>
      <c r="P115">
        <v>6</v>
      </c>
      <c r="Q115">
        <v>8</v>
      </c>
      <c r="R115">
        <v>3</v>
      </c>
      <c r="S115">
        <v>1</v>
      </c>
      <c r="T115">
        <v>0</v>
      </c>
      <c r="U115">
        <v>0</v>
      </c>
      <c r="V115">
        <v>1</v>
      </c>
      <c r="W115">
        <v>1</v>
      </c>
      <c r="X115">
        <v>0</v>
      </c>
      <c r="Y115">
        <v>3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1</v>
      </c>
      <c r="AF115">
        <v>0</v>
      </c>
      <c r="AG115">
        <v>0</v>
      </c>
      <c r="AH115">
        <v>0</v>
      </c>
    </row>
    <row r="116" spans="1:34">
      <c r="A116">
        <f t="shared" si="3"/>
        <v>116</v>
      </c>
      <c r="B116" s="2">
        <v>44014</v>
      </c>
      <c r="C116" s="3"/>
      <c r="D116" s="3"/>
      <c r="E116" s="4">
        <f t="shared" si="4"/>
        <v>44014</v>
      </c>
      <c r="F116" s="6">
        <f ca="1">IF($E$2=0, L116,AVERAGE(OFFSET(L116,0,0,$I$1,1)))</f>
        <v>1.5714285714285714</v>
      </c>
      <c r="G116" s="3">
        <f ca="1">IF(OFFSET(A116,$G$2+$G$1,0,1,1)&gt;0, H116/I116,$I$2)</f>
        <v>1.8461538461538465</v>
      </c>
      <c r="H116" s="3">
        <f ca="1">IF(OFFSET(A116,$G$2+$G$1,0,1,1)&gt;0, $G$2*OFFSET(F116,($G$2+$G$1),0,1,1),$I$2)</f>
        <v>82.285714285714292</v>
      </c>
      <c r="I116" s="3">
        <f ca="1">IF(OFFSET(A116,$G$2+$G$1,0,1,1)&gt;0,SUM(F116:INDIRECT("F"&amp;TEXT("0",A117+$G$2-1))),$I$2)</f>
        <v>44.571428571428569</v>
      </c>
      <c r="J116" s="3"/>
      <c r="K116" s="3"/>
      <c r="L116">
        <v>4</v>
      </c>
      <c r="M116" s="3"/>
      <c r="N116" s="9">
        <v>44003</v>
      </c>
      <c r="O116">
        <v>37</v>
      </c>
      <c r="P116">
        <v>4</v>
      </c>
      <c r="Q116">
        <v>6</v>
      </c>
      <c r="R116">
        <v>0</v>
      </c>
      <c r="S116">
        <v>1</v>
      </c>
      <c r="T116">
        <v>1</v>
      </c>
      <c r="U116">
        <v>1</v>
      </c>
      <c r="V116">
        <v>1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</row>
    <row r="117" spans="1:34">
      <c r="A117">
        <f t="shared" si="3"/>
        <v>117</v>
      </c>
      <c r="B117" s="2">
        <v>44015</v>
      </c>
      <c r="C117" s="3"/>
      <c r="D117" s="3"/>
      <c r="E117" s="4">
        <f t="shared" si="4"/>
        <v>44015</v>
      </c>
      <c r="F117" s="6">
        <f ca="1">IF($E$2=0, L117,AVERAGE(OFFSET(L117,0,0,$I$1,1)))</f>
        <v>1.7142857142857142</v>
      </c>
      <c r="G117" s="3">
        <f ca="1">IF(OFFSET(A117,$G$2+$G$1,0,1,1)&gt;0, H117/I117,$I$2)</f>
        <v>2.0546448087431695</v>
      </c>
      <c r="H117" s="3">
        <f ca="1">IF(OFFSET(A117,$G$2+$G$1,0,1,1)&gt;0, $G$2*OFFSET(F117,($G$2+$G$1),0,1,1),$I$2)</f>
        <v>107.42857142857143</v>
      </c>
      <c r="I117" s="3">
        <f ca="1">IF(OFFSET(A117,$G$2+$G$1,0,1,1)&gt;0,SUM(F117:INDIRECT("F"&amp;TEXT("0",A118+$G$2-1))),$I$2)</f>
        <v>52.285714285714285</v>
      </c>
      <c r="J117" s="3"/>
      <c r="K117" s="3"/>
      <c r="L117">
        <v>0</v>
      </c>
      <c r="M117" s="3"/>
      <c r="N117" s="9">
        <v>44004</v>
      </c>
      <c r="O117">
        <v>32</v>
      </c>
      <c r="P117">
        <v>0</v>
      </c>
      <c r="Q117">
        <v>5</v>
      </c>
      <c r="R117">
        <v>1</v>
      </c>
      <c r="S117">
        <v>0</v>
      </c>
      <c r="T117">
        <v>0</v>
      </c>
      <c r="U117">
        <v>3</v>
      </c>
      <c r="V117">
        <v>0</v>
      </c>
      <c r="W117">
        <v>0</v>
      </c>
      <c r="X117">
        <v>0</v>
      </c>
      <c r="Y117">
        <v>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0</v>
      </c>
    </row>
    <row r="118" spans="1:34">
      <c r="A118">
        <f t="shared" si="3"/>
        <v>118</v>
      </c>
      <c r="B118" s="2">
        <v>44016</v>
      </c>
      <c r="C118" s="3"/>
      <c r="D118" s="3"/>
      <c r="E118" s="4">
        <f t="shared" si="4"/>
        <v>44016</v>
      </c>
      <c r="F118" s="6">
        <f ca="1">IF($E$2=0, L118,AVERAGE(OFFSET(L118,0,0,$I$1,1)))</f>
        <v>2.7142857142857144</v>
      </c>
      <c r="G118" s="3">
        <f ca="1">IF(OFFSET(A118,$G$2+$G$1,0,1,1)&gt;0, H118/I118,$I$2)</f>
        <v>1.9718309859154932</v>
      </c>
      <c r="H118" s="3">
        <f ca="1">IF(OFFSET(A118,$G$2+$G$1,0,1,1)&gt;0, $G$2*OFFSET(F118,($G$2+$G$1),0,1,1),$I$2)</f>
        <v>120</v>
      </c>
      <c r="I118" s="3">
        <f ca="1">IF(OFFSET(A118,$G$2+$G$1,0,1,1)&gt;0,SUM(F118:INDIRECT("F"&amp;TEXT("0",A119+$G$2-1))),$I$2)</f>
        <v>60.857142857142847</v>
      </c>
      <c r="J118" s="3"/>
      <c r="K118" s="3"/>
      <c r="L118">
        <v>0</v>
      </c>
      <c r="M118" s="3"/>
      <c r="N118" s="9">
        <v>44005</v>
      </c>
      <c r="O118">
        <v>31</v>
      </c>
      <c r="P118">
        <v>0</v>
      </c>
      <c r="Q118">
        <v>8</v>
      </c>
      <c r="R118">
        <v>2</v>
      </c>
      <c r="S118">
        <v>1</v>
      </c>
      <c r="T118">
        <v>3</v>
      </c>
      <c r="U118">
        <v>5</v>
      </c>
      <c r="V118">
        <v>1</v>
      </c>
      <c r="W118">
        <v>0</v>
      </c>
      <c r="X118">
        <v>0</v>
      </c>
      <c r="Y118">
        <v>9</v>
      </c>
      <c r="Z118">
        <v>0</v>
      </c>
      <c r="AA118">
        <v>0</v>
      </c>
      <c r="AB118">
        <v>0</v>
      </c>
      <c r="AC118">
        <v>3</v>
      </c>
      <c r="AD118">
        <v>0</v>
      </c>
      <c r="AE118">
        <v>1</v>
      </c>
      <c r="AF118">
        <v>0</v>
      </c>
      <c r="AG118">
        <v>0</v>
      </c>
      <c r="AH118">
        <v>0</v>
      </c>
    </row>
    <row r="119" spans="1:34">
      <c r="A119">
        <f t="shared" si="3"/>
        <v>119</v>
      </c>
      <c r="B119" s="2">
        <v>44017</v>
      </c>
      <c r="C119" s="3"/>
      <c r="D119" s="3"/>
      <c r="E119" s="4">
        <f t="shared" si="4"/>
        <v>44017</v>
      </c>
      <c r="F119" s="6">
        <f ca="1">IF($E$2=0, L119,AVERAGE(OFFSET(L119,0,0,$I$1,1)))</f>
        <v>3.4285714285714284</v>
      </c>
      <c r="G119" s="3">
        <f ca="1">IF(OFFSET(A119,$G$2+$G$1,0,1,1)&gt;0, H119/I119,$I$2)</f>
        <v>1.9373695198329854</v>
      </c>
      <c r="H119" s="3">
        <f ca="1">IF(OFFSET(A119,$G$2+$G$1,0,1,1)&gt;0, $G$2*OFFSET(F119,($G$2+$G$1),0,1,1),$I$2)</f>
        <v>132.57142857142858</v>
      </c>
      <c r="I119" s="3">
        <f ca="1">IF(OFFSET(A119,$G$2+$G$1,0,1,1)&gt;0,SUM(F119:INDIRECT("F"&amp;TEXT("0",A120+$G$2-1))),$I$2)</f>
        <v>68.428571428571431</v>
      </c>
      <c r="J119" s="3"/>
      <c r="K119" s="3"/>
      <c r="L119">
        <v>2</v>
      </c>
      <c r="M119" s="3"/>
      <c r="N119" s="9">
        <v>44006</v>
      </c>
      <c r="O119">
        <v>55</v>
      </c>
      <c r="P119">
        <v>2</v>
      </c>
      <c r="Q119">
        <v>16</v>
      </c>
      <c r="R119">
        <v>6</v>
      </c>
      <c r="S119">
        <v>0</v>
      </c>
      <c r="T119">
        <v>2</v>
      </c>
      <c r="U119">
        <v>4</v>
      </c>
      <c r="V119">
        <v>1</v>
      </c>
      <c r="W119">
        <v>0</v>
      </c>
      <c r="X119">
        <v>0</v>
      </c>
      <c r="Y119">
        <v>7</v>
      </c>
      <c r="Z119">
        <v>2</v>
      </c>
      <c r="AA119">
        <v>0</v>
      </c>
      <c r="AB119">
        <v>0</v>
      </c>
      <c r="AC119">
        <v>2</v>
      </c>
      <c r="AD119">
        <v>0</v>
      </c>
      <c r="AE119">
        <v>0</v>
      </c>
      <c r="AF119">
        <v>2</v>
      </c>
      <c r="AG119">
        <v>0</v>
      </c>
      <c r="AH119">
        <v>0</v>
      </c>
    </row>
    <row r="120" spans="1:34">
      <c r="A120">
        <f t="shared" si="3"/>
        <v>120</v>
      </c>
      <c r="B120" s="2">
        <v>44018</v>
      </c>
      <c r="C120" s="3"/>
      <c r="D120" s="3"/>
      <c r="E120" s="4">
        <f t="shared" si="4"/>
        <v>44018</v>
      </c>
      <c r="F120" s="6">
        <f ca="1">IF($E$2=0, L120,AVERAGE(OFFSET(L120,0,0,$I$1,1)))</f>
        <v>4.5714285714285712</v>
      </c>
      <c r="G120" s="3">
        <f ca="1">IF(OFFSET(A120,$G$2+$G$1,0,1,1)&gt;0, H120/I120,$I$2)</f>
        <v>2.0692167577413478</v>
      </c>
      <c r="H120" s="3">
        <f ca="1">IF(OFFSET(A120,$G$2+$G$1,0,1,1)&gt;0, $G$2*OFFSET(F120,($G$2+$G$1),0,1,1),$I$2)</f>
        <v>162.28571428571428</v>
      </c>
      <c r="I120" s="3">
        <f ca="1">IF(OFFSET(A120,$G$2+$G$1,0,1,1)&gt;0,SUM(F120:INDIRECT("F"&amp;TEXT("0",A121+$G$2-1))),$I$2)</f>
        <v>78.428571428571431</v>
      </c>
      <c r="J120" s="3"/>
      <c r="K120" s="3"/>
      <c r="L120">
        <v>1</v>
      </c>
      <c r="M120" s="3"/>
      <c r="N120" s="9">
        <v>44007</v>
      </c>
      <c r="O120">
        <v>48</v>
      </c>
      <c r="P120">
        <v>1</v>
      </c>
      <c r="Q120">
        <v>12</v>
      </c>
      <c r="R120">
        <v>5</v>
      </c>
      <c r="S120">
        <v>0</v>
      </c>
      <c r="T120">
        <v>2</v>
      </c>
      <c r="U120">
        <v>3</v>
      </c>
      <c r="V120">
        <v>0</v>
      </c>
      <c r="W120">
        <v>1</v>
      </c>
      <c r="X120">
        <v>0</v>
      </c>
      <c r="Y120">
        <v>4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1</v>
      </c>
      <c r="AF120">
        <v>0</v>
      </c>
      <c r="AG120">
        <v>0</v>
      </c>
      <c r="AH120">
        <v>0</v>
      </c>
    </row>
    <row r="121" spans="1:34">
      <c r="A121">
        <f t="shared" si="3"/>
        <v>121</v>
      </c>
      <c r="B121" s="2">
        <v>44019</v>
      </c>
      <c r="C121" s="3"/>
      <c r="D121" s="3"/>
      <c r="E121" s="4">
        <f t="shared" si="4"/>
        <v>44019</v>
      </c>
      <c r="F121" s="6">
        <f ca="1">IF($E$2=0, L121,AVERAGE(OFFSET(L121,0,0,$I$1,1)))</f>
        <v>5.5714285714285712</v>
      </c>
      <c r="G121" s="3">
        <f ca="1">IF(OFFSET(A121,$G$2+$G$1,0,1,1)&gt;0, H121/I121,$I$2)</f>
        <v>1.9549839228295822</v>
      </c>
      <c r="H121" s="3">
        <f ca="1">IF(OFFSET(A121,$G$2+$G$1,0,1,1)&gt;0, $G$2*OFFSET(F121,($G$2+$G$1),0,1,1),$I$2)</f>
        <v>173.71428571428572</v>
      </c>
      <c r="I121" s="3">
        <f ca="1">IF(OFFSET(A121,$G$2+$G$1,0,1,1)&gt;0,SUM(F121:INDIRECT("F"&amp;TEXT("0",A122+$G$2-1))),$I$2)</f>
        <v>88.857142857142847</v>
      </c>
      <c r="J121" s="3"/>
      <c r="K121" s="3"/>
      <c r="L121">
        <v>2</v>
      </c>
      <c r="M121" s="3"/>
      <c r="N121" s="9">
        <v>44008</v>
      </c>
      <c r="O121">
        <v>55</v>
      </c>
      <c r="P121">
        <v>2</v>
      </c>
      <c r="Q121">
        <v>11</v>
      </c>
      <c r="R121">
        <v>6</v>
      </c>
      <c r="S121">
        <v>2</v>
      </c>
      <c r="T121">
        <v>0</v>
      </c>
      <c r="U121">
        <v>6</v>
      </c>
      <c r="V121">
        <v>1</v>
      </c>
      <c r="W121">
        <v>4</v>
      </c>
      <c r="X121">
        <v>0</v>
      </c>
      <c r="Y121">
        <v>3</v>
      </c>
      <c r="Z121">
        <v>0</v>
      </c>
      <c r="AA121">
        <v>0</v>
      </c>
      <c r="AB121">
        <v>0</v>
      </c>
      <c r="AC121">
        <v>4</v>
      </c>
      <c r="AD121">
        <v>0</v>
      </c>
      <c r="AE121">
        <v>1</v>
      </c>
      <c r="AF121">
        <v>1</v>
      </c>
      <c r="AG121">
        <v>0</v>
      </c>
      <c r="AH121">
        <v>0</v>
      </c>
    </row>
    <row r="122" spans="1:34">
      <c r="A122">
        <f t="shared" si="3"/>
        <v>122</v>
      </c>
      <c r="B122" s="2">
        <v>44020</v>
      </c>
      <c r="C122" s="3"/>
      <c r="D122" s="3"/>
      <c r="E122" s="4">
        <f t="shared" si="4"/>
        <v>44020</v>
      </c>
      <c r="F122" s="6">
        <f ca="1">IF($E$2=0, L122,AVERAGE(OFFSET(L122,0,0,$I$1,1)))</f>
        <v>6.8571428571428568</v>
      </c>
      <c r="G122" s="3">
        <f ca="1">IF(OFFSET(A122,$G$2+$G$1,0,1,1)&gt;0, H122/I122,$I$2)</f>
        <v>1.8311874105865524</v>
      </c>
      <c r="H122" s="3">
        <f ca="1">IF(OFFSET(A122,$G$2+$G$1,0,1,1)&gt;0, $G$2*OFFSET(F122,($G$2+$G$1),0,1,1),$I$2)</f>
        <v>182.85714285714286</v>
      </c>
      <c r="I122" s="3">
        <f ca="1">IF(OFFSET(A122,$G$2+$G$1,0,1,1)&gt;0,SUM(F122:INDIRECT("F"&amp;TEXT("0",A123+$G$2-1))),$I$2)</f>
        <v>99.857142857142847</v>
      </c>
      <c r="J122" s="3"/>
      <c r="K122" s="3"/>
      <c r="L122">
        <v>2</v>
      </c>
      <c r="M122" s="3"/>
      <c r="N122" s="9">
        <v>44009</v>
      </c>
      <c r="O122">
        <v>57</v>
      </c>
      <c r="P122">
        <v>2</v>
      </c>
      <c r="Q122">
        <v>9</v>
      </c>
      <c r="R122">
        <v>4</v>
      </c>
      <c r="S122">
        <v>1</v>
      </c>
      <c r="T122">
        <v>1</v>
      </c>
      <c r="U122">
        <v>3</v>
      </c>
      <c r="V122">
        <v>0</v>
      </c>
      <c r="W122">
        <v>5</v>
      </c>
      <c r="X122">
        <v>0</v>
      </c>
      <c r="Y122">
        <v>14</v>
      </c>
      <c r="Z122">
        <v>3</v>
      </c>
      <c r="AA122">
        <v>0</v>
      </c>
      <c r="AB122">
        <v>0</v>
      </c>
      <c r="AC122">
        <v>2</v>
      </c>
      <c r="AD122">
        <v>1</v>
      </c>
      <c r="AE122">
        <v>0</v>
      </c>
      <c r="AF122">
        <v>0</v>
      </c>
      <c r="AG122">
        <v>0</v>
      </c>
      <c r="AH122">
        <v>0</v>
      </c>
    </row>
    <row r="123" spans="1:34">
      <c r="A123">
        <f t="shared" si="3"/>
        <v>123</v>
      </c>
      <c r="B123" s="2">
        <v>44021</v>
      </c>
      <c r="C123" s="3"/>
      <c r="D123" s="3"/>
      <c r="E123" s="4">
        <f t="shared" si="4"/>
        <v>44021</v>
      </c>
      <c r="F123" s="6">
        <f ca="1">IF($E$2=0, L123,AVERAGE(OFFSET(L123,0,0,$I$1,1)))</f>
        <v>9</v>
      </c>
      <c r="G123" s="3">
        <f ca="1">IF(OFFSET(A123,$G$2+$G$1,0,1,1)&gt;0, H123/I123,$I$2)</f>
        <v>2.1488020176544769</v>
      </c>
      <c r="H123" s="3">
        <f ca="1">IF(OFFSET(A123,$G$2+$G$1,0,1,1)&gt;0, $G$2*OFFSET(F123,($G$2+$G$1),0,1,1),$I$2)</f>
        <v>243.42857142857142</v>
      </c>
      <c r="I123" s="3">
        <f ca="1">IF(OFFSET(A123,$G$2+$G$1,0,1,1)&gt;0,SUM(F123:INDIRECT("F"&amp;TEXT("0",A124+$G$2-1))),$I$2)</f>
        <v>113.28571428571428</v>
      </c>
      <c r="J123" s="3"/>
      <c r="K123" s="3"/>
      <c r="L123">
        <v>5</v>
      </c>
      <c r="M123" s="3"/>
      <c r="N123" s="9">
        <v>44010</v>
      </c>
      <c r="O123">
        <v>60</v>
      </c>
      <c r="P123">
        <v>5</v>
      </c>
      <c r="Q123">
        <v>6</v>
      </c>
      <c r="R123">
        <v>11</v>
      </c>
      <c r="S123">
        <v>0</v>
      </c>
      <c r="T123">
        <v>0</v>
      </c>
      <c r="U123">
        <v>4</v>
      </c>
      <c r="V123">
        <v>0</v>
      </c>
      <c r="W123">
        <v>1</v>
      </c>
      <c r="X123">
        <v>0</v>
      </c>
      <c r="Y123">
        <v>10</v>
      </c>
      <c r="Z123">
        <v>3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2</v>
      </c>
      <c r="AG123">
        <v>0</v>
      </c>
      <c r="AH123">
        <v>0</v>
      </c>
    </row>
    <row r="124" spans="1:34">
      <c r="A124">
        <f t="shared" si="3"/>
        <v>124</v>
      </c>
      <c r="B124" s="2">
        <v>44022</v>
      </c>
      <c r="C124" s="3"/>
      <c r="D124" s="3"/>
      <c r="E124" s="4">
        <f t="shared" si="4"/>
        <v>44022</v>
      </c>
      <c r="F124" s="6">
        <f ca="1">IF($E$2=0, L124,AVERAGE(OFFSET(L124,0,0,$I$1,1)))</f>
        <v>9.1428571428571423</v>
      </c>
      <c r="G124" s="3">
        <f ca="1">IF(OFFSET(A124,$G$2+$G$1,0,1,1)&gt;0, H124/I124,$I$2)</f>
        <v>2.2675736961451247</v>
      </c>
      <c r="H124" s="3">
        <f ca="1">IF(OFFSET(A124,$G$2+$G$1,0,1,1)&gt;0, $G$2*OFFSET(F124,($G$2+$G$1),0,1,1),$I$2)</f>
        <v>285.71428571428572</v>
      </c>
      <c r="I124" s="3">
        <f ca="1">IF(OFFSET(A124,$G$2+$G$1,0,1,1)&gt;0,SUM(F124:INDIRECT("F"&amp;TEXT("0",A125+$G$2-1))),$I$2)</f>
        <v>126</v>
      </c>
      <c r="J124" s="3"/>
      <c r="K124" s="3"/>
      <c r="L124">
        <v>7</v>
      </c>
      <c r="M124" s="3"/>
      <c r="N124" s="9">
        <v>44011</v>
      </c>
      <c r="O124">
        <v>58</v>
      </c>
      <c r="P124">
        <v>7</v>
      </c>
      <c r="Q124">
        <v>12</v>
      </c>
      <c r="R124">
        <v>8</v>
      </c>
      <c r="S124">
        <v>2</v>
      </c>
      <c r="T124">
        <v>1</v>
      </c>
      <c r="U124">
        <v>7</v>
      </c>
      <c r="V124">
        <v>1</v>
      </c>
      <c r="W124">
        <v>4</v>
      </c>
      <c r="X124">
        <v>0</v>
      </c>
      <c r="Y124">
        <v>15</v>
      </c>
      <c r="Z124">
        <v>3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0</v>
      </c>
    </row>
    <row r="125" spans="1:34">
      <c r="A125">
        <f t="shared" si="3"/>
        <v>125</v>
      </c>
      <c r="B125" s="2">
        <v>44023</v>
      </c>
      <c r="C125" s="3"/>
      <c r="D125" s="3"/>
      <c r="E125" s="4">
        <f t="shared" si="4"/>
        <v>44023</v>
      </c>
      <c r="F125" s="6">
        <f ca="1">IF($E$2=0, L125,AVERAGE(OFFSET(L125,0,0,$I$1,1)))</f>
        <v>9.2857142857142865</v>
      </c>
      <c r="G125" s="3">
        <f ca="1">IF(OFFSET(A125,$G$2+$G$1,0,1,1)&gt;0, H125/I125,$I$2)</f>
        <v>2.2985685071574644</v>
      </c>
      <c r="H125" s="3">
        <f ca="1">IF(OFFSET(A125,$G$2+$G$1,0,1,1)&gt;0, $G$2*OFFSET(F125,($G$2+$G$1),0,1,1),$I$2)</f>
        <v>321.14285714285717</v>
      </c>
      <c r="I125" s="3">
        <f ca="1">IF(OFFSET(A125,$G$2+$G$1,0,1,1)&gt;0,SUM(F125:INDIRECT("F"&amp;TEXT("0",A126+$G$2-1))),$I$2)</f>
        <v>139.71428571428572</v>
      </c>
      <c r="J125" s="3"/>
      <c r="K125" s="3"/>
      <c r="L125">
        <v>5</v>
      </c>
      <c r="M125" s="3"/>
      <c r="N125" s="9">
        <v>44012</v>
      </c>
      <c r="O125">
        <v>56</v>
      </c>
      <c r="P125">
        <v>5</v>
      </c>
      <c r="Q125">
        <v>13</v>
      </c>
      <c r="R125">
        <v>35</v>
      </c>
      <c r="S125">
        <v>0</v>
      </c>
      <c r="T125">
        <v>5</v>
      </c>
      <c r="U125">
        <v>10</v>
      </c>
      <c r="V125">
        <v>2</v>
      </c>
      <c r="W125">
        <v>1</v>
      </c>
      <c r="X125">
        <v>0</v>
      </c>
      <c r="Y125">
        <v>5</v>
      </c>
      <c r="Z125">
        <v>4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0</v>
      </c>
    </row>
    <row r="126" spans="1:34">
      <c r="A126">
        <f t="shared" si="3"/>
        <v>126</v>
      </c>
      <c r="B126" s="2">
        <v>44024</v>
      </c>
      <c r="C126" s="3"/>
      <c r="D126" s="3"/>
      <c r="E126" s="4">
        <f t="shared" si="4"/>
        <v>44024</v>
      </c>
      <c r="F126" s="6">
        <f ca="1">IF($E$2=0, L126,AVERAGE(OFFSET(L126,0,0,$I$1,1)))</f>
        <v>10.285714285714286</v>
      </c>
      <c r="G126" s="3">
        <f ca="1">IF(OFFSET(A126,$G$2+$G$1,0,1,1)&gt;0, H126/I126,$I$2)</f>
        <v>2.4085257548845469</v>
      </c>
      <c r="H126" s="3">
        <f ca="1">IF(OFFSET(A126,$G$2+$G$1,0,1,1)&gt;0, $G$2*OFFSET(F126,($G$2+$G$1),0,1,1),$I$2)</f>
        <v>387.42857142857144</v>
      </c>
      <c r="I126" s="3">
        <f ca="1">IF(OFFSET(A126,$G$2+$G$1,0,1,1)&gt;0,SUM(F126:INDIRECT("F"&amp;TEXT("0",A127+$G$2-1))),$I$2)</f>
        <v>160.85714285714286</v>
      </c>
      <c r="J126" s="3"/>
      <c r="K126" s="3"/>
      <c r="L126">
        <v>10</v>
      </c>
      <c r="M126" s="3"/>
      <c r="N126" s="9">
        <v>44013</v>
      </c>
      <c r="O126">
        <v>67</v>
      </c>
      <c r="P126">
        <v>10</v>
      </c>
      <c r="Q126">
        <v>15</v>
      </c>
      <c r="R126">
        <v>8</v>
      </c>
      <c r="S126">
        <v>0</v>
      </c>
      <c r="T126">
        <v>4</v>
      </c>
      <c r="U126">
        <v>11</v>
      </c>
      <c r="V126">
        <v>0</v>
      </c>
      <c r="W126">
        <v>3</v>
      </c>
      <c r="X126">
        <v>1</v>
      </c>
      <c r="Y126">
        <v>3</v>
      </c>
      <c r="Z126">
        <v>4</v>
      </c>
      <c r="AA126">
        <v>0</v>
      </c>
      <c r="AB126">
        <v>0</v>
      </c>
      <c r="AC126">
        <v>0</v>
      </c>
      <c r="AD126">
        <v>1</v>
      </c>
      <c r="AE126">
        <v>2</v>
      </c>
      <c r="AF126">
        <v>1</v>
      </c>
      <c r="AG126">
        <v>2</v>
      </c>
      <c r="AH126">
        <v>0</v>
      </c>
    </row>
    <row r="127" spans="1:34">
      <c r="A127">
        <f t="shared" si="3"/>
        <v>127</v>
      </c>
      <c r="B127" s="2">
        <v>44025</v>
      </c>
      <c r="C127" s="3"/>
      <c r="D127" s="3"/>
      <c r="E127" s="4">
        <f t="shared" si="4"/>
        <v>44025</v>
      </c>
      <c r="F127" s="6">
        <f ca="1">IF($E$2=0, L127,AVERAGE(OFFSET(L127,0,0,$I$1,1)))</f>
        <v>10.285714285714286</v>
      </c>
      <c r="G127" s="3">
        <f ca="1">IF(OFFSET(A127,$G$2+$G$1,0,1,1)&gt;0, H127/I127,$I$2)</f>
        <v>2.4294478527607359</v>
      </c>
      <c r="H127" s="3">
        <f ca="1">IF(OFFSET(A127,$G$2+$G$1,0,1,1)&gt;0, $G$2*OFFSET(F127,($G$2+$G$1),0,1,1),$I$2)</f>
        <v>452.57142857142856</v>
      </c>
      <c r="I127" s="3">
        <f ca="1">IF(OFFSET(A127,$G$2+$G$1,0,1,1)&gt;0,SUM(F127:INDIRECT("F"&amp;TEXT("0",A128+$G$2-1))),$I$2)</f>
        <v>186.28571428571431</v>
      </c>
      <c r="J127" s="3"/>
      <c r="K127" s="3"/>
      <c r="L127">
        <v>8</v>
      </c>
      <c r="M127" s="3"/>
      <c r="N127" s="9">
        <v>44014</v>
      </c>
      <c r="O127">
        <v>107</v>
      </c>
      <c r="P127">
        <v>8</v>
      </c>
      <c r="Q127">
        <v>34</v>
      </c>
      <c r="R127">
        <v>18</v>
      </c>
      <c r="S127">
        <v>0</v>
      </c>
      <c r="T127">
        <v>3</v>
      </c>
      <c r="U127">
        <v>11</v>
      </c>
      <c r="V127">
        <v>1</v>
      </c>
      <c r="W127">
        <v>3</v>
      </c>
      <c r="X127">
        <v>9</v>
      </c>
      <c r="Y127">
        <v>4</v>
      </c>
      <c r="Z127">
        <v>2</v>
      </c>
      <c r="AA127">
        <v>0</v>
      </c>
      <c r="AB127">
        <v>0</v>
      </c>
      <c r="AC127">
        <v>1</v>
      </c>
      <c r="AD127">
        <v>3</v>
      </c>
      <c r="AE127">
        <v>0</v>
      </c>
      <c r="AF127">
        <v>0</v>
      </c>
      <c r="AG127">
        <v>0</v>
      </c>
      <c r="AH127">
        <v>0</v>
      </c>
    </row>
    <row r="128" spans="1:34">
      <c r="A128">
        <f t="shared" si="3"/>
        <v>128</v>
      </c>
      <c r="B128" s="2">
        <v>44026</v>
      </c>
      <c r="C128" s="3"/>
      <c r="D128" s="3"/>
      <c r="E128" s="4">
        <f t="shared" si="4"/>
        <v>44026</v>
      </c>
      <c r="F128" s="6">
        <f ca="1">IF($E$2=0, L128,AVERAGE(OFFSET(L128,0,0,$I$1,1)))</f>
        <v>13.428571428571429</v>
      </c>
      <c r="G128" s="3">
        <f ca="1">IF(OFFSET(A128,$G$2+$G$1,0,1,1)&gt;0, H128/I128,$I$2)</f>
        <v>2.2577660277594185</v>
      </c>
      <c r="H128" s="3">
        <f ca="1">IF(OFFSET(A128,$G$2+$G$1,0,1,1)&gt;0, $G$2*OFFSET(F128,($G$2+$G$1),0,1,1),$I$2)</f>
        <v>488</v>
      </c>
      <c r="I128" s="3">
        <f ca="1">IF(OFFSET(A128,$G$2+$G$1,0,1,1)&gt;0,SUM(F128:INDIRECT("F"&amp;TEXT("0",A129+$G$2-1))),$I$2)</f>
        <v>216.14285714285714</v>
      </c>
      <c r="J128" s="3"/>
      <c r="K128" s="3"/>
      <c r="L128">
        <v>11</v>
      </c>
      <c r="M128" s="3"/>
      <c r="N128" s="9">
        <v>44015</v>
      </c>
      <c r="O128">
        <v>125</v>
      </c>
      <c r="P128">
        <v>11</v>
      </c>
      <c r="Q128">
        <v>13</v>
      </c>
      <c r="R128">
        <v>20</v>
      </c>
      <c r="S128">
        <v>0</v>
      </c>
      <c r="T128">
        <v>4</v>
      </c>
      <c r="U128">
        <v>14</v>
      </c>
      <c r="V128">
        <v>1</v>
      </c>
      <c r="W128">
        <v>4</v>
      </c>
      <c r="X128">
        <v>31</v>
      </c>
      <c r="Y128">
        <v>1</v>
      </c>
      <c r="Z128">
        <v>2</v>
      </c>
      <c r="AA128">
        <v>1</v>
      </c>
      <c r="AB128">
        <v>0</v>
      </c>
      <c r="AC128">
        <v>1</v>
      </c>
      <c r="AD128">
        <v>0</v>
      </c>
      <c r="AE128">
        <v>6</v>
      </c>
      <c r="AF128">
        <v>2</v>
      </c>
      <c r="AG128">
        <v>0</v>
      </c>
      <c r="AH128">
        <v>0</v>
      </c>
    </row>
    <row r="129" spans="1:34">
      <c r="A129">
        <f t="shared" si="3"/>
        <v>129</v>
      </c>
      <c r="B129" s="2">
        <v>44027</v>
      </c>
      <c r="C129" s="3"/>
      <c r="D129" s="3"/>
      <c r="E129" s="4">
        <f t="shared" si="4"/>
        <v>44027</v>
      </c>
      <c r="F129" s="6">
        <f ca="1">IF($E$2=0, L129,AVERAGE(OFFSET(L129,0,0,$I$1,1)))</f>
        <v>15</v>
      </c>
      <c r="G129" s="3">
        <f ca="1">IF(OFFSET(A129,$G$2+$G$1,0,1,1)&gt;0, H129/I129,$I$2)</f>
        <v>2.184300341296928</v>
      </c>
      <c r="H129" s="3">
        <f ca="1">IF(OFFSET(A129,$G$2+$G$1,0,1,1)&gt;0, $G$2*OFFSET(F129,($G$2+$G$1),0,1,1),$I$2)</f>
        <v>548.57142857142856</v>
      </c>
      <c r="I129" s="3">
        <f ca="1">IF(OFFSET(A129,$G$2+$G$1,0,1,1)&gt;0,SUM(F129:INDIRECT("F"&amp;TEXT("0",A130+$G$2-1))),$I$2)</f>
        <v>251.14285714285717</v>
      </c>
      <c r="J129" s="3"/>
      <c r="K129" s="3"/>
      <c r="L129">
        <v>17</v>
      </c>
      <c r="M129" s="3"/>
      <c r="N129" s="9">
        <v>44016</v>
      </c>
      <c r="O129">
        <v>132</v>
      </c>
      <c r="P129">
        <v>17</v>
      </c>
      <c r="Q129">
        <v>26</v>
      </c>
      <c r="R129">
        <v>25</v>
      </c>
      <c r="S129">
        <v>0</v>
      </c>
      <c r="T129">
        <v>4</v>
      </c>
      <c r="U129">
        <v>10</v>
      </c>
      <c r="V129">
        <v>2</v>
      </c>
      <c r="W129">
        <v>9</v>
      </c>
      <c r="X129">
        <v>34</v>
      </c>
      <c r="Y129">
        <v>0</v>
      </c>
      <c r="Z129">
        <v>0</v>
      </c>
      <c r="AA129">
        <v>2</v>
      </c>
      <c r="AB129">
        <v>0</v>
      </c>
      <c r="AC129">
        <v>2</v>
      </c>
      <c r="AD129">
        <v>0</v>
      </c>
      <c r="AE129">
        <v>1</v>
      </c>
      <c r="AF129">
        <v>1</v>
      </c>
      <c r="AG129">
        <v>0</v>
      </c>
      <c r="AH129">
        <v>0</v>
      </c>
    </row>
    <row r="130" spans="1:34">
      <c r="A130">
        <f t="shared" si="3"/>
        <v>130</v>
      </c>
      <c r="B130" s="2">
        <v>44028</v>
      </c>
      <c r="C130" s="3"/>
      <c r="D130" s="3"/>
      <c r="E130" s="4">
        <f t="shared" si="4"/>
        <v>44028</v>
      </c>
      <c r="F130" s="6">
        <f ca="1">IF($E$2=0, L130,AVERAGE(OFFSET(L130,0,0,$I$1,1)))</f>
        <v>16.571428571428573</v>
      </c>
      <c r="G130" s="3">
        <f ca="1">IF(OFFSET(A130,$G$2+$G$1,0,1,1)&gt;0, H130/I130,$I$2)</f>
        <v>2.1161542215714984</v>
      </c>
      <c r="H130" s="3">
        <f ca="1">IF(OFFSET(A130,$G$2+$G$1,0,1,1)&gt;0, $G$2*OFFSET(F130,($G$2+$G$1),0,1,1),$I$2)</f>
        <v>619.42857142857144</v>
      </c>
      <c r="I130" s="3">
        <f ca="1">IF(OFFSET(A130,$G$2+$G$1,0,1,1)&gt;0,SUM(F130:INDIRECT("F"&amp;TEXT("0",A131+$G$2-1))),$I$2)</f>
        <v>292.71428571428572</v>
      </c>
      <c r="J130" s="3"/>
      <c r="K130" s="3"/>
      <c r="L130">
        <v>6</v>
      </c>
      <c r="M130" s="3"/>
      <c r="N130" s="9">
        <v>44017</v>
      </c>
      <c r="O130">
        <v>115</v>
      </c>
      <c r="P130">
        <v>6</v>
      </c>
      <c r="Q130">
        <v>20</v>
      </c>
      <c r="R130">
        <v>13</v>
      </c>
      <c r="S130">
        <v>1</v>
      </c>
      <c r="T130">
        <v>9</v>
      </c>
      <c r="U130">
        <v>8</v>
      </c>
      <c r="V130">
        <v>2</v>
      </c>
      <c r="W130">
        <v>1</v>
      </c>
      <c r="X130">
        <v>12</v>
      </c>
      <c r="Y130">
        <v>2</v>
      </c>
      <c r="Z130">
        <v>1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>
      <c r="A131">
        <f t="shared" si="3"/>
        <v>131</v>
      </c>
      <c r="B131" s="2">
        <v>44029</v>
      </c>
      <c r="C131" s="3"/>
      <c r="D131" s="3"/>
      <c r="E131" s="4">
        <f t="shared" si="4"/>
        <v>44029</v>
      </c>
      <c r="F131" s="6">
        <f ca="1">IF($E$2=0, L131,AVERAGE(OFFSET(L131,0,0,$I$1,1)))</f>
        <v>20.285714285714285</v>
      </c>
      <c r="G131" s="3">
        <f ca="1">IF(OFFSET(A131,$G$2+$G$1,0,1,1)&gt;0, H131/I131,$I$2)</f>
        <v>1.9661016949152545</v>
      </c>
      <c r="H131" s="3">
        <f ca="1">IF(OFFSET(A131,$G$2+$G$1,0,1,1)&gt;0, $G$2*OFFSET(F131,($G$2+$G$1),0,1,1),$I$2)</f>
        <v>662.85714285714289</v>
      </c>
      <c r="I131" s="3">
        <f ca="1">IF(OFFSET(A131,$G$2+$G$1,0,1,1)&gt;0,SUM(F131:INDIRECT("F"&amp;TEXT("0",A132+$G$2-1))),$I$2)</f>
        <v>337.14285714285711</v>
      </c>
      <c r="J131" s="3"/>
      <c r="K131" s="3"/>
      <c r="L131">
        <v>8</v>
      </c>
      <c r="M131" s="3"/>
      <c r="N131" s="9">
        <v>44018</v>
      </c>
      <c r="O131">
        <v>103</v>
      </c>
      <c r="P131">
        <v>8</v>
      </c>
      <c r="Q131">
        <v>25</v>
      </c>
      <c r="R131">
        <v>9</v>
      </c>
      <c r="S131">
        <v>2</v>
      </c>
      <c r="T131">
        <v>2</v>
      </c>
      <c r="U131">
        <v>12</v>
      </c>
      <c r="V131">
        <v>2</v>
      </c>
      <c r="W131">
        <v>3</v>
      </c>
      <c r="X131">
        <v>12</v>
      </c>
      <c r="Y131">
        <v>0</v>
      </c>
      <c r="Z131">
        <v>0</v>
      </c>
      <c r="AA131">
        <v>1</v>
      </c>
      <c r="AB131">
        <v>0</v>
      </c>
      <c r="AC131">
        <v>5</v>
      </c>
      <c r="AD131">
        <v>0</v>
      </c>
      <c r="AE131">
        <v>3</v>
      </c>
      <c r="AF131">
        <v>0</v>
      </c>
      <c r="AG131">
        <v>0</v>
      </c>
      <c r="AH131">
        <v>0</v>
      </c>
    </row>
    <row r="132" spans="1:34">
      <c r="A132">
        <f t="shared" si="3"/>
        <v>132</v>
      </c>
      <c r="B132" s="2">
        <v>44030</v>
      </c>
      <c r="C132" s="3"/>
      <c r="D132" s="3"/>
      <c r="E132" s="4">
        <f t="shared" si="4"/>
        <v>44030</v>
      </c>
      <c r="F132" s="6">
        <f ca="1">IF($E$2=0, L132,AVERAGE(OFFSET(L132,0,0,$I$1,1)))</f>
        <v>21.714285714285715</v>
      </c>
      <c r="G132" s="3">
        <f ca="1">IF(OFFSET(A132,$G$2+$G$1,0,1,1)&gt;0, H132/I132,$I$2)</f>
        <v>1.9985174203113421</v>
      </c>
      <c r="H132" s="3">
        <f ca="1">IF(OFFSET(A132,$G$2+$G$1,0,1,1)&gt;0, $G$2*OFFSET(F132,($G$2+$G$1),0,1,1),$I$2)</f>
        <v>770.28571428571433</v>
      </c>
      <c r="I132" s="3">
        <f ca="1">IF(OFFSET(A132,$G$2+$G$1,0,1,1)&gt;0,SUM(F132:INDIRECT("F"&amp;TEXT("0",A133+$G$2-1))),$I$2)</f>
        <v>385.42857142857139</v>
      </c>
      <c r="J132" s="3"/>
      <c r="K132" s="3"/>
      <c r="L132">
        <v>12</v>
      </c>
      <c r="M132" s="3"/>
      <c r="N132" s="9">
        <v>44019</v>
      </c>
      <c r="O132">
        <v>107</v>
      </c>
      <c r="P132">
        <v>12</v>
      </c>
      <c r="Q132">
        <v>47</v>
      </c>
      <c r="R132">
        <v>16</v>
      </c>
      <c r="S132">
        <v>3</v>
      </c>
      <c r="T132">
        <v>12</v>
      </c>
      <c r="U132">
        <v>10</v>
      </c>
      <c r="V132">
        <v>1</v>
      </c>
      <c r="W132">
        <v>9</v>
      </c>
      <c r="X132">
        <v>10</v>
      </c>
      <c r="Y132">
        <v>3</v>
      </c>
      <c r="Z132">
        <v>2</v>
      </c>
      <c r="AA132">
        <v>2</v>
      </c>
      <c r="AB132">
        <v>1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</row>
    <row r="133" spans="1:34">
      <c r="A133">
        <f t="shared" si="3"/>
        <v>133</v>
      </c>
      <c r="B133" s="2">
        <v>44031</v>
      </c>
      <c r="C133" s="3"/>
      <c r="D133" s="3"/>
      <c r="E133" s="4">
        <f t="shared" si="4"/>
        <v>44031</v>
      </c>
      <c r="F133" s="6">
        <f ca="1">IF($E$2=0, L133,AVERAGE(OFFSET(L133,0,0,$I$1,1)))</f>
        <v>22.857142857142858</v>
      </c>
      <c r="G133" s="3">
        <f ca="1">IF(OFFSET(A133,$G$2+$G$1,0,1,1)&gt;0, H133/I133,$I$2)</f>
        <v>1.8549222797927463</v>
      </c>
      <c r="H133" s="3">
        <f ca="1">IF(OFFSET(A133,$G$2+$G$1,0,1,1)&gt;0, $G$2*OFFSET(F133,($G$2+$G$1),0,1,1),$I$2)</f>
        <v>818.28571428571433</v>
      </c>
      <c r="I133" s="3">
        <f ca="1">IF(OFFSET(A133,$G$2+$G$1,0,1,1)&gt;0,SUM(F133:INDIRECT("F"&amp;TEXT("0",A134+$G$2-1))),$I$2)</f>
        <v>441.14285714285711</v>
      </c>
      <c r="J133" s="3"/>
      <c r="K133" s="3"/>
      <c r="L133">
        <v>10</v>
      </c>
      <c r="M133" s="3"/>
      <c r="N133" s="9">
        <v>44020</v>
      </c>
      <c r="O133">
        <v>76</v>
      </c>
      <c r="P133">
        <v>10</v>
      </c>
      <c r="Q133">
        <v>28</v>
      </c>
      <c r="R133">
        <v>23</v>
      </c>
      <c r="S133">
        <v>1</v>
      </c>
      <c r="T133">
        <v>8</v>
      </c>
      <c r="U133">
        <v>13</v>
      </c>
      <c r="V133">
        <v>4</v>
      </c>
      <c r="W133">
        <v>2</v>
      </c>
      <c r="X133">
        <v>3</v>
      </c>
      <c r="Y133">
        <v>3</v>
      </c>
      <c r="Z133">
        <v>2</v>
      </c>
      <c r="AA133">
        <v>3</v>
      </c>
      <c r="AB133">
        <v>0</v>
      </c>
      <c r="AC133">
        <v>0</v>
      </c>
      <c r="AD133">
        <v>1</v>
      </c>
      <c r="AE133">
        <v>2</v>
      </c>
      <c r="AF133">
        <v>1</v>
      </c>
      <c r="AG133">
        <v>1</v>
      </c>
      <c r="AH133">
        <v>1</v>
      </c>
    </row>
    <row r="134" spans="1:34">
      <c r="A134">
        <f t="shared" ref="A134:A140" si="5">A133+1</f>
        <v>134</v>
      </c>
      <c r="B134" s="2">
        <v>44032</v>
      </c>
      <c r="C134" s="3"/>
      <c r="D134" s="3"/>
      <c r="E134" s="4">
        <f t="shared" si="4"/>
        <v>44032</v>
      </c>
      <c r="F134" s="6">
        <f ca="1">IF($E$2=0, L134,AVERAGE(OFFSET(L134,0,0,$I$1,1)))</f>
        <v>30.428571428571427</v>
      </c>
      <c r="G134" s="3">
        <f ca="1">IF(OFFSET(A134,$G$2+$G$1,0,1,1)&gt;0, H134/I134,$I$2)</f>
        <v>1.74230330672748</v>
      </c>
      <c r="H134" s="3">
        <f ca="1">IF(OFFSET(A134,$G$2+$G$1,0,1,1)&gt;0, $G$2*OFFSET(F134,($G$2+$G$1),0,1,1),$I$2)</f>
        <v>873.14285714285711</v>
      </c>
      <c r="I134" s="3">
        <f ca="1">IF(OFFSET(A134,$G$2+$G$1,0,1,1)&gt;0,SUM(F134:INDIRECT("F"&amp;TEXT("0",A135+$G$2-1))),$I$2)</f>
        <v>501.14285714285711</v>
      </c>
      <c r="J134" s="3"/>
      <c r="K134" s="3"/>
      <c r="L134">
        <v>30</v>
      </c>
      <c r="M134" s="3"/>
      <c r="N134" s="9">
        <v>44021</v>
      </c>
      <c r="O134">
        <v>225</v>
      </c>
      <c r="P134">
        <v>30</v>
      </c>
      <c r="Q134">
        <v>41</v>
      </c>
      <c r="R134">
        <v>31</v>
      </c>
      <c r="S134">
        <v>0</v>
      </c>
      <c r="T134">
        <v>3</v>
      </c>
      <c r="U134">
        <v>10</v>
      </c>
      <c r="V134">
        <v>4</v>
      </c>
      <c r="W134">
        <v>6</v>
      </c>
      <c r="X134">
        <v>9</v>
      </c>
      <c r="Y134">
        <v>3</v>
      </c>
      <c r="Z134">
        <v>0</v>
      </c>
      <c r="AA134">
        <v>2</v>
      </c>
      <c r="AB134">
        <v>1</v>
      </c>
      <c r="AC134">
        <v>2</v>
      </c>
      <c r="AD134">
        <v>1</v>
      </c>
      <c r="AE134">
        <v>1</v>
      </c>
      <c r="AF134">
        <v>1</v>
      </c>
      <c r="AG134">
        <v>0</v>
      </c>
      <c r="AH134">
        <v>4</v>
      </c>
    </row>
    <row r="135" spans="1:34">
      <c r="A135">
        <f t="shared" si="5"/>
        <v>135</v>
      </c>
      <c r="B135" s="2">
        <v>44033</v>
      </c>
      <c r="C135" s="3"/>
      <c r="D135" s="3"/>
      <c r="E135" s="4">
        <f t="shared" si="4"/>
        <v>44033</v>
      </c>
      <c r="F135" s="6">
        <f ca="1">IF($E$2=0, L135,AVERAGE(OFFSET(L135,0,0,$I$1,1)))</f>
        <v>35.714285714285715</v>
      </c>
      <c r="G135" s="3">
        <f ca="1">IF(OFFSET(A135,$G$2+$G$1,0,1,1)&gt;0, H135/I135,$I$2)</f>
        <v>1.6813639035861256</v>
      </c>
      <c r="H135" s="3">
        <f ca="1">IF(OFFSET(A135,$G$2+$G$1,0,1,1)&gt;0, $G$2*OFFSET(F135,($G$2+$G$1),0,1,1),$I$2)</f>
        <v>953.33333333333337</v>
      </c>
      <c r="I135" s="3">
        <f ca="1">IF(OFFSET(A135,$G$2+$G$1,0,1,1)&gt;0,SUM(F135:INDIRECT("F"&amp;TEXT("0",A136+$G$2-1))),$I$2)</f>
        <v>567.00000000000011</v>
      </c>
      <c r="J135" s="3"/>
      <c r="K135" s="3"/>
      <c r="L135">
        <v>22</v>
      </c>
      <c r="M135" s="3"/>
      <c r="N135" s="9">
        <v>44022</v>
      </c>
      <c r="O135">
        <v>243</v>
      </c>
      <c r="P135">
        <v>22</v>
      </c>
      <c r="Q135">
        <v>44</v>
      </c>
      <c r="R135">
        <v>30</v>
      </c>
      <c r="S135">
        <v>0</v>
      </c>
      <c r="T135">
        <v>6</v>
      </c>
      <c r="U135">
        <v>14</v>
      </c>
      <c r="V135">
        <v>3</v>
      </c>
      <c r="W135">
        <v>10</v>
      </c>
      <c r="X135">
        <v>5</v>
      </c>
      <c r="Y135">
        <v>3</v>
      </c>
      <c r="Z135">
        <v>4</v>
      </c>
      <c r="AA135">
        <v>8</v>
      </c>
      <c r="AB135">
        <v>6</v>
      </c>
      <c r="AC135">
        <v>0</v>
      </c>
      <c r="AD135">
        <v>0</v>
      </c>
      <c r="AE135">
        <v>7</v>
      </c>
      <c r="AF135">
        <v>0</v>
      </c>
      <c r="AG135">
        <v>0</v>
      </c>
      <c r="AH135">
        <v>6</v>
      </c>
    </row>
    <row r="136" spans="1:34">
      <c r="A136">
        <f t="shared" si="5"/>
        <v>136</v>
      </c>
      <c r="B136" s="2">
        <v>44034</v>
      </c>
      <c r="C136" s="3"/>
      <c r="D136" s="3"/>
      <c r="E136" s="4">
        <f t="shared" si="4"/>
        <v>44034</v>
      </c>
      <c r="F136" s="6">
        <f ca="1">IF($E$2=0, L136,AVERAGE(OFFSET(L136,0,0,$I$1,1)))</f>
        <v>40.142857142857146</v>
      </c>
      <c r="G136" s="3">
        <f ca="1">IF(OFFSET(A136,$G$2+$G$1,0,1,1)&gt;0, H136/I136,$I$2)</f>
        <v>1.6212852311161217</v>
      </c>
      <c r="H136" s="3">
        <f ca="1">IF(OFFSET(A136,$G$2+$G$1,0,1,1)&gt;0, $G$2*OFFSET(F136,($G$2+$G$1),0,1,1),$I$2)</f>
        <v>1027.2</v>
      </c>
      <c r="I136" s="3">
        <f ca="1">IF(OFFSET(A136,$G$2+$G$1,0,1,1)&gt;0,SUM(F136:INDIRECT("F"&amp;TEXT("0",A137+$G$2-1))),$I$2)</f>
        <v>633.57142857142867</v>
      </c>
      <c r="J136" s="3"/>
      <c r="K136" s="3"/>
      <c r="L136">
        <v>28</v>
      </c>
      <c r="M136" s="3"/>
      <c r="N136" s="9">
        <v>44023</v>
      </c>
      <c r="O136">
        <v>208</v>
      </c>
      <c r="P136">
        <v>28</v>
      </c>
      <c r="Q136">
        <v>37</v>
      </c>
      <c r="R136">
        <v>32</v>
      </c>
      <c r="S136">
        <v>2</v>
      </c>
      <c r="T136">
        <v>10</v>
      </c>
      <c r="U136">
        <v>29</v>
      </c>
      <c r="V136">
        <v>10</v>
      </c>
      <c r="W136">
        <v>10</v>
      </c>
      <c r="X136">
        <v>6</v>
      </c>
      <c r="Y136">
        <v>5</v>
      </c>
      <c r="Z136">
        <v>1</v>
      </c>
      <c r="AA136">
        <v>3</v>
      </c>
      <c r="AB136">
        <v>1</v>
      </c>
      <c r="AC136">
        <v>0</v>
      </c>
      <c r="AD136">
        <v>0</v>
      </c>
      <c r="AE136">
        <v>1</v>
      </c>
      <c r="AF136">
        <v>5</v>
      </c>
      <c r="AG136">
        <v>0</v>
      </c>
      <c r="AH136">
        <v>5</v>
      </c>
    </row>
    <row r="137" spans="1:34">
      <c r="A137">
        <f t="shared" si="5"/>
        <v>137</v>
      </c>
      <c r="B137" s="2">
        <v>44035</v>
      </c>
      <c r="C137" s="3"/>
      <c r="D137" s="3"/>
      <c r="E137" s="4">
        <f t="shared" si="4"/>
        <v>44035</v>
      </c>
      <c r="F137" s="6">
        <f ca="1">IF($E$2=0, L137,AVERAGE(OFFSET(L137,0,0,$I$1,1)))</f>
        <v>48.428571428571431</v>
      </c>
      <c r="G137" s="3">
        <f ca="1">IF(OFFSET(A137,$G$2+$G$1,0,1,1)&gt;0, H137/I137,$I$2)</f>
        <v>1.4717364782431883</v>
      </c>
      <c r="H137" s="3">
        <f ca="1">IF(OFFSET(A137,$G$2+$G$1,0,1,1)&gt;0, $G$2*OFFSET(F137,($G$2+$G$1),0,1,1),$I$2)</f>
        <v>1034</v>
      </c>
      <c r="I137" s="3">
        <f ca="1">IF(OFFSET(A137,$G$2+$G$1,0,1,1)&gt;0,SUM(F137:INDIRECT("F"&amp;TEXT("0",A138+$G$2-1))),$I$2)</f>
        <v>702.57142857142856</v>
      </c>
      <c r="J137" s="3"/>
      <c r="K137" s="3"/>
      <c r="L137">
        <v>32</v>
      </c>
      <c r="M137" s="3"/>
      <c r="N137" s="9">
        <v>44024</v>
      </c>
      <c r="O137">
        <v>208</v>
      </c>
      <c r="P137">
        <v>32</v>
      </c>
      <c r="Q137">
        <v>15</v>
      </c>
      <c r="R137">
        <v>19</v>
      </c>
      <c r="S137">
        <v>0</v>
      </c>
      <c r="T137">
        <v>4</v>
      </c>
      <c r="U137">
        <v>18</v>
      </c>
      <c r="V137">
        <v>0</v>
      </c>
      <c r="W137">
        <v>9</v>
      </c>
      <c r="X137">
        <v>6</v>
      </c>
      <c r="Y137">
        <v>2</v>
      </c>
      <c r="Z137">
        <v>2</v>
      </c>
      <c r="AA137">
        <v>7</v>
      </c>
      <c r="AB137">
        <v>3</v>
      </c>
      <c r="AC137">
        <v>0</v>
      </c>
      <c r="AD137">
        <v>0</v>
      </c>
      <c r="AE137">
        <v>2</v>
      </c>
      <c r="AF137">
        <v>1</v>
      </c>
      <c r="AG137">
        <v>2</v>
      </c>
      <c r="AH137">
        <v>0</v>
      </c>
    </row>
    <row r="138" spans="1:34">
      <c r="A138">
        <f t="shared" si="5"/>
        <v>138</v>
      </c>
      <c r="B138" s="2">
        <v>44036</v>
      </c>
      <c r="C138" s="3"/>
      <c r="D138" s="3"/>
      <c r="E138" s="4">
        <f t="shared" si="4"/>
        <v>44036</v>
      </c>
      <c r="F138" s="6">
        <f ca="1">IF($E$2=0, L138,AVERAGE(OFFSET(L138,0,0,$I$1,1)))</f>
        <v>56.571428571428569</v>
      </c>
      <c r="G138" s="3">
        <f ca="1">IF(OFFSET(A138,$G$2+$G$1,0,1,1)&gt;0, H138/I138,$I$2)</f>
        <v>1.4207333969641924</v>
      </c>
      <c r="H138" s="3">
        <f ca="1">IF(OFFSET(A138,$G$2+$G$1,0,1,1)&gt;0, $G$2*OFFSET(F138,($G$2+$G$1),0,1,1),$I$2)</f>
        <v>1098.6666666666667</v>
      </c>
      <c r="I138" s="3">
        <f ca="1">IF(OFFSET(A138,$G$2+$G$1,0,1,1)&gt;0,SUM(F138:INDIRECT("F"&amp;TEXT("0",A139+$G$2-1))),$I$2)</f>
        <v>773.30952380952374</v>
      </c>
      <c r="J138" s="3"/>
      <c r="K138" s="3"/>
      <c r="L138">
        <v>18</v>
      </c>
      <c r="M138" s="3"/>
      <c r="N138" s="9">
        <v>44025</v>
      </c>
      <c r="O138">
        <v>123</v>
      </c>
      <c r="P138">
        <v>18</v>
      </c>
      <c r="Q138">
        <v>33</v>
      </c>
      <c r="R138">
        <v>18</v>
      </c>
      <c r="S138">
        <v>4</v>
      </c>
      <c r="T138">
        <v>2</v>
      </c>
      <c r="U138">
        <v>25</v>
      </c>
      <c r="V138">
        <v>1</v>
      </c>
      <c r="W138">
        <v>7</v>
      </c>
      <c r="X138">
        <v>2</v>
      </c>
      <c r="Y138">
        <v>10</v>
      </c>
      <c r="Z138">
        <v>3</v>
      </c>
      <c r="AA138">
        <v>4</v>
      </c>
      <c r="AB138">
        <v>1</v>
      </c>
      <c r="AC138">
        <v>1</v>
      </c>
      <c r="AD138">
        <v>2</v>
      </c>
      <c r="AE138">
        <v>3</v>
      </c>
      <c r="AF138">
        <v>2</v>
      </c>
      <c r="AG138">
        <v>0</v>
      </c>
      <c r="AH138">
        <v>4</v>
      </c>
    </row>
    <row r="139" spans="1:34">
      <c r="A139">
        <f t="shared" si="5"/>
        <v>139</v>
      </c>
      <c r="B139" s="2">
        <v>44037</v>
      </c>
      <c r="C139" s="3"/>
      <c r="D139" s="3"/>
      <c r="E139" s="4">
        <f t="shared" ref="E139:E140" si="6">B139</f>
        <v>44037</v>
      </c>
      <c r="F139" s="6">
        <f ca="1">IF($E$2=0, L139,AVERAGE(OFFSET(L139,0,0,$I$1,1)))</f>
        <v>61</v>
      </c>
      <c r="G139" s="3">
        <f ca="1">IF(OFFSET(A139,$G$2+$G$1,0,1,1)&gt;0, H139/I139,$I$2)</f>
        <v>1.2542328951594275</v>
      </c>
      <c r="H139" s="3">
        <f ca="1">IF(OFFSET(A139,$G$2+$G$1,0,1,1)&gt;0, $G$2*OFFSET(F139,($G$2+$G$1),0,1,1),$I$2)</f>
        <v>1060</v>
      </c>
      <c r="I139" s="3">
        <f ca="1">IF(OFFSET(A139,$G$2+$G$1,0,1,1)&gt;0,SUM(F139:INDIRECT("F"&amp;TEXT("0",A140+$G$2-1))),$I$2)</f>
        <v>845.13809523809516</v>
      </c>
      <c r="J139" s="3"/>
      <c r="K139" s="3"/>
      <c r="L139">
        <v>20</v>
      </c>
      <c r="M139" s="3"/>
      <c r="N139" s="9">
        <v>44026</v>
      </c>
      <c r="O139">
        <v>143</v>
      </c>
      <c r="P139">
        <v>20</v>
      </c>
      <c r="Q139">
        <v>36</v>
      </c>
      <c r="R139">
        <v>36</v>
      </c>
      <c r="S139">
        <v>5</v>
      </c>
      <c r="T139">
        <v>4</v>
      </c>
      <c r="U139">
        <v>22</v>
      </c>
      <c r="V139">
        <v>9</v>
      </c>
      <c r="W139">
        <v>12</v>
      </c>
      <c r="X139">
        <v>6</v>
      </c>
      <c r="Y139">
        <v>9</v>
      </c>
      <c r="Z139">
        <v>7</v>
      </c>
      <c r="AA139">
        <v>4</v>
      </c>
      <c r="AB139">
        <v>7</v>
      </c>
      <c r="AC139">
        <v>8</v>
      </c>
      <c r="AD139">
        <v>1</v>
      </c>
      <c r="AE139">
        <v>2</v>
      </c>
      <c r="AF139">
        <v>2</v>
      </c>
      <c r="AG139">
        <v>0</v>
      </c>
      <c r="AH139">
        <v>0</v>
      </c>
    </row>
    <row r="140" spans="1:34">
      <c r="A140">
        <f t="shared" si="5"/>
        <v>140</v>
      </c>
      <c r="B140" s="2">
        <v>44038</v>
      </c>
      <c r="C140" s="3"/>
      <c r="D140" s="3"/>
      <c r="E140" s="4">
        <f t="shared" si="6"/>
        <v>44038</v>
      </c>
      <c r="F140" s="6">
        <f ca="1">IF($E$2=0, L140,AVERAGE(OFFSET(L140,0,0,$I$1,1)))</f>
        <v>68.571428571428569</v>
      </c>
      <c r="G140" s="3">
        <f ca="1">IF(OFFSET(A140,$G$2+$G$1,0,1,1)&gt;0, H140/I140,$I$2)</f>
        <v>1.199928054365875</v>
      </c>
      <c r="H140" s="3">
        <f ca="1">IF(OFFSET(A140,$G$2+$G$1,0,1,1)&gt;0, $G$2*OFFSET(F140,($G$2+$G$1),0,1,1),$I$2)</f>
        <v>1096</v>
      </c>
      <c r="I140" s="3">
        <f ca="1">IF(OFFSET(A140,$G$2+$G$1,0,1,1)&gt;0,SUM(F140:INDIRECT("F"&amp;TEXT("0",A141+$G$2-1))),$I$2)</f>
        <v>913.38809523809516</v>
      </c>
      <c r="J140" s="3"/>
      <c r="K140" s="3"/>
      <c r="L140">
        <v>63</v>
      </c>
      <c r="M140" s="3"/>
      <c r="N140" s="9">
        <v>44027</v>
      </c>
      <c r="O140">
        <v>166</v>
      </c>
      <c r="P140">
        <v>63</v>
      </c>
      <c r="Q140">
        <v>50</v>
      </c>
      <c r="R140">
        <v>48</v>
      </c>
      <c r="S140">
        <v>21</v>
      </c>
      <c r="T140">
        <v>9</v>
      </c>
      <c r="U140">
        <v>32</v>
      </c>
      <c r="V140">
        <v>12</v>
      </c>
      <c r="W140">
        <v>7</v>
      </c>
      <c r="X140">
        <v>2</v>
      </c>
      <c r="Y140">
        <v>6</v>
      </c>
      <c r="Z140">
        <v>2</v>
      </c>
      <c r="AA140">
        <v>7</v>
      </c>
      <c r="AB140">
        <v>6</v>
      </c>
      <c r="AC140">
        <v>6</v>
      </c>
      <c r="AD140">
        <v>1</v>
      </c>
      <c r="AE140">
        <v>6</v>
      </c>
      <c r="AF140">
        <v>2</v>
      </c>
      <c r="AG140">
        <v>1</v>
      </c>
      <c r="AH140">
        <v>0</v>
      </c>
    </row>
    <row r="141" spans="1:34">
      <c r="A141">
        <f t="shared" ref="A141:A151" si="7">A140+1</f>
        <v>141</v>
      </c>
      <c r="B141" s="2">
        <v>44038</v>
      </c>
      <c r="C141" s="3"/>
      <c r="D141" s="3"/>
      <c r="E141" s="4">
        <f t="shared" ref="E141:E151" si="8">B141</f>
        <v>44038</v>
      </c>
      <c r="F141" s="6">
        <f t="shared" ref="F141:F151" ca="1" si="9">IF($E$2=0, L141,AVERAGE(OFFSET(L141,0,0,$I$1,1)))</f>
        <v>77.428571428571431</v>
      </c>
      <c r="G141" s="3" t="e">
        <f t="shared" ref="G141:G151" ca="1" si="10">IF(OFFSET(A141,$G$2+$G$1,0,1,1)&gt;0, H141/I141,$I$2)</f>
        <v>#N/A</v>
      </c>
      <c r="H141" s="3" t="e">
        <f t="shared" ref="H141:H151" ca="1" si="11">IF(OFFSET(A141,$G$2+$G$1,0,1,1)&gt;0, $G$2*OFFSET(F141,($G$2+$G$1),0,1,1),$I$2)</f>
        <v>#N/A</v>
      </c>
      <c r="I141" s="3" t="e">
        <f ca="1">IF(OFFSET(A141,$G$2+$G$1,0,1,1)&gt;0,SUM(F141:INDIRECT("F"&amp;TEXT("0",A142+$G$2-1))),$I$2)</f>
        <v>#N/A</v>
      </c>
      <c r="L141">
        <v>67</v>
      </c>
      <c r="N141" s="9">
        <v>44028</v>
      </c>
      <c r="O141">
        <v>287</v>
      </c>
      <c r="P141">
        <v>67</v>
      </c>
      <c r="Q141">
        <v>56</v>
      </c>
      <c r="R141">
        <v>42</v>
      </c>
      <c r="S141">
        <v>19</v>
      </c>
      <c r="T141">
        <v>16</v>
      </c>
      <c r="U141">
        <v>18</v>
      </c>
      <c r="V141">
        <v>17</v>
      </c>
      <c r="W141">
        <v>14</v>
      </c>
      <c r="X141">
        <v>3</v>
      </c>
      <c r="Y141">
        <v>5</v>
      </c>
      <c r="Z141">
        <v>5</v>
      </c>
      <c r="AA141">
        <v>6</v>
      </c>
      <c r="AB141">
        <v>6</v>
      </c>
      <c r="AC141">
        <v>0</v>
      </c>
      <c r="AD141">
        <v>3</v>
      </c>
      <c r="AE141">
        <v>4</v>
      </c>
      <c r="AF141">
        <v>14</v>
      </c>
      <c r="AG141">
        <v>1</v>
      </c>
      <c r="AH141">
        <v>2</v>
      </c>
    </row>
    <row r="142" spans="1:34">
      <c r="A142">
        <f t="shared" si="7"/>
        <v>142</v>
      </c>
      <c r="B142" s="2">
        <v>44038</v>
      </c>
      <c r="C142" s="3"/>
      <c r="D142" s="3"/>
      <c r="E142" s="4">
        <f t="shared" si="8"/>
        <v>44038</v>
      </c>
      <c r="F142" s="6">
        <f t="shared" ca="1" si="9"/>
        <v>82.857142857142861</v>
      </c>
      <c r="G142" s="3" t="e">
        <f t="shared" ca="1" si="10"/>
        <v>#N/A</v>
      </c>
      <c r="H142" s="3" t="e">
        <f t="shared" ca="1" si="11"/>
        <v>#N/A</v>
      </c>
      <c r="I142" s="3" t="e">
        <f ca="1">IF(OFFSET(A142,$G$2+$G$1,0,1,1)&gt;0,SUM(F142:INDIRECT("F"&amp;TEXT("0",A143+$G$2-1))),$I$2)</f>
        <v>#N/A</v>
      </c>
      <c r="L142">
        <v>53</v>
      </c>
      <c r="N142" s="9">
        <v>44029</v>
      </c>
      <c r="O142">
        <v>294</v>
      </c>
      <c r="P142">
        <v>53</v>
      </c>
      <c r="Q142">
        <v>70</v>
      </c>
      <c r="R142">
        <v>55</v>
      </c>
      <c r="S142">
        <v>20</v>
      </c>
      <c r="T142">
        <v>20</v>
      </c>
      <c r="U142">
        <v>32</v>
      </c>
      <c r="V142">
        <v>24</v>
      </c>
      <c r="W142">
        <v>15</v>
      </c>
      <c r="X142">
        <v>1</v>
      </c>
      <c r="Y142">
        <v>11</v>
      </c>
      <c r="Z142">
        <v>7</v>
      </c>
      <c r="AA142">
        <v>8</v>
      </c>
      <c r="AB142">
        <v>4</v>
      </c>
      <c r="AC142">
        <v>2</v>
      </c>
      <c r="AD142">
        <v>4</v>
      </c>
      <c r="AE142">
        <v>1</v>
      </c>
      <c r="AF142">
        <v>3</v>
      </c>
      <c r="AG142">
        <v>1</v>
      </c>
      <c r="AH142">
        <v>3</v>
      </c>
    </row>
    <row r="143" spans="1:34">
      <c r="A143">
        <f t="shared" si="7"/>
        <v>143</v>
      </c>
      <c r="B143" s="2">
        <v>44038</v>
      </c>
      <c r="C143" s="3"/>
      <c r="D143" s="3"/>
      <c r="E143" s="4">
        <f t="shared" si="8"/>
        <v>44038</v>
      </c>
      <c r="F143" s="6">
        <f t="shared" ca="1" si="9"/>
        <v>96.285714285714292</v>
      </c>
      <c r="G143" s="3" t="e">
        <f t="shared" ca="1" si="10"/>
        <v>#N/A</v>
      </c>
      <c r="H143" s="3" t="e">
        <f t="shared" ca="1" si="11"/>
        <v>#N/A</v>
      </c>
      <c r="I143" s="3" t="e">
        <f ca="1">IF(OFFSET(A143,$G$2+$G$1,0,1,1)&gt;0,SUM(F143:INDIRECT("F"&amp;TEXT("0",A144+$G$2-1))),$I$2)</f>
        <v>#N/A</v>
      </c>
      <c r="L143">
        <v>86</v>
      </c>
      <c r="N143" s="9">
        <v>44030</v>
      </c>
      <c r="O143">
        <v>291</v>
      </c>
      <c r="P143">
        <v>86</v>
      </c>
      <c r="Q143">
        <v>46</v>
      </c>
      <c r="R143">
        <v>30</v>
      </c>
      <c r="S143">
        <v>24</v>
      </c>
      <c r="T143">
        <v>30</v>
      </c>
      <c r="U143">
        <v>21</v>
      </c>
      <c r="V143">
        <v>13</v>
      </c>
      <c r="W143">
        <v>22</v>
      </c>
      <c r="X143">
        <v>2</v>
      </c>
      <c r="Y143">
        <v>9</v>
      </c>
      <c r="Z143">
        <v>6</v>
      </c>
      <c r="AA143">
        <v>2</v>
      </c>
      <c r="AB143">
        <v>1</v>
      </c>
      <c r="AC143">
        <v>4</v>
      </c>
      <c r="AD143">
        <v>0</v>
      </c>
      <c r="AE143">
        <v>7</v>
      </c>
      <c r="AF143">
        <v>3</v>
      </c>
      <c r="AG143">
        <v>0</v>
      </c>
      <c r="AH143">
        <v>0</v>
      </c>
    </row>
    <row r="144" spans="1:34">
      <c r="A144">
        <f t="shared" si="7"/>
        <v>144</v>
      </c>
      <c r="B144" s="2">
        <v>44038</v>
      </c>
      <c r="C144" s="3"/>
      <c r="D144" s="3"/>
      <c r="E144" s="4">
        <f t="shared" si="8"/>
        <v>44038</v>
      </c>
      <c r="F144" s="6">
        <f t="shared" ca="1" si="9"/>
        <v>102.28571428571429</v>
      </c>
      <c r="G144" s="3" t="e">
        <f t="shared" ca="1" si="10"/>
        <v>#N/A</v>
      </c>
      <c r="H144" s="3" t="e">
        <f t="shared" ca="1" si="11"/>
        <v>#N/A</v>
      </c>
      <c r="I144" s="3" t="e">
        <f ca="1">IF(OFFSET(A144,$G$2+$G$1,0,1,1)&gt;0,SUM(F144:INDIRECT("F"&amp;TEXT("0",A145+$G$2-1))),$I$2)</f>
        <v>#N/A</v>
      </c>
      <c r="L144">
        <v>89</v>
      </c>
      <c r="N144" s="9">
        <v>44031</v>
      </c>
      <c r="O144">
        <v>188</v>
      </c>
      <c r="P144">
        <v>89</v>
      </c>
      <c r="Q144">
        <v>27</v>
      </c>
      <c r="R144">
        <v>21</v>
      </c>
      <c r="S144">
        <v>17</v>
      </c>
      <c r="T144">
        <v>25</v>
      </c>
      <c r="U144">
        <v>19</v>
      </c>
      <c r="V144">
        <v>21</v>
      </c>
      <c r="W144">
        <v>15</v>
      </c>
      <c r="X144">
        <v>5</v>
      </c>
      <c r="Y144">
        <v>5</v>
      </c>
      <c r="Z144">
        <v>9</v>
      </c>
      <c r="AA144">
        <v>3</v>
      </c>
      <c r="AB144">
        <v>3</v>
      </c>
      <c r="AC144">
        <v>4</v>
      </c>
      <c r="AD144">
        <v>4</v>
      </c>
      <c r="AE144">
        <v>1</v>
      </c>
      <c r="AF144">
        <v>0</v>
      </c>
      <c r="AG144">
        <v>1</v>
      </c>
      <c r="AH144">
        <v>4</v>
      </c>
    </row>
    <row r="145" spans="1:34">
      <c r="A145">
        <f t="shared" si="7"/>
        <v>145</v>
      </c>
      <c r="B145" s="2">
        <v>44038</v>
      </c>
      <c r="C145" s="3"/>
      <c r="D145" s="3"/>
      <c r="E145" s="4">
        <f t="shared" si="8"/>
        <v>44038</v>
      </c>
      <c r="F145" s="6">
        <f t="shared" ca="1" si="9"/>
        <v>109.14285714285714</v>
      </c>
      <c r="G145" s="3" t="e">
        <f t="shared" ca="1" si="10"/>
        <v>#N/A</v>
      </c>
      <c r="H145" s="3" t="e">
        <f t="shared" ca="1" si="11"/>
        <v>#N/A</v>
      </c>
      <c r="I145" s="3" t="e">
        <f ca="1">IF(OFFSET(A145,$G$2+$G$1,0,1,1)&gt;0,SUM(F145:INDIRECT("F"&amp;TEXT("0",A146+$G$2-1))),$I$2)</f>
        <v>#N/A</v>
      </c>
      <c r="L145">
        <v>49</v>
      </c>
      <c r="N145" s="9">
        <v>44032</v>
      </c>
      <c r="O145">
        <v>173</v>
      </c>
      <c r="P145">
        <v>49</v>
      </c>
      <c r="Q145">
        <v>55</v>
      </c>
      <c r="R145">
        <v>25</v>
      </c>
      <c r="S145">
        <v>31</v>
      </c>
      <c r="T145">
        <v>32</v>
      </c>
      <c r="U145">
        <v>20</v>
      </c>
      <c r="V145">
        <v>7</v>
      </c>
      <c r="W145">
        <v>28</v>
      </c>
      <c r="X145">
        <v>2</v>
      </c>
      <c r="Y145">
        <v>10</v>
      </c>
      <c r="Z145">
        <v>4</v>
      </c>
      <c r="AA145">
        <v>7</v>
      </c>
      <c r="AB145">
        <v>6</v>
      </c>
      <c r="AC145">
        <v>3</v>
      </c>
      <c r="AD145">
        <v>7</v>
      </c>
      <c r="AE145">
        <v>2</v>
      </c>
      <c r="AF145">
        <v>4</v>
      </c>
      <c r="AG145">
        <v>0</v>
      </c>
      <c r="AH145">
        <v>1</v>
      </c>
    </row>
    <row r="146" spans="1:34">
      <c r="A146">
        <f t="shared" si="7"/>
        <v>146</v>
      </c>
      <c r="B146" s="2">
        <v>44038</v>
      </c>
      <c r="C146" s="3"/>
      <c r="D146" s="3"/>
      <c r="E146" s="4">
        <f t="shared" si="8"/>
        <v>44038</v>
      </c>
      <c r="F146" s="6">
        <f t="shared" ca="1" si="9"/>
        <v>119.16666666666667</v>
      </c>
      <c r="G146" s="3" t="e">
        <f t="shared" ca="1" si="10"/>
        <v>#N/A</v>
      </c>
      <c r="H146" s="3" t="e">
        <f t="shared" ca="1" si="11"/>
        <v>#N/A</v>
      </c>
      <c r="I146" s="3" t="e">
        <f ca="1">IF(OFFSET(A146,$G$2+$G$1,0,1,1)&gt;0,SUM(F146:INDIRECT("F"&amp;TEXT("0",A147+$G$2-1))),$I$2)</f>
        <v>#N/A</v>
      </c>
      <c r="L146">
        <v>73</v>
      </c>
      <c r="N146" s="9">
        <v>44033</v>
      </c>
      <c r="O146">
        <v>237</v>
      </c>
      <c r="P146">
        <v>73</v>
      </c>
      <c r="Q146">
        <v>30</v>
      </c>
      <c r="R146">
        <v>40</v>
      </c>
      <c r="S146">
        <v>57</v>
      </c>
      <c r="T146">
        <v>61</v>
      </c>
      <c r="U146">
        <v>25</v>
      </c>
      <c r="V146">
        <v>12</v>
      </c>
      <c r="W146">
        <v>19</v>
      </c>
      <c r="X146">
        <v>1</v>
      </c>
      <c r="Y146">
        <v>4</v>
      </c>
      <c r="Z146">
        <v>4</v>
      </c>
      <c r="AA146">
        <v>6</v>
      </c>
      <c r="AB146">
        <v>9</v>
      </c>
      <c r="AC146">
        <v>5</v>
      </c>
      <c r="AD146">
        <v>15</v>
      </c>
      <c r="AE146">
        <v>5</v>
      </c>
      <c r="AF146">
        <v>0</v>
      </c>
      <c r="AG146">
        <v>5</v>
      </c>
      <c r="AH146">
        <v>5</v>
      </c>
    </row>
    <row r="147" spans="1:34">
      <c r="A147">
        <f t="shared" si="7"/>
        <v>147</v>
      </c>
      <c r="B147" s="2">
        <v>44038</v>
      </c>
      <c r="C147" s="3"/>
      <c r="D147" s="3"/>
      <c r="E147" s="4">
        <f t="shared" si="8"/>
        <v>44038</v>
      </c>
      <c r="F147" s="6">
        <f t="shared" ca="1" si="9"/>
        <v>128.4</v>
      </c>
      <c r="G147" s="3" t="e">
        <f t="shared" ca="1" si="10"/>
        <v>#N/A</v>
      </c>
      <c r="H147" s="3" t="e">
        <f t="shared" ca="1" si="11"/>
        <v>#N/A</v>
      </c>
      <c r="I147" s="3" t="e">
        <f ca="1">IF(OFFSET(A147,$G$2+$G$1,0,1,1)&gt;0,SUM(F147:INDIRECT("F"&amp;TEXT("0",A148+$G$2-1))),$I$2)</f>
        <v>#N/A</v>
      </c>
      <c r="L147">
        <v>125</v>
      </c>
      <c r="N147" s="9">
        <v>44034</v>
      </c>
      <c r="O147">
        <v>241</v>
      </c>
      <c r="P147">
        <v>125</v>
      </c>
      <c r="Q147">
        <v>67</v>
      </c>
      <c r="R147">
        <v>67</v>
      </c>
      <c r="S147">
        <v>86</v>
      </c>
      <c r="T147">
        <v>63</v>
      </c>
      <c r="U147">
        <v>30</v>
      </c>
      <c r="V147">
        <v>30</v>
      </c>
      <c r="W147">
        <v>20</v>
      </c>
      <c r="X147">
        <v>17</v>
      </c>
      <c r="Y147">
        <v>9</v>
      </c>
      <c r="Z147">
        <v>3</v>
      </c>
      <c r="AA147">
        <v>15</v>
      </c>
      <c r="AB147">
        <v>14</v>
      </c>
      <c r="AC147">
        <v>5</v>
      </c>
      <c r="AD147">
        <v>5</v>
      </c>
      <c r="AE147">
        <v>3</v>
      </c>
      <c r="AF147">
        <v>2</v>
      </c>
      <c r="AG147">
        <v>12</v>
      </c>
      <c r="AH147">
        <v>8</v>
      </c>
    </row>
    <row r="148" spans="1:34">
      <c r="A148">
        <f t="shared" si="7"/>
        <v>148</v>
      </c>
      <c r="B148" s="2">
        <v>44038</v>
      </c>
      <c r="C148" s="3"/>
      <c r="D148" s="3"/>
      <c r="E148" s="4">
        <f t="shared" si="8"/>
        <v>44038</v>
      </c>
      <c r="F148" s="6">
        <f t="shared" ca="1" si="9"/>
        <v>129.25</v>
      </c>
      <c r="G148" s="3" t="e">
        <f t="shared" ca="1" si="10"/>
        <v>#N/A</v>
      </c>
      <c r="H148" s="3" t="e">
        <f t="shared" ca="1" si="11"/>
        <v>#N/A</v>
      </c>
      <c r="I148" s="3" t="e">
        <f ca="1">IF(OFFSET(A148,$G$2+$G$1,0,1,1)&gt;0,SUM(F148:INDIRECT("F"&amp;TEXT("0",A149+$G$2-1))),$I$2)</f>
        <v>#N/A</v>
      </c>
      <c r="L148">
        <v>105</v>
      </c>
      <c r="N148" s="9">
        <v>44035</v>
      </c>
      <c r="O148">
        <v>366</v>
      </c>
      <c r="P148">
        <v>105</v>
      </c>
      <c r="Q148">
        <v>55</v>
      </c>
      <c r="R148">
        <v>25</v>
      </c>
      <c r="S148">
        <v>67</v>
      </c>
      <c r="T148">
        <v>55</v>
      </c>
      <c r="U148">
        <v>22</v>
      </c>
      <c r="V148">
        <v>41</v>
      </c>
      <c r="W148">
        <v>13</v>
      </c>
      <c r="X148">
        <v>14</v>
      </c>
      <c r="Y148">
        <v>1</v>
      </c>
      <c r="Z148">
        <v>5</v>
      </c>
      <c r="AA148">
        <v>0</v>
      </c>
      <c r="AB148">
        <v>10</v>
      </c>
      <c r="AC148">
        <v>4</v>
      </c>
      <c r="AD148">
        <v>10</v>
      </c>
      <c r="AE148">
        <v>1</v>
      </c>
      <c r="AF148">
        <v>2</v>
      </c>
      <c r="AG148">
        <v>14</v>
      </c>
      <c r="AH148">
        <v>1</v>
      </c>
    </row>
    <row r="149" spans="1:34">
      <c r="A149">
        <f t="shared" si="7"/>
        <v>149</v>
      </c>
      <c r="B149" s="2">
        <v>44038</v>
      </c>
      <c r="C149" s="3"/>
      <c r="D149" s="3"/>
      <c r="E149" s="4">
        <f t="shared" si="8"/>
        <v>44038</v>
      </c>
      <c r="F149" s="6">
        <f t="shared" ca="1" si="9"/>
        <v>137.33333333333334</v>
      </c>
      <c r="G149" s="3" t="e">
        <f t="shared" ca="1" si="10"/>
        <v>#N/A</v>
      </c>
      <c r="H149" s="3" t="e">
        <f t="shared" ca="1" si="11"/>
        <v>#N/A</v>
      </c>
      <c r="I149" s="3" t="e">
        <f ca="1">IF(OFFSET(A149,$G$2+$G$1,0,1,1)&gt;0,SUM(F149:INDIRECT("F"&amp;TEXT("0",A150+$G$2-1))),$I$2)</f>
        <v>#N/A</v>
      </c>
      <c r="L149">
        <v>147</v>
      </c>
      <c r="N149" s="9">
        <v>44036</v>
      </c>
      <c r="O149">
        <v>261</v>
      </c>
      <c r="P149">
        <v>147</v>
      </c>
      <c r="Q149">
        <v>17</v>
      </c>
      <c r="R149">
        <v>0</v>
      </c>
      <c r="S149">
        <v>96</v>
      </c>
      <c r="T149">
        <v>31</v>
      </c>
      <c r="U149">
        <v>0</v>
      </c>
      <c r="V149">
        <v>19</v>
      </c>
      <c r="W149">
        <v>17</v>
      </c>
      <c r="X149">
        <v>4</v>
      </c>
      <c r="Y149">
        <v>9</v>
      </c>
      <c r="Z149">
        <v>3</v>
      </c>
      <c r="AA149">
        <v>0</v>
      </c>
      <c r="AB149">
        <v>0</v>
      </c>
      <c r="AC149">
        <v>5</v>
      </c>
      <c r="AD149">
        <v>3</v>
      </c>
      <c r="AE149">
        <v>1</v>
      </c>
      <c r="AF149">
        <v>0</v>
      </c>
      <c r="AG149">
        <v>5</v>
      </c>
      <c r="AH149">
        <v>3</v>
      </c>
    </row>
    <row r="150" spans="1:34">
      <c r="A150">
        <f t="shared" si="7"/>
        <v>150</v>
      </c>
      <c r="B150" s="2">
        <v>44038</v>
      </c>
      <c r="C150" s="3"/>
      <c r="D150" s="3"/>
      <c r="E150" s="4">
        <f t="shared" si="8"/>
        <v>44038</v>
      </c>
      <c r="F150" s="6">
        <f t="shared" ca="1" si="9"/>
        <v>132.5</v>
      </c>
      <c r="G150" s="3" t="e">
        <f t="shared" ca="1" si="10"/>
        <v>#N/A</v>
      </c>
      <c r="H150" s="3" t="e">
        <f t="shared" ca="1" si="11"/>
        <v>#N/A</v>
      </c>
      <c r="I150" s="3" t="e">
        <f ca="1">IF(OFFSET(A150,$G$2+$G$1,0,1,1)&gt;0,SUM(F150:INDIRECT("F"&amp;TEXT("0",A151+$G$2-1))),$I$2)</f>
        <v>#N/A</v>
      </c>
      <c r="L150">
        <v>128</v>
      </c>
      <c r="N150" s="9">
        <v>44037</v>
      </c>
      <c r="O150">
        <v>295</v>
      </c>
      <c r="P150">
        <v>128</v>
      </c>
      <c r="Q150">
        <v>0</v>
      </c>
      <c r="R150">
        <v>0</v>
      </c>
      <c r="S150">
        <v>101</v>
      </c>
      <c r="T150">
        <v>32</v>
      </c>
      <c r="U150">
        <v>0</v>
      </c>
      <c r="V150">
        <v>28</v>
      </c>
      <c r="W150">
        <v>3</v>
      </c>
      <c r="X150">
        <v>2</v>
      </c>
      <c r="Y150">
        <v>0</v>
      </c>
      <c r="Z150">
        <v>8</v>
      </c>
      <c r="AA150">
        <v>0</v>
      </c>
      <c r="AB150">
        <v>0</v>
      </c>
      <c r="AC150">
        <v>4</v>
      </c>
      <c r="AD150">
        <v>3</v>
      </c>
      <c r="AE150">
        <v>0</v>
      </c>
      <c r="AF150">
        <v>2</v>
      </c>
      <c r="AG150">
        <v>0</v>
      </c>
      <c r="AH150">
        <v>2</v>
      </c>
    </row>
    <row r="151" spans="1:34">
      <c r="A151">
        <f t="shared" si="7"/>
        <v>151</v>
      </c>
      <c r="B151" s="2">
        <v>44038</v>
      </c>
      <c r="C151" s="3"/>
      <c r="D151" s="3"/>
      <c r="E151" s="4">
        <f t="shared" si="8"/>
        <v>44038</v>
      </c>
      <c r="F151" s="6">
        <f t="shared" ca="1" si="9"/>
        <v>137</v>
      </c>
      <c r="G151" s="3" t="e">
        <f t="shared" ca="1" si="10"/>
        <v>#N/A</v>
      </c>
      <c r="H151" s="3" t="e">
        <f t="shared" ca="1" si="11"/>
        <v>#N/A</v>
      </c>
      <c r="I151" s="3" t="e">
        <f ca="1">IF(OFFSET(A151,$G$2+$G$1,0,1,1)&gt;0,SUM(F151:INDIRECT("F"&amp;TEXT("0",A152+$G$2-1))),$I$2)</f>
        <v>#N/A</v>
      </c>
      <c r="L151">
        <v>137</v>
      </c>
      <c r="N151" s="9">
        <v>44038</v>
      </c>
      <c r="O151">
        <v>239</v>
      </c>
      <c r="P151">
        <v>137</v>
      </c>
      <c r="Q151">
        <v>0</v>
      </c>
      <c r="R151">
        <v>0</v>
      </c>
      <c r="S151">
        <v>24</v>
      </c>
      <c r="T151">
        <v>60</v>
      </c>
      <c r="U151">
        <v>0</v>
      </c>
      <c r="V151">
        <v>42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4</v>
      </c>
      <c r="AD151">
        <v>0</v>
      </c>
      <c r="AE151">
        <v>0</v>
      </c>
      <c r="AF151">
        <v>0</v>
      </c>
      <c r="AG151">
        <v>0</v>
      </c>
      <c r="AH151">
        <v>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グラフ</vt:lpstr>
      </vt:variant>
      <vt:variant>
        <vt:i4>2</vt:i4>
      </vt:variant>
    </vt:vector>
  </HeadingPairs>
  <TitlesOfParts>
    <vt:vector size="4" baseType="lpstr">
      <vt:lpstr>Ro計算-2</vt:lpstr>
      <vt:lpstr>Ro計算-1</vt:lpstr>
      <vt:lpstr>感染数とRo</vt:lpstr>
      <vt:lpstr>pre,pat,Ro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Masaakzu Takahashi</dc:creator>
  <cp:lastModifiedBy>Masaakzu Takahashi</cp:lastModifiedBy>
  <dcterms:created xsi:type="dcterms:W3CDTF">2020-07-28T02:58:14Z</dcterms:created>
  <dcterms:modified xsi:type="dcterms:W3CDTF">2020-07-28T11:24:47Z</dcterms:modified>
</cp:coreProperties>
</file>