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ok/Downloads/"/>
    </mc:Choice>
  </mc:AlternateContent>
  <xr:revisionPtr revIDLastSave="0" documentId="8_{9AEE18DA-A3A2-A14D-9119-354BF90FD968}" xr6:coauthVersionLast="47" xr6:coauthVersionMax="47" xr10:uidLastSave="{00000000-0000-0000-0000-000000000000}"/>
  <bookViews>
    <workbookView xWindow="1500" yWindow="1320" windowWidth="27640" windowHeight="16820" xr2:uid="{A7498C50-537B-E246-9C1F-86CA11B23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30" i="1" l="1"/>
  <c r="V230" i="1"/>
  <c r="T230" i="1"/>
  <c r="R230" i="1"/>
  <c r="P230" i="1"/>
  <c r="N230" i="1"/>
  <c r="L230" i="1"/>
  <c r="J230" i="1"/>
  <c r="H230" i="1"/>
  <c r="F230" i="1"/>
  <c r="D230" i="1"/>
  <c r="X229" i="1"/>
  <c r="V229" i="1"/>
  <c r="T229" i="1"/>
  <c r="R229" i="1"/>
  <c r="P229" i="1"/>
  <c r="N229" i="1"/>
  <c r="L229" i="1"/>
  <c r="J229" i="1"/>
  <c r="H229" i="1"/>
  <c r="F229" i="1"/>
  <c r="D229" i="1"/>
  <c r="X228" i="1"/>
  <c r="V228" i="1"/>
  <c r="T228" i="1"/>
  <c r="R228" i="1"/>
  <c r="P228" i="1"/>
  <c r="N228" i="1"/>
  <c r="L228" i="1"/>
  <c r="J228" i="1"/>
  <c r="H228" i="1"/>
  <c r="F228" i="1"/>
  <c r="D228" i="1"/>
  <c r="X227" i="1"/>
  <c r="V227" i="1"/>
  <c r="T227" i="1"/>
  <c r="R227" i="1"/>
  <c r="P227" i="1"/>
  <c r="N227" i="1"/>
  <c r="L227" i="1"/>
  <c r="J227" i="1"/>
  <c r="H227" i="1"/>
  <c r="F227" i="1"/>
  <c r="D227" i="1"/>
  <c r="X226" i="1"/>
  <c r="V226" i="1"/>
  <c r="T226" i="1"/>
  <c r="R226" i="1"/>
  <c r="P226" i="1"/>
  <c r="N226" i="1"/>
  <c r="L226" i="1"/>
  <c r="J226" i="1"/>
  <c r="H226" i="1"/>
  <c r="F226" i="1"/>
  <c r="D226" i="1"/>
  <c r="X225" i="1"/>
  <c r="V225" i="1"/>
  <c r="T225" i="1"/>
  <c r="R225" i="1"/>
  <c r="P225" i="1"/>
  <c r="N225" i="1"/>
  <c r="L225" i="1"/>
  <c r="J225" i="1"/>
  <c r="H225" i="1"/>
  <c r="F225" i="1"/>
  <c r="D225" i="1"/>
  <c r="X224" i="1"/>
  <c r="V224" i="1"/>
  <c r="T224" i="1"/>
  <c r="R224" i="1"/>
  <c r="P224" i="1"/>
  <c r="N224" i="1"/>
  <c r="L224" i="1"/>
  <c r="J224" i="1"/>
  <c r="H224" i="1"/>
  <c r="F224" i="1"/>
  <c r="D224" i="1"/>
  <c r="X223" i="1"/>
  <c r="V223" i="1"/>
  <c r="T223" i="1"/>
  <c r="R223" i="1"/>
  <c r="P223" i="1"/>
  <c r="N223" i="1"/>
  <c r="L223" i="1"/>
  <c r="J223" i="1"/>
  <c r="H223" i="1"/>
  <c r="F223" i="1"/>
  <c r="D223" i="1"/>
  <c r="X222" i="1"/>
  <c r="V222" i="1"/>
  <c r="T222" i="1"/>
  <c r="R222" i="1"/>
  <c r="P222" i="1"/>
  <c r="N222" i="1"/>
  <c r="L222" i="1"/>
  <c r="J222" i="1"/>
  <c r="H222" i="1"/>
  <c r="F222" i="1"/>
  <c r="D222" i="1"/>
  <c r="X221" i="1"/>
  <c r="V221" i="1"/>
  <c r="T221" i="1"/>
  <c r="R221" i="1"/>
  <c r="P221" i="1"/>
  <c r="N221" i="1"/>
  <c r="L221" i="1"/>
  <c r="J221" i="1"/>
  <c r="H221" i="1"/>
  <c r="D221" i="1"/>
  <c r="X220" i="1"/>
  <c r="V220" i="1"/>
  <c r="T220" i="1"/>
  <c r="P220" i="1"/>
  <c r="N220" i="1"/>
  <c r="L220" i="1"/>
  <c r="J220" i="1"/>
  <c r="H220" i="1"/>
  <c r="D220" i="1"/>
  <c r="X219" i="1"/>
  <c r="V219" i="1"/>
  <c r="T219" i="1"/>
  <c r="P219" i="1"/>
  <c r="N219" i="1"/>
  <c r="L219" i="1"/>
  <c r="J219" i="1"/>
  <c r="H219" i="1"/>
  <c r="D219" i="1"/>
  <c r="X218" i="1"/>
  <c r="V218" i="1"/>
  <c r="T218" i="1"/>
  <c r="R218" i="1"/>
  <c r="P218" i="1"/>
  <c r="N218" i="1"/>
  <c r="L218" i="1"/>
  <c r="J218" i="1"/>
  <c r="D218" i="1"/>
  <c r="X217" i="1"/>
  <c r="V217" i="1"/>
  <c r="T217" i="1"/>
  <c r="R217" i="1"/>
  <c r="P217" i="1"/>
  <c r="N217" i="1"/>
  <c r="L217" i="1"/>
  <c r="J217" i="1"/>
  <c r="D217" i="1"/>
  <c r="X216" i="1"/>
  <c r="V216" i="1"/>
  <c r="T216" i="1"/>
  <c r="R216" i="1"/>
  <c r="P216" i="1"/>
  <c r="N216" i="1"/>
  <c r="L216" i="1"/>
  <c r="J216" i="1"/>
  <c r="D216" i="1"/>
  <c r="X215" i="1"/>
  <c r="V215" i="1"/>
  <c r="T215" i="1"/>
  <c r="R215" i="1"/>
  <c r="P215" i="1"/>
  <c r="N215" i="1"/>
  <c r="L215" i="1"/>
  <c r="D215" i="1"/>
  <c r="X214" i="1"/>
  <c r="V214" i="1"/>
  <c r="T214" i="1"/>
  <c r="R214" i="1"/>
  <c r="P214" i="1"/>
  <c r="N214" i="1"/>
  <c r="L214" i="1"/>
  <c r="D214" i="1"/>
  <c r="X213" i="1"/>
  <c r="V213" i="1"/>
  <c r="T213" i="1"/>
  <c r="R213" i="1"/>
  <c r="P213" i="1"/>
  <c r="N213" i="1"/>
  <c r="L213" i="1"/>
  <c r="D213" i="1"/>
  <c r="X212" i="1"/>
  <c r="V212" i="1"/>
  <c r="T212" i="1"/>
  <c r="R212" i="1"/>
  <c r="P212" i="1"/>
  <c r="N212" i="1"/>
  <c r="L212" i="1"/>
  <c r="D212" i="1"/>
  <c r="X211" i="1"/>
  <c r="V211" i="1"/>
  <c r="T211" i="1"/>
  <c r="P211" i="1"/>
  <c r="N211" i="1"/>
  <c r="L211" i="1"/>
  <c r="D211" i="1"/>
  <c r="X210" i="1"/>
  <c r="V210" i="1"/>
  <c r="T210" i="1"/>
  <c r="P210" i="1"/>
  <c r="N210" i="1"/>
  <c r="L210" i="1"/>
  <c r="D210" i="1"/>
  <c r="X209" i="1"/>
  <c r="V209" i="1"/>
  <c r="T209" i="1"/>
  <c r="R209" i="1"/>
  <c r="P209" i="1"/>
  <c r="N209" i="1"/>
  <c r="L209" i="1"/>
  <c r="J209" i="1"/>
  <c r="D209" i="1"/>
  <c r="X208" i="1"/>
  <c r="V208" i="1"/>
  <c r="T208" i="1"/>
  <c r="R208" i="1"/>
  <c r="P208" i="1"/>
  <c r="N208" i="1"/>
  <c r="L208" i="1"/>
  <c r="J208" i="1"/>
  <c r="D208" i="1"/>
  <c r="X207" i="1"/>
  <c r="V207" i="1"/>
  <c r="T207" i="1"/>
  <c r="R207" i="1"/>
  <c r="P207" i="1"/>
  <c r="N207" i="1"/>
  <c r="L207" i="1"/>
  <c r="J207" i="1"/>
  <c r="H207" i="1"/>
  <c r="D207" i="1"/>
  <c r="X206" i="1"/>
  <c r="V206" i="1"/>
  <c r="T206" i="1"/>
  <c r="R206" i="1"/>
  <c r="P206" i="1"/>
  <c r="N206" i="1"/>
  <c r="L206" i="1"/>
  <c r="J206" i="1"/>
  <c r="D206" i="1"/>
  <c r="X205" i="1"/>
  <c r="V205" i="1"/>
  <c r="T205" i="1"/>
  <c r="R205" i="1"/>
  <c r="P205" i="1"/>
  <c r="N205" i="1"/>
  <c r="L205" i="1"/>
  <c r="J205" i="1"/>
  <c r="D205" i="1"/>
  <c r="X204" i="1"/>
  <c r="V204" i="1"/>
  <c r="T204" i="1"/>
  <c r="R204" i="1"/>
  <c r="P204" i="1"/>
  <c r="N204" i="1"/>
  <c r="L204" i="1"/>
  <c r="J204" i="1"/>
  <c r="D204" i="1"/>
  <c r="X203" i="1"/>
  <c r="V203" i="1"/>
  <c r="T203" i="1"/>
  <c r="R203" i="1"/>
  <c r="P203" i="1"/>
  <c r="N203" i="1"/>
  <c r="L203" i="1"/>
  <c r="J203" i="1"/>
  <c r="D203" i="1"/>
  <c r="X202" i="1"/>
  <c r="V202" i="1"/>
  <c r="T202" i="1"/>
  <c r="R202" i="1"/>
  <c r="P202" i="1"/>
  <c r="N202" i="1"/>
  <c r="L202" i="1"/>
  <c r="J202" i="1"/>
  <c r="D202" i="1"/>
  <c r="X201" i="1"/>
  <c r="V201" i="1"/>
  <c r="T201" i="1"/>
  <c r="R201" i="1"/>
  <c r="P201" i="1"/>
  <c r="N201" i="1"/>
  <c r="L201" i="1"/>
  <c r="J201" i="1"/>
  <c r="F201" i="1"/>
  <c r="D201" i="1"/>
  <c r="X200" i="1"/>
  <c r="V200" i="1"/>
  <c r="T200" i="1"/>
  <c r="R200" i="1"/>
  <c r="P200" i="1"/>
  <c r="N200" i="1"/>
  <c r="L200" i="1"/>
  <c r="J200" i="1"/>
  <c r="F200" i="1"/>
  <c r="D200" i="1"/>
  <c r="X199" i="1"/>
  <c r="V199" i="1"/>
  <c r="T199" i="1"/>
  <c r="R199" i="1"/>
  <c r="P199" i="1"/>
  <c r="N199" i="1"/>
  <c r="L199" i="1"/>
  <c r="J199" i="1"/>
  <c r="F199" i="1"/>
  <c r="D199" i="1"/>
  <c r="X198" i="1"/>
  <c r="V198" i="1"/>
  <c r="T198" i="1"/>
  <c r="R198" i="1"/>
  <c r="P198" i="1"/>
  <c r="N198" i="1"/>
  <c r="L198" i="1"/>
  <c r="J198" i="1"/>
  <c r="H198" i="1"/>
  <c r="F198" i="1"/>
  <c r="D198" i="1"/>
  <c r="X197" i="1"/>
  <c r="V197" i="1"/>
  <c r="T197" i="1"/>
  <c r="R197" i="1"/>
  <c r="P197" i="1"/>
  <c r="N197" i="1"/>
  <c r="L197" i="1"/>
  <c r="J197" i="1"/>
  <c r="H197" i="1"/>
  <c r="F197" i="1"/>
  <c r="D197" i="1"/>
  <c r="X196" i="1"/>
  <c r="V196" i="1"/>
  <c r="T196" i="1"/>
  <c r="R196" i="1"/>
  <c r="P196" i="1"/>
  <c r="N196" i="1"/>
  <c r="L196" i="1"/>
  <c r="J196" i="1"/>
  <c r="H196" i="1"/>
  <c r="F196" i="1"/>
  <c r="D196" i="1"/>
  <c r="X195" i="1"/>
  <c r="V195" i="1"/>
  <c r="T195" i="1"/>
  <c r="R195" i="1"/>
  <c r="P195" i="1"/>
  <c r="N195" i="1"/>
  <c r="L195" i="1"/>
  <c r="J195" i="1"/>
  <c r="H195" i="1"/>
  <c r="F195" i="1"/>
  <c r="D195" i="1"/>
  <c r="X194" i="1"/>
  <c r="V194" i="1"/>
  <c r="T194" i="1"/>
  <c r="R194" i="1"/>
  <c r="P194" i="1"/>
  <c r="N194" i="1"/>
  <c r="L194" i="1"/>
  <c r="J194" i="1"/>
  <c r="H194" i="1"/>
  <c r="D194" i="1"/>
  <c r="X193" i="1"/>
  <c r="V193" i="1"/>
  <c r="T193" i="1"/>
  <c r="R193" i="1"/>
  <c r="P193" i="1"/>
  <c r="N193" i="1"/>
  <c r="L193" i="1"/>
  <c r="J193" i="1"/>
  <c r="H193" i="1"/>
  <c r="D193" i="1"/>
  <c r="X192" i="1"/>
  <c r="V192" i="1"/>
  <c r="T192" i="1"/>
  <c r="R192" i="1"/>
  <c r="P192" i="1"/>
  <c r="N192" i="1"/>
  <c r="L192" i="1"/>
  <c r="J192" i="1"/>
  <c r="H192" i="1"/>
  <c r="D192" i="1"/>
  <c r="X191" i="1"/>
  <c r="V191" i="1"/>
  <c r="T191" i="1"/>
  <c r="R191" i="1"/>
  <c r="P191" i="1"/>
  <c r="N191" i="1"/>
  <c r="L191" i="1"/>
  <c r="J191" i="1"/>
  <c r="H191" i="1"/>
  <c r="D191" i="1"/>
  <c r="X190" i="1"/>
  <c r="V190" i="1"/>
  <c r="T190" i="1"/>
  <c r="R190" i="1"/>
  <c r="P190" i="1"/>
  <c r="L190" i="1"/>
  <c r="J190" i="1"/>
  <c r="H190" i="1"/>
  <c r="D190" i="1"/>
  <c r="X189" i="1"/>
  <c r="V189" i="1"/>
  <c r="T189" i="1"/>
  <c r="R189" i="1"/>
  <c r="P189" i="1"/>
  <c r="N189" i="1"/>
  <c r="L189" i="1"/>
  <c r="J189" i="1"/>
  <c r="H189" i="1"/>
  <c r="D189" i="1"/>
  <c r="X188" i="1"/>
  <c r="V188" i="1"/>
  <c r="T188" i="1"/>
  <c r="R188" i="1"/>
  <c r="P188" i="1"/>
  <c r="N188" i="1"/>
  <c r="L188" i="1"/>
  <c r="J188" i="1"/>
  <c r="H188" i="1"/>
  <c r="D188" i="1"/>
  <c r="X187" i="1"/>
  <c r="V187" i="1"/>
  <c r="T187" i="1"/>
  <c r="R187" i="1"/>
  <c r="P187" i="1"/>
  <c r="N187" i="1"/>
  <c r="L187" i="1"/>
  <c r="J187" i="1"/>
  <c r="H187" i="1"/>
  <c r="D187" i="1"/>
  <c r="X186" i="1"/>
  <c r="V186" i="1"/>
  <c r="T186" i="1"/>
  <c r="R186" i="1"/>
  <c r="P186" i="1"/>
  <c r="N186" i="1"/>
  <c r="L186" i="1"/>
  <c r="J186" i="1"/>
  <c r="H186" i="1"/>
  <c r="D186" i="1"/>
  <c r="X185" i="1"/>
  <c r="V185" i="1"/>
  <c r="T185" i="1"/>
  <c r="R185" i="1"/>
  <c r="P185" i="1"/>
  <c r="N185" i="1"/>
  <c r="L185" i="1"/>
  <c r="J185" i="1"/>
  <c r="H185" i="1"/>
  <c r="D185" i="1"/>
  <c r="X184" i="1"/>
  <c r="V184" i="1"/>
  <c r="T184" i="1"/>
  <c r="R184" i="1"/>
  <c r="P184" i="1"/>
  <c r="N184" i="1"/>
  <c r="L184" i="1"/>
  <c r="J184" i="1"/>
  <c r="H184" i="1"/>
  <c r="D184" i="1"/>
  <c r="X183" i="1"/>
  <c r="V183" i="1"/>
  <c r="T183" i="1"/>
  <c r="R183" i="1"/>
  <c r="P183" i="1"/>
  <c r="N183" i="1"/>
  <c r="L183" i="1"/>
  <c r="J183" i="1"/>
  <c r="H183" i="1"/>
  <c r="F183" i="1"/>
  <c r="D183" i="1"/>
  <c r="X182" i="1"/>
  <c r="V182" i="1"/>
  <c r="T182" i="1"/>
  <c r="R182" i="1"/>
  <c r="P182" i="1"/>
  <c r="N182" i="1"/>
  <c r="L182" i="1"/>
  <c r="J182" i="1"/>
  <c r="H182" i="1"/>
  <c r="D182" i="1"/>
  <c r="X181" i="1"/>
  <c r="V181" i="1"/>
  <c r="T181" i="1"/>
  <c r="R181" i="1"/>
  <c r="P181" i="1"/>
  <c r="N181" i="1"/>
  <c r="L181" i="1"/>
  <c r="J181" i="1"/>
  <c r="H181" i="1"/>
  <c r="D181" i="1"/>
  <c r="X180" i="1"/>
  <c r="V180" i="1"/>
  <c r="T180" i="1"/>
  <c r="R180" i="1"/>
  <c r="P180" i="1"/>
  <c r="N180" i="1"/>
  <c r="L180" i="1"/>
  <c r="J180" i="1"/>
  <c r="H180" i="1"/>
  <c r="D180" i="1"/>
  <c r="X179" i="1"/>
  <c r="V179" i="1"/>
  <c r="T179" i="1"/>
  <c r="R179" i="1"/>
  <c r="P179" i="1"/>
  <c r="N179" i="1"/>
  <c r="L179" i="1"/>
  <c r="J179" i="1"/>
  <c r="H179" i="1"/>
  <c r="D179" i="1"/>
  <c r="X178" i="1"/>
  <c r="V178" i="1"/>
  <c r="T178" i="1"/>
  <c r="R178" i="1"/>
  <c r="P178" i="1"/>
  <c r="N178" i="1"/>
  <c r="L178" i="1"/>
  <c r="J178" i="1"/>
  <c r="H178" i="1"/>
  <c r="D178" i="1"/>
  <c r="X177" i="1"/>
  <c r="V177" i="1"/>
  <c r="T177" i="1"/>
  <c r="R177" i="1"/>
  <c r="P177" i="1"/>
  <c r="N177" i="1"/>
  <c r="L177" i="1"/>
  <c r="J177" i="1"/>
  <c r="H177" i="1"/>
  <c r="D177" i="1"/>
  <c r="X176" i="1"/>
  <c r="V176" i="1"/>
  <c r="T176" i="1"/>
  <c r="R176" i="1"/>
  <c r="P176" i="1"/>
  <c r="N176" i="1"/>
  <c r="L176" i="1"/>
  <c r="J176" i="1"/>
  <c r="H176" i="1"/>
  <c r="D176" i="1"/>
  <c r="X175" i="1"/>
  <c r="V175" i="1"/>
  <c r="T175" i="1"/>
  <c r="R175" i="1"/>
  <c r="P175" i="1"/>
  <c r="N175" i="1"/>
  <c r="L175" i="1"/>
  <c r="J175" i="1"/>
  <c r="H175" i="1"/>
  <c r="D175" i="1"/>
  <c r="X174" i="1"/>
  <c r="V174" i="1"/>
  <c r="T174" i="1"/>
  <c r="R174" i="1"/>
  <c r="P174" i="1"/>
  <c r="N174" i="1"/>
  <c r="L174" i="1"/>
  <c r="J174" i="1"/>
  <c r="H174" i="1"/>
  <c r="D174" i="1"/>
  <c r="X173" i="1"/>
  <c r="V173" i="1"/>
  <c r="T173" i="1"/>
  <c r="R173" i="1"/>
  <c r="P173" i="1"/>
  <c r="N173" i="1"/>
  <c r="L173" i="1"/>
  <c r="J173" i="1"/>
  <c r="H173" i="1"/>
  <c r="D173" i="1"/>
  <c r="X172" i="1"/>
  <c r="V172" i="1"/>
  <c r="T172" i="1"/>
  <c r="R172" i="1"/>
  <c r="P172" i="1"/>
  <c r="N172" i="1"/>
  <c r="L172" i="1"/>
  <c r="J172" i="1"/>
  <c r="H172" i="1"/>
  <c r="D172" i="1"/>
  <c r="X171" i="1"/>
  <c r="V171" i="1"/>
  <c r="T171" i="1"/>
  <c r="R171" i="1"/>
  <c r="P171" i="1"/>
  <c r="N171" i="1"/>
  <c r="L171" i="1"/>
  <c r="J171" i="1"/>
  <c r="H171" i="1"/>
  <c r="F171" i="1"/>
  <c r="D171" i="1"/>
  <c r="X170" i="1"/>
  <c r="V170" i="1"/>
  <c r="T170" i="1"/>
  <c r="R170" i="1"/>
  <c r="P170" i="1"/>
  <c r="N170" i="1"/>
  <c r="L170" i="1"/>
  <c r="J170" i="1"/>
  <c r="H170" i="1"/>
  <c r="D170" i="1"/>
  <c r="X169" i="1"/>
  <c r="V169" i="1"/>
  <c r="T169" i="1"/>
  <c r="R169" i="1"/>
  <c r="P169" i="1"/>
  <c r="N169" i="1"/>
  <c r="L169" i="1"/>
  <c r="J169" i="1"/>
  <c r="H169" i="1"/>
  <c r="D169" i="1"/>
  <c r="X168" i="1"/>
  <c r="V168" i="1"/>
  <c r="T168" i="1"/>
  <c r="R168" i="1"/>
  <c r="P168" i="1"/>
  <c r="N168" i="1"/>
  <c r="L168" i="1"/>
  <c r="J168" i="1"/>
  <c r="H168" i="1"/>
  <c r="D168" i="1"/>
  <c r="X167" i="1"/>
  <c r="V167" i="1"/>
  <c r="T167" i="1"/>
  <c r="R167" i="1"/>
  <c r="P167" i="1"/>
  <c r="N167" i="1"/>
  <c r="L167" i="1"/>
  <c r="J167" i="1"/>
  <c r="H167" i="1"/>
  <c r="D167" i="1"/>
  <c r="X166" i="1"/>
  <c r="V166" i="1"/>
  <c r="T166" i="1"/>
  <c r="R166" i="1"/>
  <c r="P166" i="1"/>
  <c r="N166" i="1"/>
  <c r="L166" i="1"/>
  <c r="J166" i="1"/>
  <c r="H166" i="1"/>
  <c r="D166" i="1"/>
  <c r="X165" i="1"/>
  <c r="V165" i="1"/>
  <c r="T165" i="1"/>
  <c r="R165" i="1"/>
  <c r="P165" i="1"/>
  <c r="N165" i="1"/>
  <c r="L165" i="1"/>
  <c r="J165" i="1"/>
  <c r="H165" i="1"/>
  <c r="D165" i="1"/>
  <c r="X164" i="1"/>
  <c r="V164" i="1"/>
  <c r="T164" i="1"/>
  <c r="R164" i="1"/>
  <c r="P164" i="1"/>
  <c r="N164" i="1"/>
  <c r="L164" i="1"/>
  <c r="J164" i="1"/>
  <c r="H164" i="1"/>
  <c r="D164" i="1"/>
  <c r="X163" i="1"/>
  <c r="V163" i="1"/>
  <c r="T163" i="1"/>
  <c r="R163" i="1"/>
  <c r="P163" i="1"/>
  <c r="N163" i="1"/>
  <c r="L163" i="1"/>
  <c r="J163" i="1"/>
  <c r="H163" i="1"/>
  <c r="D163" i="1"/>
  <c r="X162" i="1"/>
  <c r="V162" i="1"/>
  <c r="T162" i="1"/>
  <c r="R162" i="1"/>
  <c r="P162" i="1"/>
  <c r="N162" i="1"/>
  <c r="L162" i="1"/>
  <c r="J162" i="1"/>
  <c r="H162" i="1"/>
  <c r="D162" i="1"/>
  <c r="X161" i="1"/>
  <c r="V161" i="1"/>
  <c r="T161" i="1"/>
  <c r="R161" i="1"/>
  <c r="P161" i="1"/>
  <c r="N161" i="1"/>
  <c r="L161" i="1"/>
  <c r="J161" i="1"/>
  <c r="H161" i="1"/>
  <c r="D161" i="1"/>
  <c r="X160" i="1"/>
  <c r="V160" i="1"/>
  <c r="T160" i="1"/>
  <c r="R160" i="1"/>
  <c r="P160" i="1"/>
  <c r="N160" i="1"/>
  <c r="L160" i="1"/>
  <c r="J160" i="1"/>
  <c r="H160" i="1"/>
  <c r="D160" i="1"/>
  <c r="X159" i="1"/>
  <c r="V159" i="1"/>
  <c r="T159" i="1"/>
  <c r="R159" i="1"/>
  <c r="P159" i="1"/>
  <c r="N159" i="1"/>
  <c r="L159" i="1"/>
  <c r="J159" i="1"/>
  <c r="H159" i="1"/>
  <c r="F159" i="1"/>
  <c r="D159" i="1"/>
  <c r="X158" i="1"/>
  <c r="V158" i="1"/>
  <c r="T158" i="1"/>
  <c r="R158" i="1"/>
  <c r="P158" i="1"/>
  <c r="N158" i="1"/>
  <c r="L158" i="1"/>
  <c r="J158" i="1"/>
  <c r="H158" i="1"/>
  <c r="D158" i="1"/>
  <c r="X157" i="1"/>
  <c r="V157" i="1"/>
  <c r="T157" i="1"/>
  <c r="R157" i="1"/>
  <c r="P157" i="1"/>
  <c r="N157" i="1"/>
  <c r="L157" i="1"/>
  <c r="J157" i="1"/>
  <c r="H157" i="1"/>
  <c r="D157" i="1"/>
  <c r="X156" i="1"/>
  <c r="V156" i="1"/>
  <c r="T156" i="1"/>
  <c r="R156" i="1"/>
  <c r="P156" i="1"/>
  <c r="N156" i="1"/>
  <c r="L156" i="1"/>
  <c r="J156" i="1"/>
  <c r="H156" i="1"/>
  <c r="D156" i="1"/>
  <c r="X155" i="1"/>
  <c r="V155" i="1"/>
  <c r="T155" i="1"/>
  <c r="R155" i="1"/>
  <c r="P155" i="1"/>
  <c r="N155" i="1"/>
  <c r="L155" i="1"/>
  <c r="J155" i="1"/>
  <c r="H155" i="1"/>
  <c r="D155" i="1"/>
  <c r="X154" i="1"/>
  <c r="V154" i="1"/>
  <c r="T154" i="1"/>
  <c r="R154" i="1"/>
  <c r="P154" i="1"/>
  <c r="N154" i="1"/>
  <c r="L154" i="1"/>
  <c r="J154" i="1"/>
  <c r="H154" i="1"/>
  <c r="D154" i="1"/>
  <c r="X153" i="1"/>
  <c r="V153" i="1"/>
  <c r="T153" i="1"/>
  <c r="R153" i="1"/>
  <c r="P153" i="1"/>
  <c r="N153" i="1"/>
  <c r="L153" i="1"/>
  <c r="J153" i="1"/>
  <c r="H153" i="1"/>
  <c r="D153" i="1"/>
  <c r="X152" i="1"/>
  <c r="V152" i="1"/>
  <c r="T152" i="1"/>
  <c r="R152" i="1"/>
  <c r="P152" i="1"/>
  <c r="N152" i="1"/>
  <c r="L152" i="1"/>
  <c r="J152" i="1"/>
  <c r="H152" i="1"/>
  <c r="D152" i="1"/>
  <c r="X151" i="1"/>
  <c r="V151" i="1"/>
  <c r="T151" i="1"/>
  <c r="R151" i="1"/>
  <c r="P151" i="1"/>
  <c r="N151" i="1"/>
  <c r="L151" i="1"/>
  <c r="J151" i="1"/>
  <c r="H151" i="1"/>
  <c r="D151" i="1"/>
  <c r="X150" i="1"/>
  <c r="V150" i="1"/>
  <c r="T150" i="1"/>
  <c r="R150" i="1"/>
  <c r="P150" i="1"/>
  <c r="N150" i="1"/>
  <c r="L150" i="1"/>
  <c r="J150" i="1"/>
  <c r="H150" i="1"/>
  <c r="D150" i="1"/>
  <c r="X149" i="1"/>
  <c r="V149" i="1"/>
  <c r="T149" i="1"/>
  <c r="R149" i="1"/>
  <c r="P149" i="1"/>
  <c r="N149" i="1"/>
  <c r="L149" i="1"/>
  <c r="J149" i="1"/>
  <c r="H149" i="1"/>
  <c r="D149" i="1"/>
  <c r="X148" i="1"/>
  <c r="V148" i="1"/>
  <c r="T148" i="1"/>
  <c r="R148" i="1"/>
  <c r="P148" i="1"/>
  <c r="N148" i="1"/>
  <c r="L148" i="1"/>
  <c r="J148" i="1"/>
  <c r="H148" i="1"/>
  <c r="D148" i="1"/>
  <c r="X147" i="1"/>
  <c r="V147" i="1"/>
  <c r="T147" i="1"/>
  <c r="R147" i="1"/>
  <c r="P147" i="1"/>
  <c r="N147" i="1"/>
  <c r="L147" i="1"/>
  <c r="J147" i="1"/>
  <c r="H147" i="1"/>
  <c r="F147" i="1"/>
  <c r="D147" i="1"/>
  <c r="X146" i="1"/>
  <c r="V146" i="1"/>
  <c r="T146" i="1"/>
  <c r="R146" i="1"/>
  <c r="P146" i="1"/>
  <c r="N146" i="1"/>
  <c r="L146" i="1"/>
  <c r="J146" i="1"/>
  <c r="H146" i="1"/>
  <c r="F146" i="1"/>
  <c r="D146" i="1"/>
  <c r="X145" i="1"/>
  <c r="V145" i="1"/>
  <c r="T145" i="1"/>
  <c r="R145" i="1"/>
  <c r="P145" i="1"/>
  <c r="N145" i="1"/>
  <c r="L145" i="1"/>
  <c r="J145" i="1"/>
  <c r="H145" i="1"/>
  <c r="F145" i="1"/>
  <c r="D145" i="1"/>
  <c r="X144" i="1"/>
  <c r="V144" i="1"/>
  <c r="T144" i="1"/>
  <c r="R144" i="1"/>
  <c r="P144" i="1"/>
  <c r="N144" i="1"/>
  <c r="L144" i="1"/>
  <c r="J144" i="1"/>
  <c r="H144" i="1"/>
  <c r="F144" i="1"/>
  <c r="D144" i="1"/>
  <c r="X143" i="1"/>
  <c r="V143" i="1"/>
  <c r="T143" i="1"/>
  <c r="R143" i="1"/>
  <c r="P143" i="1"/>
  <c r="N143" i="1"/>
  <c r="L143" i="1"/>
  <c r="J143" i="1"/>
  <c r="H143" i="1"/>
  <c r="F143" i="1"/>
  <c r="D143" i="1"/>
  <c r="X142" i="1"/>
  <c r="V142" i="1"/>
  <c r="T142" i="1"/>
  <c r="R142" i="1"/>
  <c r="P142" i="1"/>
  <c r="N142" i="1"/>
  <c r="L142" i="1"/>
  <c r="J142" i="1"/>
  <c r="H142" i="1"/>
  <c r="F142" i="1"/>
  <c r="D142" i="1"/>
  <c r="X141" i="1"/>
  <c r="V141" i="1"/>
  <c r="T141" i="1"/>
  <c r="R141" i="1"/>
  <c r="P141" i="1"/>
  <c r="N141" i="1"/>
  <c r="L141" i="1"/>
  <c r="J141" i="1"/>
  <c r="H141" i="1"/>
  <c r="F141" i="1"/>
  <c r="D141" i="1"/>
  <c r="X140" i="1"/>
  <c r="V140" i="1"/>
  <c r="T140" i="1"/>
  <c r="R140" i="1"/>
  <c r="P140" i="1"/>
  <c r="N140" i="1"/>
  <c r="L140" i="1"/>
  <c r="J140" i="1"/>
  <c r="H140" i="1"/>
  <c r="F140" i="1"/>
  <c r="D140" i="1"/>
  <c r="X139" i="1"/>
  <c r="V139" i="1"/>
  <c r="T139" i="1"/>
  <c r="R139" i="1"/>
  <c r="P139" i="1"/>
  <c r="N139" i="1"/>
  <c r="L139" i="1"/>
  <c r="J139" i="1"/>
  <c r="H139" i="1"/>
  <c r="F139" i="1"/>
  <c r="D139" i="1"/>
  <c r="X138" i="1"/>
  <c r="V138" i="1"/>
  <c r="T138" i="1"/>
  <c r="R138" i="1"/>
  <c r="P138" i="1"/>
  <c r="N138" i="1"/>
  <c r="L138" i="1"/>
  <c r="J138" i="1"/>
  <c r="H138" i="1"/>
  <c r="F138" i="1"/>
  <c r="D138" i="1"/>
  <c r="X137" i="1"/>
  <c r="V137" i="1"/>
  <c r="T137" i="1"/>
  <c r="R137" i="1"/>
  <c r="P137" i="1"/>
  <c r="N137" i="1"/>
  <c r="L137" i="1"/>
  <c r="J137" i="1"/>
  <c r="H137" i="1"/>
  <c r="F137" i="1"/>
  <c r="D137" i="1"/>
  <c r="X136" i="1"/>
  <c r="V136" i="1"/>
  <c r="T136" i="1"/>
  <c r="R136" i="1"/>
  <c r="P136" i="1"/>
  <c r="N136" i="1"/>
  <c r="L136" i="1"/>
  <c r="J136" i="1"/>
  <c r="H136" i="1"/>
  <c r="F136" i="1"/>
  <c r="D136" i="1"/>
  <c r="X135" i="1"/>
  <c r="V135" i="1"/>
  <c r="T135" i="1"/>
  <c r="R135" i="1"/>
  <c r="P135" i="1"/>
  <c r="N135" i="1"/>
  <c r="L135" i="1"/>
  <c r="J135" i="1"/>
  <c r="H135" i="1"/>
  <c r="F135" i="1"/>
  <c r="D135" i="1"/>
  <c r="X134" i="1"/>
  <c r="V134" i="1"/>
  <c r="T134" i="1"/>
  <c r="R134" i="1"/>
  <c r="P134" i="1"/>
  <c r="N134" i="1"/>
  <c r="L134" i="1"/>
  <c r="J134" i="1"/>
  <c r="H134" i="1"/>
  <c r="F134" i="1"/>
  <c r="D134" i="1"/>
  <c r="X133" i="1"/>
  <c r="V133" i="1"/>
  <c r="T133" i="1"/>
  <c r="R133" i="1"/>
  <c r="P133" i="1"/>
  <c r="N133" i="1"/>
  <c r="L133" i="1"/>
  <c r="J133" i="1"/>
  <c r="H133" i="1"/>
  <c r="F133" i="1"/>
  <c r="D133" i="1"/>
  <c r="X132" i="1"/>
  <c r="V132" i="1"/>
  <c r="T132" i="1"/>
  <c r="R132" i="1"/>
  <c r="P132" i="1"/>
  <c r="N132" i="1"/>
  <c r="L132" i="1"/>
  <c r="J132" i="1"/>
  <c r="H132" i="1"/>
  <c r="F132" i="1"/>
  <c r="D132" i="1"/>
  <c r="X131" i="1"/>
  <c r="V131" i="1"/>
  <c r="T131" i="1"/>
  <c r="R131" i="1"/>
  <c r="P131" i="1"/>
  <c r="N131" i="1"/>
  <c r="L131" i="1"/>
  <c r="J131" i="1"/>
  <c r="H131" i="1"/>
  <c r="F131" i="1"/>
  <c r="D131" i="1"/>
  <c r="X130" i="1"/>
  <c r="V130" i="1"/>
  <c r="T130" i="1"/>
  <c r="R130" i="1"/>
  <c r="P130" i="1"/>
  <c r="N130" i="1"/>
  <c r="L130" i="1"/>
  <c r="J130" i="1"/>
  <c r="H130" i="1"/>
  <c r="F130" i="1"/>
  <c r="D130" i="1"/>
  <c r="X129" i="1"/>
  <c r="V129" i="1"/>
  <c r="T129" i="1"/>
  <c r="R129" i="1"/>
  <c r="P129" i="1"/>
  <c r="N129" i="1"/>
  <c r="L129" i="1"/>
  <c r="J129" i="1"/>
  <c r="H129" i="1"/>
  <c r="F129" i="1"/>
  <c r="D129" i="1"/>
  <c r="X128" i="1"/>
  <c r="V128" i="1"/>
  <c r="T128" i="1"/>
  <c r="R128" i="1"/>
  <c r="P128" i="1"/>
  <c r="N128" i="1"/>
  <c r="L128" i="1"/>
  <c r="J128" i="1"/>
  <c r="H128" i="1"/>
  <c r="F128" i="1"/>
  <c r="D128" i="1"/>
  <c r="X127" i="1"/>
  <c r="V127" i="1"/>
  <c r="T127" i="1"/>
  <c r="R127" i="1"/>
  <c r="P127" i="1"/>
  <c r="N127" i="1"/>
  <c r="L127" i="1"/>
  <c r="J127" i="1"/>
  <c r="H127" i="1"/>
  <c r="F127" i="1"/>
  <c r="D127" i="1"/>
  <c r="X126" i="1"/>
  <c r="V126" i="1"/>
  <c r="T126" i="1"/>
  <c r="R126" i="1"/>
  <c r="P126" i="1"/>
  <c r="N126" i="1"/>
  <c r="L126" i="1"/>
  <c r="J126" i="1"/>
  <c r="H126" i="1"/>
  <c r="F126" i="1"/>
  <c r="D126" i="1"/>
  <c r="X125" i="1"/>
  <c r="V125" i="1"/>
  <c r="T125" i="1"/>
  <c r="R125" i="1"/>
  <c r="P125" i="1"/>
  <c r="N125" i="1"/>
  <c r="L125" i="1"/>
  <c r="J125" i="1"/>
  <c r="H125" i="1"/>
  <c r="F125" i="1"/>
  <c r="D125" i="1"/>
  <c r="X124" i="1"/>
  <c r="V124" i="1"/>
  <c r="T124" i="1"/>
  <c r="R124" i="1"/>
  <c r="P124" i="1"/>
  <c r="N124" i="1"/>
  <c r="L124" i="1"/>
  <c r="J124" i="1"/>
  <c r="H124" i="1"/>
  <c r="F124" i="1"/>
  <c r="D124" i="1"/>
  <c r="X123" i="1"/>
  <c r="V123" i="1"/>
  <c r="T123" i="1"/>
  <c r="R123" i="1"/>
  <c r="P123" i="1"/>
  <c r="N123" i="1"/>
  <c r="L123" i="1"/>
  <c r="J123" i="1"/>
  <c r="H123" i="1"/>
  <c r="F123" i="1"/>
  <c r="D123" i="1"/>
  <c r="X122" i="1"/>
  <c r="V122" i="1"/>
  <c r="T122" i="1"/>
  <c r="R122" i="1"/>
  <c r="P122" i="1"/>
  <c r="N122" i="1"/>
  <c r="L122" i="1"/>
  <c r="J122" i="1"/>
  <c r="H122" i="1"/>
  <c r="F122" i="1"/>
  <c r="D122" i="1"/>
  <c r="X121" i="1"/>
  <c r="V121" i="1"/>
  <c r="T121" i="1"/>
  <c r="R121" i="1"/>
  <c r="P121" i="1"/>
  <c r="N121" i="1"/>
  <c r="L121" i="1"/>
  <c r="J121" i="1"/>
  <c r="H121" i="1"/>
  <c r="F121" i="1"/>
  <c r="D121" i="1"/>
  <c r="X120" i="1"/>
  <c r="V120" i="1"/>
  <c r="T120" i="1"/>
  <c r="R120" i="1"/>
  <c r="P120" i="1"/>
  <c r="N120" i="1"/>
  <c r="L120" i="1"/>
  <c r="J120" i="1"/>
  <c r="H120" i="1"/>
  <c r="F120" i="1"/>
  <c r="D120" i="1"/>
  <c r="X119" i="1"/>
  <c r="V119" i="1"/>
  <c r="T119" i="1"/>
  <c r="R119" i="1"/>
  <c r="P119" i="1"/>
  <c r="N119" i="1"/>
  <c r="L119" i="1"/>
  <c r="J119" i="1"/>
  <c r="H119" i="1"/>
  <c r="F119" i="1"/>
  <c r="D119" i="1"/>
  <c r="X118" i="1"/>
  <c r="V118" i="1"/>
  <c r="T118" i="1"/>
  <c r="R118" i="1"/>
  <c r="P118" i="1"/>
  <c r="N118" i="1"/>
  <c r="L118" i="1"/>
  <c r="J118" i="1"/>
  <c r="H118" i="1"/>
  <c r="F118" i="1"/>
  <c r="D118" i="1"/>
  <c r="X117" i="1"/>
  <c r="V117" i="1"/>
  <c r="T117" i="1"/>
  <c r="R117" i="1"/>
  <c r="P117" i="1"/>
  <c r="N117" i="1"/>
  <c r="L117" i="1"/>
  <c r="J117" i="1"/>
  <c r="H117" i="1"/>
  <c r="F117" i="1"/>
  <c r="D117" i="1"/>
  <c r="X116" i="1"/>
  <c r="V116" i="1"/>
  <c r="T116" i="1"/>
  <c r="R116" i="1"/>
  <c r="P116" i="1"/>
  <c r="N116" i="1"/>
  <c r="L116" i="1"/>
  <c r="J116" i="1"/>
  <c r="H116" i="1"/>
  <c r="F116" i="1"/>
  <c r="D116" i="1"/>
  <c r="X115" i="1"/>
  <c r="V115" i="1"/>
  <c r="T115" i="1"/>
  <c r="R115" i="1"/>
  <c r="P115" i="1"/>
  <c r="N115" i="1"/>
  <c r="L115" i="1"/>
  <c r="J115" i="1"/>
  <c r="H115" i="1"/>
  <c r="F115" i="1"/>
  <c r="D115" i="1"/>
  <c r="X114" i="1"/>
  <c r="V114" i="1"/>
  <c r="T114" i="1"/>
  <c r="R114" i="1"/>
  <c r="P114" i="1"/>
  <c r="N114" i="1"/>
  <c r="L114" i="1"/>
  <c r="J114" i="1"/>
  <c r="H114" i="1"/>
  <c r="F114" i="1"/>
  <c r="D114" i="1"/>
  <c r="X113" i="1"/>
  <c r="V113" i="1"/>
  <c r="T113" i="1"/>
  <c r="R113" i="1"/>
  <c r="P113" i="1"/>
  <c r="N113" i="1"/>
  <c r="L113" i="1"/>
  <c r="J113" i="1"/>
  <c r="H113" i="1"/>
  <c r="F113" i="1"/>
  <c r="D113" i="1"/>
  <c r="X112" i="1"/>
  <c r="V112" i="1"/>
  <c r="T112" i="1"/>
  <c r="R112" i="1"/>
  <c r="P112" i="1"/>
  <c r="N112" i="1"/>
  <c r="L112" i="1"/>
  <c r="J112" i="1"/>
  <c r="H112" i="1"/>
  <c r="F112" i="1"/>
  <c r="D112" i="1"/>
  <c r="X111" i="1"/>
  <c r="V111" i="1"/>
  <c r="T111" i="1"/>
  <c r="R111" i="1"/>
  <c r="P111" i="1"/>
  <c r="N111" i="1"/>
  <c r="L111" i="1"/>
  <c r="J111" i="1"/>
  <c r="H111" i="1"/>
  <c r="F111" i="1"/>
  <c r="D111" i="1"/>
  <c r="X110" i="1"/>
  <c r="V110" i="1"/>
  <c r="T110" i="1"/>
  <c r="R110" i="1"/>
  <c r="P110" i="1"/>
  <c r="N110" i="1"/>
  <c r="L110" i="1"/>
  <c r="J110" i="1"/>
  <c r="F110" i="1"/>
  <c r="D110" i="1"/>
  <c r="X109" i="1"/>
  <c r="V109" i="1"/>
  <c r="T109" i="1"/>
  <c r="R109" i="1"/>
  <c r="P109" i="1"/>
  <c r="N109" i="1"/>
  <c r="L109" i="1"/>
  <c r="J109" i="1"/>
  <c r="H109" i="1"/>
  <c r="F109" i="1"/>
  <c r="D109" i="1"/>
  <c r="X108" i="1"/>
  <c r="V108" i="1"/>
  <c r="T108" i="1"/>
  <c r="R108" i="1"/>
  <c r="P108" i="1"/>
  <c r="N108" i="1"/>
  <c r="L108" i="1"/>
  <c r="J108" i="1"/>
  <c r="H108" i="1"/>
  <c r="F108" i="1"/>
  <c r="D108" i="1"/>
  <c r="X107" i="1"/>
  <c r="V107" i="1"/>
  <c r="T107" i="1"/>
  <c r="R107" i="1"/>
  <c r="P107" i="1"/>
  <c r="N107" i="1"/>
  <c r="L107" i="1"/>
  <c r="J107" i="1"/>
  <c r="H107" i="1"/>
  <c r="F107" i="1"/>
  <c r="D107" i="1"/>
  <c r="X106" i="1"/>
  <c r="V106" i="1"/>
  <c r="T106" i="1"/>
  <c r="R106" i="1"/>
  <c r="P106" i="1"/>
  <c r="N106" i="1"/>
  <c r="L106" i="1"/>
  <c r="J106" i="1"/>
  <c r="H106" i="1"/>
  <c r="F106" i="1"/>
  <c r="D106" i="1"/>
  <c r="X105" i="1"/>
  <c r="V105" i="1"/>
  <c r="T105" i="1"/>
  <c r="R105" i="1"/>
  <c r="P105" i="1"/>
  <c r="N105" i="1"/>
  <c r="L105" i="1"/>
  <c r="J105" i="1"/>
  <c r="H105" i="1"/>
  <c r="F105" i="1"/>
  <c r="D105" i="1"/>
  <c r="X104" i="1"/>
  <c r="V104" i="1"/>
  <c r="T104" i="1"/>
  <c r="R104" i="1"/>
  <c r="P104" i="1"/>
  <c r="N104" i="1"/>
  <c r="L104" i="1"/>
  <c r="J104" i="1"/>
  <c r="H104" i="1"/>
  <c r="F104" i="1"/>
  <c r="D104" i="1"/>
  <c r="X103" i="1"/>
  <c r="V103" i="1"/>
  <c r="T103" i="1"/>
  <c r="R103" i="1"/>
  <c r="P103" i="1"/>
  <c r="N103" i="1"/>
  <c r="L103" i="1"/>
  <c r="J103" i="1"/>
  <c r="H103" i="1"/>
  <c r="F103" i="1"/>
  <c r="D103" i="1"/>
  <c r="X102" i="1"/>
  <c r="V102" i="1"/>
  <c r="T102" i="1"/>
  <c r="R102" i="1"/>
  <c r="P102" i="1"/>
  <c r="N102" i="1"/>
  <c r="L102" i="1"/>
  <c r="J102" i="1"/>
  <c r="H102" i="1"/>
  <c r="F102" i="1"/>
  <c r="D102" i="1"/>
  <c r="X101" i="1"/>
  <c r="V101" i="1"/>
  <c r="T101" i="1"/>
  <c r="R101" i="1"/>
  <c r="P101" i="1"/>
  <c r="N101" i="1"/>
  <c r="L101" i="1"/>
  <c r="J101" i="1"/>
  <c r="H101" i="1"/>
  <c r="F101" i="1"/>
  <c r="D101" i="1"/>
  <c r="X100" i="1"/>
  <c r="V100" i="1"/>
  <c r="T100" i="1"/>
  <c r="R100" i="1"/>
  <c r="P100" i="1"/>
  <c r="N100" i="1"/>
  <c r="L100" i="1"/>
  <c r="J100" i="1"/>
  <c r="H100" i="1"/>
  <c r="F100" i="1"/>
  <c r="D100" i="1"/>
  <c r="X99" i="1"/>
  <c r="V99" i="1"/>
  <c r="T99" i="1"/>
  <c r="R99" i="1"/>
  <c r="P99" i="1"/>
  <c r="N99" i="1"/>
  <c r="L99" i="1"/>
  <c r="J99" i="1"/>
  <c r="H99" i="1"/>
  <c r="F99" i="1"/>
  <c r="D99" i="1"/>
  <c r="X98" i="1"/>
  <c r="V98" i="1"/>
  <c r="T98" i="1"/>
  <c r="R98" i="1"/>
  <c r="P98" i="1"/>
  <c r="N98" i="1"/>
  <c r="L98" i="1"/>
  <c r="J98" i="1"/>
  <c r="H98" i="1"/>
  <c r="F98" i="1"/>
  <c r="D98" i="1"/>
  <c r="X97" i="1"/>
  <c r="V97" i="1"/>
  <c r="T97" i="1"/>
  <c r="R97" i="1"/>
  <c r="P97" i="1"/>
  <c r="N97" i="1"/>
  <c r="L97" i="1"/>
  <c r="J97" i="1"/>
  <c r="H97" i="1"/>
  <c r="F97" i="1"/>
  <c r="D97" i="1"/>
  <c r="X96" i="1"/>
  <c r="V96" i="1"/>
  <c r="T96" i="1"/>
  <c r="R96" i="1"/>
  <c r="P96" i="1"/>
  <c r="N96" i="1"/>
  <c r="L96" i="1"/>
  <c r="J96" i="1"/>
  <c r="H96" i="1"/>
  <c r="F96" i="1"/>
  <c r="D96" i="1"/>
  <c r="X95" i="1"/>
  <c r="V95" i="1"/>
  <c r="T95" i="1"/>
  <c r="R95" i="1"/>
  <c r="P95" i="1"/>
  <c r="N95" i="1"/>
  <c r="L95" i="1"/>
  <c r="J95" i="1"/>
  <c r="H95" i="1"/>
  <c r="F95" i="1"/>
  <c r="D95" i="1"/>
  <c r="X94" i="1"/>
  <c r="V94" i="1"/>
  <c r="T94" i="1"/>
  <c r="R94" i="1"/>
  <c r="P94" i="1"/>
  <c r="N94" i="1"/>
  <c r="L94" i="1"/>
  <c r="J94" i="1"/>
  <c r="H94" i="1"/>
  <c r="F94" i="1"/>
  <c r="D94" i="1"/>
  <c r="X93" i="1"/>
  <c r="V93" i="1"/>
  <c r="T93" i="1"/>
  <c r="R93" i="1"/>
  <c r="P93" i="1"/>
  <c r="N93" i="1"/>
  <c r="L93" i="1"/>
  <c r="J93" i="1"/>
  <c r="H93" i="1"/>
  <c r="F93" i="1"/>
  <c r="D93" i="1"/>
  <c r="X92" i="1"/>
  <c r="V92" i="1"/>
  <c r="T92" i="1"/>
  <c r="R92" i="1"/>
  <c r="P92" i="1"/>
  <c r="N92" i="1"/>
  <c r="L92" i="1"/>
  <c r="J92" i="1"/>
  <c r="H92" i="1"/>
  <c r="F92" i="1"/>
  <c r="D92" i="1"/>
  <c r="X91" i="1"/>
  <c r="V91" i="1"/>
  <c r="T91" i="1"/>
  <c r="R91" i="1"/>
  <c r="N91" i="1"/>
  <c r="L91" i="1"/>
  <c r="J91" i="1"/>
  <c r="H91" i="1"/>
  <c r="F91" i="1"/>
  <c r="X90" i="1"/>
  <c r="V90" i="1"/>
  <c r="T90" i="1"/>
  <c r="R90" i="1"/>
  <c r="P90" i="1"/>
  <c r="N90" i="1"/>
  <c r="L90" i="1"/>
  <c r="J90" i="1"/>
  <c r="H90" i="1"/>
  <c r="F90" i="1"/>
  <c r="D90" i="1"/>
  <c r="X89" i="1"/>
  <c r="V89" i="1"/>
  <c r="T89" i="1"/>
  <c r="R89" i="1"/>
  <c r="P89" i="1"/>
  <c r="N89" i="1"/>
  <c r="L89" i="1"/>
  <c r="J89" i="1"/>
  <c r="H89" i="1"/>
  <c r="D89" i="1"/>
  <c r="X88" i="1"/>
  <c r="V88" i="1"/>
  <c r="T88" i="1"/>
  <c r="R88" i="1"/>
  <c r="P88" i="1"/>
  <c r="N88" i="1"/>
  <c r="L88" i="1"/>
  <c r="J88" i="1"/>
  <c r="H88" i="1"/>
  <c r="D88" i="1"/>
  <c r="V87" i="1"/>
  <c r="T87" i="1"/>
  <c r="L87" i="1"/>
  <c r="J87" i="1"/>
  <c r="H87" i="1"/>
  <c r="F87" i="1"/>
  <c r="D87" i="1"/>
  <c r="V86" i="1"/>
  <c r="T86" i="1"/>
  <c r="L86" i="1"/>
  <c r="J86" i="1"/>
  <c r="T85" i="1"/>
  <c r="L85" i="1"/>
  <c r="J85" i="1"/>
  <c r="R84" i="1"/>
  <c r="P84" i="1"/>
  <c r="N84" i="1"/>
  <c r="L84" i="1"/>
  <c r="J84" i="1"/>
  <c r="H84" i="1"/>
  <c r="F84" i="1"/>
  <c r="D84" i="1"/>
  <c r="T83" i="1"/>
  <c r="R83" i="1"/>
  <c r="P83" i="1"/>
  <c r="N83" i="1"/>
  <c r="L83" i="1"/>
  <c r="J83" i="1"/>
  <c r="H83" i="1"/>
  <c r="F83" i="1"/>
  <c r="D83" i="1"/>
  <c r="T82" i="1"/>
  <c r="R82" i="1"/>
  <c r="P82" i="1"/>
  <c r="N82" i="1"/>
  <c r="L82" i="1"/>
  <c r="J82" i="1"/>
  <c r="H82" i="1"/>
  <c r="F82" i="1"/>
  <c r="D82" i="1"/>
  <c r="T81" i="1"/>
  <c r="R81" i="1"/>
  <c r="P81" i="1"/>
  <c r="N81" i="1"/>
  <c r="L81" i="1"/>
  <c r="J81" i="1"/>
  <c r="H81" i="1"/>
  <c r="F81" i="1"/>
  <c r="D81" i="1"/>
  <c r="T80" i="1"/>
  <c r="R80" i="1"/>
  <c r="P80" i="1"/>
  <c r="N80" i="1"/>
  <c r="L80" i="1"/>
  <c r="J80" i="1"/>
  <c r="H80" i="1"/>
  <c r="F80" i="1"/>
  <c r="D80" i="1"/>
  <c r="T79" i="1"/>
  <c r="R79" i="1"/>
  <c r="P79" i="1"/>
  <c r="N79" i="1"/>
  <c r="L79" i="1"/>
  <c r="J79" i="1"/>
  <c r="H79" i="1"/>
  <c r="F79" i="1"/>
  <c r="D79" i="1"/>
  <c r="T78" i="1"/>
  <c r="R78" i="1"/>
  <c r="P78" i="1"/>
  <c r="N78" i="1"/>
  <c r="L78" i="1"/>
  <c r="J78" i="1"/>
  <c r="H78" i="1"/>
  <c r="F78" i="1"/>
  <c r="D78" i="1"/>
  <c r="T77" i="1"/>
  <c r="R77" i="1"/>
  <c r="P77" i="1"/>
  <c r="N77" i="1"/>
  <c r="L77" i="1"/>
  <c r="J77" i="1"/>
  <c r="H77" i="1"/>
  <c r="F77" i="1"/>
  <c r="D77" i="1"/>
  <c r="T76" i="1"/>
  <c r="R76" i="1"/>
  <c r="P76" i="1"/>
  <c r="L76" i="1"/>
  <c r="J76" i="1"/>
  <c r="H76" i="1"/>
  <c r="F76" i="1"/>
  <c r="D76" i="1"/>
  <c r="V75" i="1"/>
  <c r="T75" i="1"/>
  <c r="R75" i="1"/>
  <c r="P75" i="1"/>
  <c r="L75" i="1"/>
  <c r="J75" i="1"/>
  <c r="H75" i="1"/>
  <c r="F75" i="1"/>
  <c r="D75" i="1"/>
  <c r="V74" i="1"/>
  <c r="T74" i="1"/>
  <c r="R74" i="1"/>
  <c r="P74" i="1"/>
  <c r="L74" i="1"/>
  <c r="J74" i="1"/>
  <c r="H74" i="1"/>
  <c r="F74" i="1"/>
  <c r="D74" i="1"/>
  <c r="V73" i="1"/>
  <c r="T73" i="1"/>
  <c r="R73" i="1"/>
  <c r="P73" i="1"/>
  <c r="L73" i="1"/>
  <c r="J73" i="1"/>
  <c r="H73" i="1"/>
  <c r="F73" i="1"/>
  <c r="D73" i="1"/>
  <c r="V72" i="1"/>
  <c r="T72" i="1"/>
  <c r="R72" i="1"/>
  <c r="P72" i="1"/>
  <c r="L72" i="1"/>
  <c r="J72" i="1"/>
  <c r="H72" i="1"/>
  <c r="F72" i="1"/>
  <c r="D72" i="1"/>
  <c r="V71" i="1"/>
  <c r="T71" i="1"/>
  <c r="R71" i="1"/>
  <c r="P71" i="1"/>
  <c r="L71" i="1"/>
  <c r="J71" i="1"/>
  <c r="H71" i="1"/>
  <c r="F71" i="1"/>
  <c r="D71" i="1"/>
  <c r="V70" i="1"/>
  <c r="T70" i="1"/>
  <c r="R70" i="1"/>
  <c r="P70" i="1"/>
  <c r="L70" i="1"/>
  <c r="J70" i="1"/>
  <c r="H70" i="1"/>
  <c r="F70" i="1"/>
  <c r="D70" i="1"/>
  <c r="V69" i="1"/>
  <c r="T69" i="1"/>
  <c r="R69" i="1"/>
  <c r="P69" i="1"/>
  <c r="L69" i="1"/>
  <c r="J69" i="1"/>
  <c r="H69" i="1"/>
  <c r="F69" i="1"/>
  <c r="D69" i="1"/>
  <c r="V68" i="1"/>
  <c r="T68" i="1"/>
  <c r="R68" i="1"/>
  <c r="P68" i="1"/>
  <c r="L68" i="1"/>
  <c r="J68" i="1"/>
  <c r="H68" i="1"/>
  <c r="F68" i="1"/>
  <c r="D68" i="1"/>
  <c r="V67" i="1"/>
  <c r="T67" i="1"/>
  <c r="R67" i="1"/>
  <c r="P67" i="1"/>
  <c r="L67" i="1"/>
  <c r="J67" i="1"/>
  <c r="H67" i="1"/>
  <c r="F67" i="1"/>
  <c r="D67" i="1"/>
  <c r="V66" i="1"/>
  <c r="T66" i="1"/>
  <c r="R66" i="1"/>
  <c r="P66" i="1"/>
  <c r="L66" i="1"/>
  <c r="J66" i="1"/>
  <c r="H66" i="1"/>
  <c r="F66" i="1"/>
  <c r="D66" i="1"/>
  <c r="V65" i="1"/>
  <c r="T65" i="1"/>
  <c r="R65" i="1"/>
  <c r="P65" i="1"/>
  <c r="L65" i="1"/>
  <c r="J65" i="1"/>
  <c r="H65" i="1"/>
  <c r="F65" i="1"/>
  <c r="D65" i="1"/>
  <c r="V64" i="1"/>
  <c r="T64" i="1"/>
  <c r="R64" i="1"/>
  <c r="P64" i="1"/>
  <c r="L64" i="1"/>
  <c r="J64" i="1"/>
  <c r="H64" i="1"/>
  <c r="F64" i="1"/>
  <c r="D64" i="1"/>
  <c r="V63" i="1"/>
  <c r="T63" i="1"/>
  <c r="R63" i="1"/>
  <c r="P63" i="1"/>
  <c r="L63" i="1"/>
  <c r="J63" i="1"/>
  <c r="H63" i="1"/>
  <c r="F63" i="1"/>
  <c r="D63" i="1"/>
  <c r="V62" i="1"/>
  <c r="T62" i="1"/>
  <c r="R62" i="1"/>
  <c r="P62" i="1"/>
  <c r="L62" i="1"/>
  <c r="J62" i="1"/>
  <c r="H62" i="1"/>
  <c r="F62" i="1"/>
  <c r="D62" i="1"/>
  <c r="V61" i="1"/>
  <c r="T61" i="1"/>
  <c r="R61" i="1"/>
  <c r="P61" i="1"/>
  <c r="L61" i="1"/>
  <c r="J61" i="1"/>
  <c r="H61" i="1"/>
  <c r="F61" i="1"/>
  <c r="D61" i="1"/>
  <c r="V60" i="1"/>
  <c r="T60" i="1"/>
  <c r="R60" i="1"/>
  <c r="P60" i="1"/>
  <c r="L60" i="1"/>
  <c r="J60" i="1"/>
  <c r="H60" i="1"/>
  <c r="F60" i="1"/>
  <c r="D60" i="1"/>
  <c r="V59" i="1"/>
  <c r="T59" i="1"/>
  <c r="R59" i="1"/>
  <c r="P59" i="1"/>
  <c r="L59" i="1"/>
  <c r="J59" i="1"/>
  <c r="H59" i="1"/>
  <c r="F59" i="1"/>
  <c r="D59" i="1"/>
  <c r="V58" i="1"/>
  <c r="T58" i="1"/>
  <c r="R58" i="1"/>
  <c r="P58" i="1"/>
  <c r="L58" i="1"/>
  <c r="J58" i="1"/>
  <c r="H58" i="1"/>
  <c r="F58" i="1"/>
  <c r="D58" i="1"/>
  <c r="V57" i="1"/>
  <c r="T57" i="1"/>
  <c r="R57" i="1"/>
  <c r="P57" i="1"/>
  <c r="L57" i="1"/>
  <c r="J57" i="1"/>
  <c r="H57" i="1"/>
  <c r="F57" i="1"/>
  <c r="D57" i="1"/>
  <c r="V56" i="1"/>
  <c r="T56" i="1"/>
  <c r="R56" i="1"/>
  <c r="P56" i="1"/>
  <c r="L56" i="1"/>
  <c r="J56" i="1"/>
  <c r="H56" i="1"/>
  <c r="F56" i="1"/>
  <c r="D56" i="1"/>
  <c r="T55" i="1"/>
  <c r="L55" i="1"/>
  <c r="J55" i="1"/>
  <c r="H55" i="1"/>
  <c r="F55" i="1"/>
  <c r="D55" i="1"/>
  <c r="T54" i="1"/>
  <c r="L54" i="1"/>
  <c r="J54" i="1"/>
  <c r="H54" i="1"/>
  <c r="F54" i="1"/>
  <c r="D54" i="1"/>
  <c r="T53" i="1"/>
  <c r="R53" i="1"/>
  <c r="P53" i="1"/>
  <c r="L53" i="1"/>
  <c r="J53" i="1"/>
  <c r="H53" i="1"/>
  <c r="D53" i="1"/>
  <c r="T52" i="1"/>
  <c r="R52" i="1"/>
  <c r="P52" i="1"/>
  <c r="L52" i="1"/>
  <c r="J52" i="1"/>
  <c r="H52" i="1"/>
  <c r="D52" i="1"/>
  <c r="T51" i="1"/>
  <c r="R51" i="1"/>
  <c r="P51" i="1"/>
  <c r="N51" i="1"/>
  <c r="L51" i="1"/>
  <c r="J51" i="1"/>
  <c r="H51" i="1"/>
  <c r="D51" i="1"/>
  <c r="V50" i="1"/>
  <c r="T50" i="1"/>
  <c r="R50" i="1"/>
  <c r="P50" i="1"/>
  <c r="N50" i="1"/>
  <c r="L50" i="1"/>
  <c r="J50" i="1"/>
  <c r="H50" i="1"/>
  <c r="F50" i="1"/>
  <c r="D50" i="1"/>
  <c r="V49" i="1"/>
  <c r="T49" i="1"/>
  <c r="R49" i="1"/>
  <c r="P49" i="1"/>
  <c r="N49" i="1"/>
  <c r="L49" i="1"/>
  <c r="J49" i="1"/>
  <c r="H49" i="1"/>
  <c r="F49" i="1"/>
  <c r="D49" i="1"/>
  <c r="V48" i="1"/>
  <c r="T48" i="1"/>
  <c r="R48" i="1"/>
  <c r="P48" i="1"/>
  <c r="N48" i="1"/>
  <c r="L48" i="1"/>
  <c r="J48" i="1"/>
  <c r="H48" i="1"/>
  <c r="F48" i="1"/>
  <c r="D48" i="1"/>
  <c r="V47" i="1"/>
  <c r="T47" i="1"/>
  <c r="R47" i="1"/>
  <c r="P47" i="1"/>
  <c r="N47" i="1"/>
  <c r="L47" i="1"/>
  <c r="J47" i="1"/>
  <c r="H47" i="1"/>
  <c r="F47" i="1"/>
  <c r="D47" i="1"/>
  <c r="V46" i="1"/>
  <c r="T46" i="1"/>
  <c r="R46" i="1"/>
  <c r="P46" i="1"/>
  <c r="N46" i="1"/>
  <c r="L46" i="1"/>
  <c r="J46" i="1"/>
  <c r="H46" i="1"/>
  <c r="F46" i="1"/>
  <c r="D46" i="1"/>
  <c r="V45" i="1"/>
  <c r="T45" i="1"/>
  <c r="R45" i="1"/>
  <c r="P45" i="1"/>
  <c r="N45" i="1"/>
  <c r="L45" i="1"/>
  <c r="J45" i="1"/>
  <c r="H45" i="1"/>
  <c r="F45" i="1"/>
  <c r="D45" i="1"/>
  <c r="V44" i="1"/>
  <c r="T44" i="1"/>
  <c r="R44" i="1"/>
  <c r="P44" i="1"/>
  <c r="N44" i="1"/>
  <c r="L44" i="1"/>
  <c r="J44" i="1"/>
  <c r="H44" i="1"/>
  <c r="F44" i="1"/>
  <c r="D44" i="1"/>
  <c r="V43" i="1"/>
  <c r="T43" i="1"/>
  <c r="R43" i="1"/>
  <c r="P43" i="1"/>
  <c r="N43" i="1"/>
  <c r="L43" i="1"/>
  <c r="J43" i="1"/>
  <c r="H43" i="1"/>
  <c r="F43" i="1"/>
  <c r="D43" i="1"/>
  <c r="V42" i="1"/>
  <c r="T42" i="1"/>
  <c r="R42" i="1"/>
  <c r="P42" i="1"/>
  <c r="N42" i="1"/>
  <c r="L42" i="1"/>
  <c r="J42" i="1"/>
  <c r="H42" i="1"/>
  <c r="F42" i="1"/>
  <c r="D42" i="1"/>
  <c r="V41" i="1"/>
  <c r="T41" i="1"/>
  <c r="R41" i="1"/>
  <c r="P41" i="1"/>
  <c r="N41" i="1"/>
  <c r="L41" i="1"/>
  <c r="J41" i="1"/>
  <c r="H41" i="1"/>
  <c r="F41" i="1"/>
  <c r="D41" i="1"/>
  <c r="V40" i="1"/>
  <c r="T40" i="1"/>
  <c r="R40" i="1"/>
  <c r="P40" i="1"/>
  <c r="N40" i="1"/>
  <c r="L40" i="1"/>
  <c r="J40" i="1"/>
  <c r="H40" i="1"/>
  <c r="F40" i="1"/>
  <c r="D40" i="1"/>
  <c r="V39" i="1"/>
  <c r="T39" i="1"/>
  <c r="R39" i="1"/>
  <c r="P39" i="1"/>
  <c r="N39" i="1"/>
  <c r="L39" i="1"/>
  <c r="J39" i="1"/>
  <c r="H39" i="1"/>
  <c r="F39" i="1"/>
  <c r="D39" i="1"/>
  <c r="V38" i="1"/>
  <c r="T38" i="1"/>
  <c r="R38" i="1"/>
  <c r="P38" i="1"/>
  <c r="N38" i="1"/>
  <c r="L38" i="1"/>
  <c r="J38" i="1"/>
  <c r="H38" i="1"/>
  <c r="F38" i="1"/>
  <c r="D38" i="1"/>
  <c r="V37" i="1"/>
  <c r="T37" i="1"/>
  <c r="R37" i="1"/>
  <c r="P37" i="1"/>
  <c r="N37" i="1"/>
  <c r="L37" i="1"/>
  <c r="J37" i="1"/>
  <c r="H37" i="1"/>
  <c r="F37" i="1"/>
  <c r="D37" i="1"/>
  <c r="V36" i="1"/>
  <c r="T36" i="1"/>
  <c r="R36" i="1"/>
  <c r="P36" i="1"/>
  <c r="N36" i="1"/>
  <c r="L36" i="1"/>
  <c r="J36" i="1"/>
  <c r="H36" i="1"/>
  <c r="F36" i="1"/>
  <c r="D36" i="1"/>
  <c r="V35" i="1"/>
  <c r="T35" i="1"/>
  <c r="R35" i="1"/>
  <c r="P35" i="1"/>
  <c r="N35" i="1"/>
  <c r="L35" i="1"/>
  <c r="J35" i="1"/>
  <c r="H35" i="1"/>
  <c r="F35" i="1"/>
  <c r="D35" i="1"/>
  <c r="V34" i="1"/>
  <c r="T34" i="1"/>
  <c r="R34" i="1"/>
  <c r="P34" i="1"/>
  <c r="N34" i="1"/>
  <c r="L34" i="1"/>
  <c r="J34" i="1"/>
  <c r="H34" i="1"/>
  <c r="F34" i="1"/>
  <c r="D34" i="1"/>
  <c r="V33" i="1"/>
  <c r="T33" i="1"/>
  <c r="R33" i="1"/>
  <c r="P33" i="1"/>
  <c r="N33" i="1"/>
  <c r="L33" i="1"/>
  <c r="J33" i="1"/>
  <c r="H33" i="1"/>
  <c r="F33" i="1"/>
  <c r="D33" i="1"/>
  <c r="V32" i="1"/>
  <c r="T32" i="1"/>
  <c r="R32" i="1"/>
  <c r="P32" i="1"/>
  <c r="N32" i="1"/>
  <c r="L32" i="1"/>
  <c r="J32" i="1"/>
  <c r="H32" i="1"/>
  <c r="F32" i="1"/>
  <c r="D32" i="1"/>
  <c r="V31" i="1"/>
  <c r="T31" i="1"/>
  <c r="R31" i="1"/>
  <c r="P31" i="1"/>
  <c r="N31" i="1"/>
  <c r="L31" i="1"/>
  <c r="J31" i="1"/>
  <c r="H31" i="1"/>
  <c r="F31" i="1"/>
  <c r="D31" i="1"/>
  <c r="V30" i="1"/>
  <c r="T30" i="1"/>
  <c r="R30" i="1"/>
  <c r="P30" i="1"/>
  <c r="N30" i="1"/>
  <c r="L30" i="1"/>
  <c r="J30" i="1"/>
  <c r="H30" i="1"/>
  <c r="F30" i="1"/>
  <c r="D30" i="1"/>
  <c r="V29" i="1"/>
  <c r="T29" i="1"/>
  <c r="R29" i="1"/>
  <c r="P29" i="1"/>
  <c r="N29" i="1"/>
  <c r="L29" i="1"/>
  <c r="J29" i="1"/>
  <c r="H29" i="1"/>
  <c r="F29" i="1"/>
  <c r="D29" i="1"/>
  <c r="V28" i="1"/>
  <c r="T28" i="1"/>
  <c r="R28" i="1"/>
  <c r="P28" i="1"/>
  <c r="N28" i="1"/>
  <c r="L28" i="1"/>
  <c r="J28" i="1"/>
  <c r="H28" i="1"/>
  <c r="F28" i="1"/>
  <c r="D28" i="1"/>
  <c r="V27" i="1"/>
  <c r="T27" i="1"/>
  <c r="R27" i="1"/>
  <c r="P27" i="1"/>
  <c r="N27" i="1"/>
  <c r="L27" i="1"/>
  <c r="J27" i="1"/>
  <c r="H27" i="1"/>
  <c r="F27" i="1"/>
  <c r="D27" i="1"/>
  <c r="V26" i="1"/>
  <c r="T26" i="1"/>
  <c r="R26" i="1"/>
  <c r="P26" i="1"/>
  <c r="N26" i="1"/>
  <c r="L26" i="1"/>
  <c r="J26" i="1"/>
  <c r="F26" i="1"/>
  <c r="D26" i="1"/>
  <c r="V25" i="1"/>
  <c r="T25" i="1"/>
  <c r="R25" i="1"/>
  <c r="P25" i="1"/>
  <c r="N25" i="1"/>
  <c r="L25" i="1"/>
  <c r="J25" i="1"/>
  <c r="F25" i="1"/>
  <c r="D25" i="1"/>
  <c r="V24" i="1"/>
  <c r="T24" i="1"/>
  <c r="R24" i="1"/>
  <c r="P24" i="1"/>
  <c r="N24" i="1"/>
  <c r="L24" i="1"/>
  <c r="J24" i="1"/>
  <c r="F24" i="1"/>
  <c r="D24" i="1"/>
  <c r="V23" i="1"/>
  <c r="T23" i="1"/>
  <c r="R23" i="1"/>
  <c r="P23" i="1"/>
  <c r="N23" i="1"/>
  <c r="L23" i="1"/>
  <c r="J23" i="1"/>
  <c r="F23" i="1"/>
  <c r="D23" i="1"/>
  <c r="V22" i="1"/>
  <c r="T22" i="1"/>
  <c r="R22" i="1"/>
  <c r="P22" i="1"/>
  <c r="N22" i="1"/>
  <c r="L22" i="1"/>
  <c r="J22" i="1"/>
  <c r="F22" i="1"/>
  <c r="D22" i="1"/>
  <c r="V21" i="1"/>
  <c r="T21" i="1"/>
  <c r="R21" i="1"/>
  <c r="P21" i="1"/>
  <c r="N21" i="1"/>
  <c r="L21" i="1"/>
  <c r="J21" i="1"/>
  <c r="F21" i="1"/>
  <c r="D21" i="1"/>
  <c r="V20" i="1"/>
  <c r="T20" i="1"/>
  <c r="R20" i="1"/>
  <c r="P20" i="1"/>
  <c r="N20" i="1"/>
  <c r="L20" i="1"/>
  <c r="J20" i="1"/>
  <c r="F20" i="1"/>
  <c r="D20" i="1"/>
  <c r="V19" i="1"/>
  <c r="T19" i="1"/>
  <c r="R19" i="1"/>
  <c r="P19" i="1"/>
  <c r="N19" i="1"/>
  <c r="L19" i="1"/>
  <c r="J19" i="1"/>
  <c r="F19" i="1"/>
  <c r="D19" i="1"/>
  <c r="V18" i="1"/>
  <c r="T18" i="1"/>
  <c r="R18" i="1"/>
  <c r="P18" i="1"/>
  <c r="N18" i="1"/>
  <c r="L18" i="1"/>
  <c r="J18" i="1"/>
  <c r="F18" i="1"/>
  <c r="D18" i="1"/>
  <c r="V17" i="1"/>
  <c r="T17" i="1"/>
  <c r="R17" i="1"/>
  <c r="P17" i="1"/>
  <c r="N17" i="1"/>
  <c r="L17" i="1"/>
  <c r="J17" i="1"/>
  <c r="F17" i="1"/>
  <c r="D17" i="1"/>
  <c r="V16" i="1"/>
  <c r="T16" i="1"/>
  <c r="R16" i="1"/>
  <c r="P16" i="1"/>
  <c r="N16" i="1"/>
  <c r="L16" i="1"/>
  <c r="J16" i="1"/>
  <c r="F16" i="1"/>
  <c r="D16" i="1"/>
  <c r="V15" i="1"/>
  <c r="T15" i="1"/>
  <c r="R15" i="1"/>
  <c r="P15" i="1"/>
  <c r="N15" i="1"/>
  <c r="L15" i="1"/>
  <c r="J15" i="1"/>
  <c r="F15" i="1"/>
  <c r="D15" i="1"/>
</calcChain>
</file>

<file path=xl/sharedStrings.xml><?xml version="1.0" encoding="utf-8"?>
<sst xmlns="http://schemas.openxmlformats.org/spreadsheetml/2006/main" count="300" uniqueCount="70">
  <si>
    <t>일본</t>
    <phoneticPr fontId="0" type="noConversion"/>
  </si>
  <si>
    <t>Japan</t>
    <phoneticPr fontId="0" type="noConversion"/>
  </si>
  <si>
    <t>중국</t>
    <phoneticPr fontId="0" type="noConversion"/>
  </si>
  <si>
    <t>China</t>
    <phoneticPr fontId="0" type="noConversion"/>
  </si>
  <si>
    <t>베트남</t>
    <phoneticPr fontId="0" type="noConversion"/>
  </si>
  <si>
    <t>Vietnam</t>
    <phoneticPr fontId="0" type="noConversion"/>
  </si>
  <si>
    <t>태국</t>
    <phoneticPr fontId="0" type="noConversion"/>
  </si>
  <si>
    <t>Thailand</t>
    <phoneticPr fontId="0" type="noConversion"/>
  </si>
  <si>
    <t>필리핀</t>
    <phoneticPr fontId="0" type="noConversion"/>
  </si>
  <si>
    <t>Philippines</t>
    <phoneticPr fontId="0" type="noConversion"/>
  </si>
  <si>
    <t>홍콩</t>
    <phoneticPr fontId="0" type="noConversion"/>
  </si>
  <si>
    <t>Hong Kong</t>
    <phoneticPr fontId="0" type="noConversion"/>
  </si>
  <si>
    <t>대만</t>
    <phoneticPr fontId="0" type="noConversion"/>
  </si>
  <si>
    <t>Taiwan</t>
    <phoneticPr fontId="0" type="noConversion"/>
  </si>
  <si>
    <t>마카오</t>
    <phoneticPr fontId="0" type="noConversion"/>
  </si>
  <si>
    <t>Macau</t>
    <phoneticPr fontId="0" type="noConversion"/>
  </si>
  <si>
    <t>싱가포르</t>
    <phoneticPr fontId="0" type="noConversion"/>
  </si>
  <si>
    <t>Singapore</t>
    <phoneticPr fontId="0" type="noConversion"/>
  </si>
  <si>
    <t>말레이시아</t>
    <phoneticPr fontId="0" type="noConversion"/>
  </si>
  <si>
    <t>Malaysia</t>
    <phoneticPr fontId="0" type="noConversion"/>
  </si>
  <si>
    <t>인도네시아</t>
    <phoneticPr fontId="0" type="noConversion"/>
  </si>
  <si>
    <t>Indonesia</t>
    <phoneticPr fontId="0" type="noConversion"/>
  </si>
  <si>
    <t>명수</t>
  </si>
  <si>
    <t>전년대비</t>
  </si>
  <si>
    <t>명수</t>
    <phoneticPr fontId="0" type="noConversion"/>
  </si>
  <si>
    <t>전년대비</t>
    <phoneticPr fontId="0" type="noConversion"/>
  </si>
  <si>
    <t>2004년</t>
    <phoneticPr fontId="0" type="noConversion"/>
  </si>
  <si>
    <t>1월</t>
    <phoneticPr fontId="0" type="noConversion"/>
  </si>
  <si>
    <t>2월</t>
    <phoneticPr fontId="0" type="noConversion"/>
  </si>
  <si>
    <t>3월</t>
  </si>
  <si>
    <t>4월</t>
  </si>
  <si>
    <t>5월</t>
  </si>
  <si>
    <t xml:space="preserve"> </t>
    <phoneticPr fontId="0" type="noConversion"/>
  </si>
  <si>
    <t>6월</t>
  </si>
  <si>
    <t>7월</t>
  </si>
  <si>
    <t>8월</t>
  </si>
  <si>
    <t>9월</t>
  </si>
  <si>
    <t>10월</t>
  </si>
  <si>
    <t>11월</t>
  </si>
  <si>
    <t>12월</t>
  </si>
  <si>
    <t>2005년</t>
    <phoneticPr fontId="0" type="noConversion"/>
  </si>
  <si>
    <t>2006년</t>
    <phoneticPr fontId="0" type="noConversion"/>
  </si>
  <si>
    <t>2007년</t>
    <phoneticPr fontId="0" type="noConversion"/>
  </si>
  <si>
    <t>2월</t>
  </si>
  <si>
    <t>3월</t>
    <phoneticPr fontId="0" type="noConversion"/>
  </si>
  <si>
    <t>4월</t>
    <phoneticPr fontId="0" type="noConversion"/>
  </si>
  <si>
    <t>5월</t>
    <phoneticPr fontId="0" type="noConversion"/>
  </si>
  <si>
    <t>6월</t>
    <phoneticPr fontId="0" type="noConversion"/>
  </si>
  <si>
    <t>7월</t>
    <phoneticPr fontId="0" type="noConversion"/>
  </si>
  <si>
    <t>8월</t>
    <phoneticPr fontId="0" type="noConversion"/>
  </si>
  <si>
    <t>9월</t>
    <phoneticPr fontId="0" type="noConversion"/>
  </si>
  <si>
    <t>10월</t>
    <phoneticPr fontId="0" type="noConversion"/>
  </si>
  <si>
    <t>12월</t>
    <phoneticPr fontId="0" type="noConversion"/>
  </si>
  <si>
    <t>2008년</t>
    <phoneticPr fontId="0" type="noConversion"/>
  </si>
  <si>
    <t>2009년</t>
    <phoneticPr fontId="0" type="noConversion"/>
  </si>
  <si>
    <t>2010년</t>
    <phoneticPr fontId="0" type="noConversion"/>
  </si>
  <si>
    <t>11월</t>
    <phoneticPr fontId="0" type="noConversion"/>
  </si>
  <si>
    <t>2011년</t>
    <phoneticPr fontId="0" type="noConversion"/>
  </si>
  <si>
    <t>2012년</t>
    <phoneticPr fontId="0" type="noConversion"/>
  </si>
  <si>
    <t>2013년</t>
    <phoneticPr fontId="0" type="noConversion"/>
  </si>
  <si>
    <t>2014년</t>
    <phoneticPr fontId="0" type="noConversion"/>
  </si>
  <si>
    <t>2015년</t>
    <phoneticPr fontId="0" type="noConversion"/>
  </si>
  <si>
    <t>2016년</t>
    <phoneticPr fontId="0" type="noConversion"/>
  </si>
  <si>
    <t>2017년</t>
    <phoneticPr fontId="0" type="noConversion"/>
  </si>
  <si>
    <t>2018년</t>
    <phoneticPr fontId="0" type="noConversion"/>
  </si>
  <si>
    <t>2019년</t>
    <phoneticPr fontId="0" type="noConversion"/>
  </si>
  <si>
    <t>2020년</t>
    <phoneticPr fontId="0" type="noConversion"/>
  </si>
  <si>
    <t>2021년</t>
    <phoneticPr fontId="0" type="noConversion"/>
  </si>
  <si>
    <t>-</t>
    <phoneticPr fontId="0" type="noConversion"/>
  </si>
  <si>
    <t>2022년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</si>
</sst>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-* #,##0_-;\-* #,##0_-;_-* &quot;-&quot;_-;_-@_-"/>
    <numFmt numFmtId="165" formatCode="#,##0_ "/>
    <numFmt numFmtId="166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3"/>
      <charset val="129"/>
      <scheme val="minor"/>
    </font>
    <font>
      <b/>
      <sz val="12"/>
      <name val="Calibri"/>
      <family val="3"/>
      <charset val="129"/>
      <scheme val="minor"/>
    </font>
    <font>
      <sz val="10"/>
      <color rgb="FFFF000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8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1" fontId="2" fillId="2" borderId="12" xfId="1" applyFont="1" applyFill="1" applyBorder="1" applyAlignment="1">
      <alignment horizontal="center" vertical="center"/>
    </xf>
    <xf numFmtId="165" fontId="2" fillId="2" borderId="8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5" fontId="2" fillId="0" borderId="16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41" fontId="2" fillId="0" borderId="0" xfId="1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65" fontId="2" fillId="0" borderId="22" xfId="0" applyNumberFormat="1" applyFont="1" applyBorder="1" applyAlignment="1">
      <alignment vertical="center"/>
    </xf>
    <xf numFmtId="166" fontId="2" fillId="0" borderId="23" xfId="0" applyNumberFormat="1" applyFont="1" applyBorder="1" applyAlignment="1">
      <alignment vertical="center"/>
    </xf>
    <xf numFmtId="165" fontId="2" fillId="0" borderId="24" xfId="0" applyNumberFormat="1" applyFont="1" applyBorder="1" applyAlignment="1">
      <alignment vertical="center"/>
    </xf>
    <xf numFmtId="166" fontId="2" fillId="0" borderId="25" xfId="0" applyNumberFormat="1" applyFont="1" applyBorder="1" applyAlignment="1">
      <alignment vertical="center"/>
    </xf>
    <xf numFmtId="41" fontId="2" fillId="0" borderId="26" xfId="1" applyFont="1" applyBorder="1" applyAlignment="1">
      <alignment vertical="center"/>
    </xf>
    <xf numFmtId="165" fontId="2" fillId="0" borderId="26" xfId="0" applyNumberFormat="1" applyFont="1" applyBorder="1" applyAlignment="1">
      <alignment vertical="center"/>
    </xf>
    <xf numFmtId="166" fontId="2" fillId="0" borderId="2" xfId="0" applyNumberFormat="1" applyFont="1" applyBorder="1" applyAlignment="1">
      <alignment vertical="center"/>
    </xf>
    <xf numFmtId="166" fontId="2" fillId="0" borderId="1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165" fontId="2" fillId="0" borderId="28" xfId="0" applyNumberFormat="1" applyFont="1" applyBorder="1" applyAlignment="1">
      <alignment vertical="center"/>
    </xf>
    <xf numFmtId="166" fontId="2" fillId="0" borderId="29" xfId="0" applyNumberFormat="1" applyFont="1" applyBorder="1" applyAlignment="1">
      <alignment vertical="center"/>
    </xf>
    <xf numFmtId="165" fontId="2" fillId="0" borderId="30" xfId="0" applyNumberFormat="1" applyFont="1" applyBorder="1" applyAlignment="1">
      <alignment vertical="center"/>
    </xf>
    <xf numFmtId="166" fontId="2" fillId="0" borderId="31" xfId="0" applyNumberFormat="1" applyFont="1" applyBorder="1" applyAlignment="1">
      <alignment vertical="center"/>
    </xf>
    <xf numFmtId="41" fontId="2" fillId="0" borderId="32" xfId="1" applyFont="1" applyBorder="1" applyAlignment="1">
      <alignment vertical="center"/>
    </xf>
    <xf numFmtId="165" fontId="2" fillId="0" borderId="32" xfId="0" applyNumberFormat="1" applyFont="1" applyBorder="1" applyAlignment="1">
      <alignment vertical="center"/>
    </xf>
    <xf numFmtId="165" fontId="2" fillId="0" borderId="33" xfId="0" applyNumberFormat="1" applyFont="1" applyBorder="1" applyAlignment="1">
      <alignment vertical="center"/>
    </xf>
    <xf numFmtId="165" fontId="2" fillId="0" borderId="34" xfId="0" applyNumberFormat="1" applyFont="1" applyBorder="1" applyAlignment="1">
      <alignment vertical="center"/>
    </xf>
    <xf numFmtId="41" fontId="2" fillId="0" borderId="35" xfId="1" applyFont="1" applyBorder="1" applyAlignment="1">
      <alignment vertical="center"/>
    </xf>
    <xf numFmtId="165" fontId="2" fillId="0" borderId="35" xfId="0" applyNumberFormat="1" applyFont="1" applyBorder="1" applyAlignment="1">
      <alignment vertical="center"/>
    </xf>
    <xf numFmtId="41" fontId="2" fillId="0" borderId="33" xfId="1" applyFont="1" applyBorder="1" applyAlignment="1">
      <alignment vertical="center"/>
    </xf>
    <xf numFmtId="165" fontId="2" fillId="0" borderId="36" xfId="0" applyNumberFormat="1" applyFont="1" applyBorder="1" applyAlignment="1">
      <alignment vertical="center"/>
    </xf>
    <xf numFmtId="41" fontId="2" fillId="0" borderId="34" xfId="1" applyFont="1" applyBorder="1" applyAlignment="1">
      <alignment vertical="center"/>
    </xf>
    <xf numFmtId="37" fontId="2" fillId="0" borderId="36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1" xfId="0" quotePrefix="1" applyNumberFormat="1" applyFont="1" applyBorder="1" applyAlignment="1">
      <alignment vertical="center"/>
    </xf>
    <xf numFmtId="166" fontId="2" fillId="0" borderId="37" xfId="0" applyNumberFormat="1" applyFont="1" applyBorder="1" applyAlignment="1">
      <alignment vertical="center"/>
    </xf>
    <xf numFmtId="166" fontId="2" fillId="0" borderId="38" xfId="0" applyNumberFormat="1" applyFont="1" applyBorder="1" applyAlignment="1">
      <alignment vertical="center"/>
    </xf>
    <xf numFmtId="166" fontId="2" fillId="0" borderId="39" xfId="0" applyNumberFormat="1" applyFont="1" applyBorder="1" applyAlignment="1">
      <alignment vertical="center"/>
    </xf>
    <xf numFmtId="166" fontId="2" fillId="0" borderId="40" xfId="0" applyNumberFormat="1" applyFont="1" applyBorder="1" applyAlignment="1">
      <alignment vertical="center"/>
    </xf>
    <xf numFmtId="41" fontId="2" fillId="0" borderId="33" xfId="1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9" xfId="0" applyBorder="1" applyAlignment="1">
      <alignment vertical="center"/>
    </xf>
    <xf numFmtId="166" fontId="2" fillId="0" borderId="41" xfId="0" applyNumberFormat="1" applyFont="1" applyBorder="1" applyAlignment="1">
      <alignment vertical="center"/>
    </xf>
    <xf numFmtId="164" fontId="2" fillId="0" borderId="32" xfId="0" applyNumberFormat="1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165" fontId="2" fillId="0" borderId="22" xfId="0" applyNumberFormat="1" applyFont="1" applyBorder="1" applyAlignment="1">
      <alignment horizontal="center" vertical="center"/>
    </xf>
    <xf numFmtId="166" fontId="2" fillId="0" borderId="25" xfId="0" applyNumberFormat="1" applyFont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166" fontId="2" fillId="0" borderId="17" xfId="0" applyNumberFormat="1" applyFont="1" applyBorder="1" applyAlignment="1">
      <alignment horizontal="center" vertical="center"/>
    </xf>
    <xf numFmtId="165" fontId="2" fillId="0" borderId="28" xfId="0" applyNumberFormat="1" applyFont="1" applyBorder="1" applyAlignment="1">
      <alignment horizontal="center" vertical="center"/>
    </xf>
    <xf numFmtId="166" fontId="2" fillId="0" borderId="31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38" fontId="2" fillId="0" borderId="0" xfId="0" applyNumberFormat="1" applyFont="1" applyAlignment="1">
      <alignment vertical="center"/>
    </xf>
    <xf numFmtId="38" fontId="2" fillId="0" borderId="32" xfId="0" applyNumberFormat="1" applyFont="1" applyBorder="1" applyAlignment="1">
      <alignment vertical="center"/>
    </xf>
    <xf numFmtId="165" fontId="2" fillId="0" borderId="16" xfId="0" applyNumberFormat="1" applyFont="1" applyBorder="1" applyAlignment="1">
      <alignment horizontal="right" vertical="center"/>
    </xf>
    <xf numFmtId="166" fontId="2" fillId="0" borderId="17" xfId="0" applyNumberFormat="1" applyFont="1" applyBorder="1" applyAlignment="1">
      <alignment horizontal="right" vertical="center"/>
    </xf>
    <xf numFmtId="165" fontId="2" fillId="0" borderId="28" xfId="0" applyNumberFormat="1" applyFont="1" applyBorder="1" applyAlignment="1">
      <alignment horizontal="right" vertical="center"/>
    </xf>
    <xf numFmtId="166" fontId="2" fillId="0" borderId="31" xfId="0" applyNumberFormat="1" applyFont="1" applyBorder="1" applyAlignment="1">
      <alignment horizontal="right" vertical="center"/>
    </xf>
    <xf numFmtId="165" fontId="2" fillId="0" borderId="22" xfId="0" applyNumberFormat="1" applyFont="1" applyBorder="1" applyAlignment="1">
      <alignment horizontal="right" vertical="center"/>
    </xf>
    <xf numFmtId="166" fontId="2" fillId="0" borderId="25" xfId="0" applyNumberFormat="1" applyFont="1" applyBorder="1" applyAlignment="1">
      <alignment horizontal="right" vertical="center"/>
    </xf>
    <xf numFmtId="38" fontId="2" fillId="0" borderId="26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6" fontId="4" fillId="0" borderId="17" xfId="0" applyNumberFormat="1" applyFont="1" applyBorder="1" applyAlignment="1">
      <alignment vertical="center"/>
    </xf>
    <xf numFmtId="165" fontId="4" fillId="0" borderId="16" xfId="0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6" fontId="4" fillId="0" borderId="17" xfId="2" applyNumberFormat="1" applyFont="1" applyFill="1" applyBorder="1" applyAlignment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38</xdr:row>
      <xdr:rowOff>0</xdr:rowOff>
    </xdr:from>
    <xdr:to>
      <xdr:col>3</xdr:col>
      <xdr:colOff>0</xdr:colOff>
      <xdr:row>38</xdr:row>
      <xdr:rowOff>193675</xdr:rowOff>
    </xdr:to>
    <xdr:pic>
      <xdr:nvPicPr>
        <xdr:cNvPr id="2" name="Picture 1" descr="line_v">
          <a:extLst>
            <a:ext uri="{FF2B5EF4-FFF2-40B4-BE49-F238E27FC236}">
              <a16:creationId xmlns:a16="http://schemas.microsoft.com/office/drawing/2014/main" id="{0A830BD5-14ED-4048-B92F-A292D7A2A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3700" y="6692900"/>
          <a:ext cx="0" cy="193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75D5-793A-864D-9C2D-80106089392D}">
  <dimension ref="A1:X230"/>
  <sheetViews>
    <sheetView tabSelected="1" workbookViewId="0">
      <selection activeCell="D10" sqref="D10"/>
    </sheetView>
  </sheetViews>
  <sheetFormatPr baseColWidth="10" defaultRowHeight="16" x14ac:dyDescent="0.2"/>
  <sheetData>
    <row r="1" spans="1:24" x14ac:dyDescent="0.2">
      <c r="A1" s="1"/>
      <c r="B1" s="2"/>
      <c r="C1" s="3" t="s">
        <v>0</v>
      </c>
      <c r="D1" s="4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3" t="s">
        <v>6</v>
      </c>
      <c r="J1" s="4" t="s">
        <v>7</v>
      </c>
      <c r="K1" s="3" t="s">
        <v>8</v>
      </c>
      <c r="L1" s="4" t="s">
        <v>9</v>
      </c>
      <c r="M1" s="3" t="s">
        <v>10</v>
      </c>
      <c r="N1" s="4" t="s">
        <v>11</v>
      </c>
      <c r="O1" s="3" t="s">
        <v>12</v>
      </c>
      <c r="P1" s="4" t="s">
        <v>13</v>
      </c>
      <c r="Q1" s="3" t="s">
        <v>14</v>
      </c>
      <c r="R1" s="4" t="s">
        <v>15</v>
      </c>
      <c r="S1" s="5" t="s">
        <v>16</v>
      </c>
      <c r="T1" s="4" t="s">
        <v>17</v>
      </c>
      <c r="U1" s="3" t="s">
        <v>18</v>
      </c>
      <c r="V1" s="4" t="s">
        <v>19</v>
      </c>
      <c r="W1" s="3" t="s">
        <v>20</v>
      </c>
      <c r="X1" s="4" t="s">
        <v>21</v>
      </c>
    </row>
    <row r="2" spans="1:24" ht="17" thickBot="1" x14ac:dyDescent="0.25">
      <c r="A2" s="6"/>
      <c r="B2" s="7"/>
      <c r="C2" s="8" t="s">
        <v>22</v>
      </c>
      <c r="D2" s="9" t="s">
        <v>23</v>
      </c>
      <c r="E2" s="10" t="s">
        <v>22</v>
      </c>
      <c r="F2" s="11" t="s">
        <v>23</v>
      </c>
      <c r="G2" s="10" t="s">
        <v>22</v>
      </c>
      <c r="H2" s="11" t="s">
        <v>23</v>
      </c>
      <c r="I2" s="8" t="s">
        <v>22</v>
      </c>
      <c r="J2" s="9" t="s">
        <v>23</v>
      </c>
      <c r="K2" s="12" t="s">
        <v>24</v>
      </c>
      <c r="L2" s="11" t="s">
        <v>25</v>
      </c>
      <c r="M2" s="10" t="s">
        <v>22</v>
      </c>
      <c r="N2" s="11" t="s">
        <v>23</v>
      </c>
      <c r="O2" s="13" t="s">
        <v>22</v>
      </c>
      <c r="P2" s="9" t="s">
        <v>23</v>
      </c>
      <c r="Q2" s="14" t="s">
        <v>22</v>
      </c>
      <c r="R2" s="11" t="s">
        <v>23</v>
      </c>
      <c r="S2" s="15" t="s">
        <v>22</v>
      </c>
      <c r="T2" s="9" t="s">
        <v>23</v>
      </c>
      <c r="U2" s="10" t="s">
        <v>22</v>
      </c>
      <c r="V2" s="11" t="s">
        <v>23</v>
      </c>
      <c r="W2" s="8" t="s">
        <v>22</v>
      </c>
      <c r="X2" s="9" t="s">
        <v>23</v>
      </c>
    </row>
    <row r="3" spans="1:24" x14ac:dyDescent="0.2">
      <c r="A3" s="16" t="s">
        <v>26</v>
      </c>
      <c r="B3" s="17" t="s">
        <v>27</v>
      </c>
      <c r="C3" s="18">
        <v>164785</v>
      </c>
      <c r="D3" s="19"/>
      <c r="E3" s="20">
        <v>186246</v>
      </c>
      <c r="F3" s="21"/>
      <c r="G3" s="20"/>
      <c r="H3" s="21"/>
      <c r="I3" s="18">
        <v>102299</v>
      </c>
      <c r="J3" s="19"/>
      <c r="K3" s="22">
        <v>37526</v>
      </c>
      <c r="L3" s="21"/>
      <c r="M3" s="23">
        <v>37006</v>
      </c>
      <c r="N3" s="21"/>
      <c r="O3" s="18">
        <v>12193</v>
      </c>
      <c r="P3" s="19"/>
      <c r="Q3" s="23">
        <v>5677</v>
      </c>
      <c r="R3" s="21"/>
      <c r="S3" s="23">
        <v>30255</v>
      </c>
      <c r="T3" s="19"/>
      <c r="U3" s="20">
        <v>5892</v>
      </c>
      <c r="V3" s="21"/>
      <c r="W3" s="24"/>
      <c r="X3" s="19"/>
    </row>
    <row r="4" spans="1:24" x14ac:dyDescent="0.2">
      <c r="A4" s="25"/>
      <c r="B4" s="17" t="s">
        <v>28</v>
      </c>
      <c r="C4" s="18">
        <v>142718</v>
      </c>
      <c r="D4" s="19"/>
      <c r="E4" s="20">
        <v>215373</v>
      </c>
      <c r="F4" s="21"/>
      <c r="G4" s="20"/>
      <c r="H4" s="21"/>
      <c r="I4" s="18">
        <v>59455</v>
      </c>
      <c r="J4" s="19"/>
      <c r="K4" s="22">
        <v>32196</v>
      </c>
      <c r="L4" s="21"/>
      <c r="M4" s="23">
        <v>37513</v>
      </c>
      <c r="N4" s="21"/>
      <c r="O4" s="18">
        <v>13916</v>
      </c>
      <c r="P4" s="19"/>
      <c r="Q4" s="23">
        <v>3770</v>
      </c>
      <c r="R4" s="21"/>
      <c r="S4" s="23">
        <v>29835</v>
      </c>
      <c r="T4" s="19"/>
      <c r="U4" s="20">
        <v>6901</v>
      </c>
      <c r="V4" s="21"/>
      <c r="W4" s="24"/>
      <c r="X4" s="19"/>
    </row>
    <row r="5" spans="1:24" x14ac:dyDescent="0.2">
      <c r="A5" s="25"/>
      <c r="B5" s="17" t="s">
        <v>29</v>
      </c>
      <c r="C5" s="18">
        <v>112516</v>
      </c>
      <c r="D5" s="19"/>
      <c r="E5" s="20">
        <v>190382</v>
      </c>
      <c r="F5" s="21"/>
      <c r="G5" s="20"/>
      <c r="H5" s="21"/>
      <c r="I5" s="18">
        <v>47499</v>
      </c>
      <c r="J5" s="19"/>
      <c r="K5" s="22">
        <v>25858</v>
      </c>
      <c r="L5" s="21"/>
      <c r="M5" s="23">
        <v>37622</v>
      </c>
      <c r="N5" s="21"/>
      <c r="O5" s="18">
        <v>12077</v>
      </c>
      <c r="P5" s="19"/>
      <c r="Q5" s="23">
        <v>3098</v>
      </c>
      <c r="R5" s="21"/>
      <c r="S5" s="23">
        <v>25853</v>
      </c>
      <c r="T5" s="19"/>
      <c r="U5" s="20">
        <v>3394</v>
      </c>
      <c r="V5" s="21"/>
      <c r="W5" s="24"/>
      <c r="X5" s="19"/>
    </row>
    <row r="6" spans="1:24" x14ac:dyDescent="0.2">
      <c r="A6" s="25"/>
      <c r="B6" s="17" t="s">
        <v>30</v>
      </c>
      <c r="C6" s="18">
        <v>120427</v>
      </c>
      <c r="D6" s="19"/>
      <c r="E6" s="20">
        <v>223062</v>
      </c>
      <c r="F6" s="21"/>
      <c r="G6" s="20"/>
      <c r="H6" s="21"/>
      <c r="I6" s="18">
        <v>58876</v>
      </c>
      <c r="J6" s="19"/>
      <c r="K6" s="22">
        <v>26749</v>
      </c>
      <c r="L6" s="21"/>
      <c r="M6" s="23">
        <v>44722</v>
      </c>
      <c r="N6" s="21"/>
      <c r="O6" s="18">
        <v>12802</v>
      </c>
      <c r="P6" s="19"/>
      <c r="Q6" s="23">
        <v>4163</v>
      </c>
      <c r="R6" s="21"/>
      <c r="S6" s="23">
        <v>26713</v>
      </c>
      <c r="T6" s="19"/>
      <c r="U6" s="20">
        <v>3278</v>
      </c>
      <c r="V6" s="21"/>
      <c r="W6" s="24"/>
      <c r="X6" s="19"/>
    </row>
    <row r="7" spans="1:24" x14ac:dyDescent="0.2">
      <c r="A7" s="25"/>
      <c r="B7" s="17" t="s">
        <v>31</v>
      </c>
      <c r="C7" s="18">
        <v>115659</v>
      </c>
      <c r="D7" s="19"/>
      <c r="E7" s="20">
        <v>202592</v>
      </c>
      <c r="F7" s="21"/>
      <c r="G7" s="20"/>
      <c r="H7" s="21"/>
      <c r="I7" s="18">
        <v>71516</v>
      </c>
      <c r="J7" s="19"/>
      <c r="K7" s="22">
        <v>29353</v>
      </c>
      <c r="L7" s="21"/>
      <c r="M7" s="23">
        <v>38076</v>
      </c>
      <c r="N7" s="21" t="s">
        <v>32</v>
      </c>
      <c r="O7" s="18">
        <v>11188</v>
      </c>
      <c r="P7" s="19"/>
      <c r="Q7" s="23">
        <v>3729</v>
      </c>
      <c r="R7" s="21"/>
      <c r="S7" s="23">
        <v>31482</v>
      </c>
      <c r="T7" s="19"/>
      <c r="U7" s="20">
        <v>6121</v>
      </c>
      <c r="V7" s="21"/>
      <c r="W7" s="24"/>
      <c r="X7" s="19"/>
    </row>
    <row r="8" spans="1:24" x14ac:dyDescent="0.2">
      <c r="A8" s="25"/>
      <c r="B8" s="17" t="s">
        <v>33</v>
      </c>
      <c r="C8" s="18">
        <v>116269</v>
      </c>
      <c r="D8" s="19"/>
      <c r="E8" s="20">
        <v>227553</v>
      </c>
      <c r="F8" s="21"/>
      <c r="G8" s="20"/>
      <c r="H8" s="21"/>
      <c r="I8" s="18">
        <v>70418</v>
      </c>
      <c r="J8" s="19"/>
      <c r="K8" s="22">
        <v>27389</v>
      </c>
      <c r="L8" s="21"/>
      <c r="M8" s="23">
        <v>41469</v>
      </c>
      <c r="N8" s="21"/>
      <c r="O8" s="18">
        <v>12724</v>
      </c>
      <c r="P8" s="19"/>
      <c r="Q8" s="23">
        <v>4082</v>
      </c>
      <c r="R8" s="21"/>
      <c r="S8" s="23">
        <v>29912</v>
      </c>
      <c r="T8" s="19"/>
      <c r="U8" s="20">
        <v>7470</v>
      </c>
      <c r="V8" s="21"/>
      <c r="W8" s="24"/>
      <c r="X8" s="19"/>
    </row>
    <row r="9" spans="1:24" x14ac:dyDescent="0.2">
      <c r="A9" s="25"/>
      <c r="B9" s="17" t="s">
        <v>34</v>
      </c>
      <c r="C9" s="18">
        <v>160770</v>
      </c>
      <c r="D9" s="19"/>
      <c r="E9" s="20">
        <v>284034</v>
      </c>
      <c r="F9" s="21"/>
      <c r="G9" s="20"/>
      <c r="H9" s="21"/>
      <c r="I9" s="18">
        <v>74736</v>
      </c>
      <c r="J9" s="19"/>
      <c r="K9" s="22">
        <v>31148</v>
      </c>
      <c r="L9" s="21"/>
      <c r="M9" s="23">
        <v>49663</v>
      </c>
      <c r="N9" s="21"/>
      <c r="O9" s="18">
        <v>11197</v>
      </c>
      <c r="P9" s="19"/>
      <c r="Q9" s="23">
        <v>5738</v>
      </c>
      <c r="R9" s="21"/>
      <c r="S9" s="23">
        <v>35568</v>
      </c>
      <c r="T9" s="19"/>
      <c r="U9" s="20">
        <v>6631</v>
      </c>
      <c r="V9" s="21"/>
      <c r="W9" s="24"/>
      <c r="X9" s="19"/>
    </row>
    <row r="10" spans="1:24" x14ac:dyDescent="0.2">
      <c r="A10" s="25"/>
      <c r="B10" s="17" t="s">
        <v>35</v>
      </c>
      <c r="C10" s="18">
        <v>170182</v>
      </c>
      <c r="D10" s="19"/>
      <c r="E10" s="20">
        <v>334568</v>
      </c>
      <c r="F10" s="21"/>
      <c r="G10" s="20"/>
      <c r="H10" s="21"/>
      <c r="I10" s="18">
        <v>89965</v>
      </c>
      <c r="J10" s="19"/>
      <c r="K10" s="22">
        <v>35341</v>
      </c>
      <c r="L10" s="21"/>
      <c r="M10" s="23">
        <v>52703</v>
      </c>
      <c r="N10" s="21"/>
      <c r="O10" s="18">
        <v>11628</v>
      </c>
      <c r="P10" s="19"/>
      <c r="Q10" s="23">
        <v>7230</v>
      </c>
      <c r="R10" s="21"/>
      <c r="S10" s="23">
        <v>38602</v>
      </c>
      <c r="T10" s="19"/>
      <c r="U10" s="20">
        <v>9456</v>
      </c>
      <c r="V10" s="21"/>
      <c r="W10" s="24"/>
      <c r="X10" s="19"/>
    </row>
    <row r="11" spans="1:24" x14ac:dyDescent="0.2">
      <c r="A11" s="25"/>
      <c r="B11" s="17" t="s">
        <v>36</v>
      </c>
      <c r="C11" s="18">
        <v>113083</v>
      </c>
      <c r="D11" s="19"/>
      <c r="E11" s="20">
        <v>239549</v>
      </c>
      <c r="F11" s="21"/>
      <c r="G11" s="20"/>
      <c r="H11" s="21"/>
      <c r="I11" s="18">
        <v>65546</v>
      </c>
      <c r="J11" s="19"/>
      <c r="K11" s="22">
        <v>26187</v>
      </c>
      <c r="L11" s="21"/>
      <c r="M11" s="23">
        <v>44670</v>
      </c>
      <c r="N11" s="21"/>
      <c r="O11" s="18">
        <v>11686</v>
      </c>
      <c r="P11" s="19"/>
      <c r="Q11" s="23">
        <v>6322</v>
      </c>
      <c r="R11" s="21"/>
      <c r="S11" s="23">
        <v>25956</v>
      </c>
      <c r="T11" s="19"/>
      <c r="U11" s="20">
        <v>11996</v>
      </c>
      <c r="V11" s="21"/>
      <c r="W11" s="24"/>
      <c r="X11" s="19"/>
    </row>
    <row r="12" spans="1:24" x14ac:dyDescent="0.2">
      <c r="A12" s="25"/>
      <c r="B12" s="17" t="s">
        <v>37</v>
      </c>
      <c r="C12" s="18">
        <v>122877</v>
      </c>
      <c r="D12" s="19"/>
      <c r="E12" s="20">
        <v>272800</v>
      </c>
      <c r="F12" s="21"/>
      <c r="G12" s="20"/>
      <c r="H12" s="21"/>
      <c r="I12" s="18">
        <v>77567</v>
      </c>
      <c r="J12" s="19"/>
      <c r="K12" s="22">
        <v>29445</v>
      </c>
      <c r="L12" s="21"/>
      <c r="M12" s="23">
        <v>48786</v>
      </c>
      <c r="N12" s="21"/>
      <c r="O12" s="18">
        <v>11811</v>
      </c>
      <c r="P12" s="19"/>
      <c r="Q12" s="23">
        <v>6688</v>
      </c>
      <c r="R12" s="21"/>
      <c r="S12" s="23">
        <v>26936</v>
      </c>
      <c r="T12" s="19"/>
      <c r="U12" s="20">
        <v>10403</v>
      </c>
      <c r="V12" s="21"/>
      <c r="W12" s="24"/>
      <c r="X12" s="19"/>
    </row>
    <row r="13" spans="1:24" x14ac:dyDescent="0.2">
      <c r="A13" s="25"/>
      <c r="B13" s="17" t="s">
        <v>38</v>
      </c>
      <c r="C13" s="18">
        <v>128369</v>
      </c>
      <c r="D13" s="19"/>
      <c r="E13" s="20">
        <v>243734</v>
      </c>
      <c r="F13" s="21"/>
      <c r="G13" s="20"/>
      <c r="H13" s="21"/>
      <c r="I13" s="18">
        <v>103051</v>
      </c>
      <c r="J13" s="19"/>
      <c r="K13" s="22">
        <v>39294</v>
      </c>
      <c r="L13" s="21"/>
      <c r="M13" s="23">
        <v>55822</v>
      </c>
      <c r="N13" s="21"/>
      <c r="O13" s="18">
        <v>13879</v>
      </c>
      <c r="P13" s="19"/>
      <c r="Q13" s="23">
        <v>7453</v>
      </c>
      <c r="R13" s="21"/>
      <c r="S13" s="23">
        <v>31623</v>
      </c>
      <c r="T13" s="19"/>
      <c r="U13" s="20">
        <v>8982</v>
      </c>
      <c r="V13" s="21"/>
      <c r="W13" s="24"/>
      <c r="X13" s="19"/>
    </row>
    <row r="14" spans="1:24" x14ac:dyDescent="0.2">
      <c r="A14" s="26"/>
      <c r="B14" s="17" t="s">
        <v>39</v>
      </c>
      <c r="C14" s="18">
        <v>120817</v>
      </c>
      <c r="D14" s="19"/>
      <c r="E14" s="20">
        <v>225000</v>
      </c>
      <c r="F14" s="21"/>
      <c r="G14" s="20"/>
      <c r="H14" s="21"/>
      <c r="I14" s="18">
        <v>89963</v>
      </c>
      <c r="J14" s="19"/>
      <c r="K14" s="22">
        <v>38116</v>
      </c>
      <c r="L14" s="21"/>
      <c r="M14" s="23">
        <v>51138</v>
      </c>
      <c r="N14" s="21"/>
      <c r="O14" s="18">
        <v>12994</v>
      </c>
      <c r="P14" s="19"/>
      <c r="Q14" s="23">
        <v>7681</v>
      </c>
      <c r="R14" s="21"/>
      <c r="S14" s="23">
        <v>28344</v>
      </c>
      <c r="T14" s="19"/>
      <c r="U14" s="20">
        <v>10746</v>
      </c>
      <c r="V14" s="21"/>
      <c r="W14" s="24"/>
      <c r="X14" s="19"/>
    </row>
    <row r="15" spans="1:24" x14ac:dyDescent="0.2">
      <c r="A15" s="27" t="s">
        <v>40</v>
      </c>
      <c r="B15" s="28" t="s">
        <v>27</v>
      </c>
      <c r="C15" s="29">
        <v>174775</v>
      </c>
      <c r="D15" s="30">
        <f t="shared" ref="D15:D78" si="0">(C15-C3)/C3</f>
        <v>6.0624450040962466E-2</v>
      </c>
      <c r="E15" s="31">
        <v>301458</v>
      </c>
      <c r="F15" s="32">
        <f t="shared" ref="F15:F50" si="1">(E15-E3)/E3</f>
        <v>0.61860120485809089</v>
      </c>
      <c r="G15" s="31">
        <v>25326</v>
      </c>
      <c r="H15" s="32"/>
      <c r="I15" s="29">
        <v>52732</v>
      </c>
      <c r="J15" s="30">
        <f t="shared" ref="J15:J78" si="2">(I15-I3)/I3</f>
        <v>-0.48453064057322165</v>
      </c>
      <c r="K15" s="33">
        <v>45130</v>
      </c>
      <c r="L15" s="32">
        <f t="shared" ref="L15:L78" si="3">K15/K3-1</f>
        <v>0.20263284123008041</v>
      </c>
      <c r="M15" s="34">
        <v>53643</v>
      </c>
      <c r="N15" s="32">
        <f t="shared" ref="N15:N51" si="4">(M15-M3)/M3</f>
        <v>0.44957574447386911</v>
      </c>
      <c r="O15" s="29">
        <v>19213</v>
      </c>
      <c r="P15" s="30">
        <f t="shared" ref="P15:P53" si="5">(O15-O3)/O3</f>
        <v>0.57574017879110961</v>
      </c>
      <c r="Q15" s="34">
        <v>12988</v>
      </c>
      <c r="R15" s="32">
        <f t="shared" ref="R15:R52" si="6">(Q15-Q3)/Q3</f>
        <v>1.2878280782103224</v>
      </c>
      <c r="S15" s="34">
        <v>20386</v>
      </c>
      <c r="T15" s="30">
        <f t="shared" ref="T15:T50" si="7">(S15-S3)/S3</f>
        <v>-0.32619401751776567</v>
      </c>
      <c r="U15" s="31">
        <v>11461</v>
      </c>
      <c r="V15" s="32">
        <f t="shared" ref="V15:V50" si="8">(U15-U3)/U3</f>
        <v>0.94517990495587234</v>
      </c>
      <c r="W15" s="29">
        <v>15726</v>
      </c>
      <c r="X15" s="30">
        <v>-0.48669908933642325</v>
      </c>
    </row>
    <row r="16" spans="1:24" x14ac:dyDescent="0.2">
      <c r="A16" s="25"/>
      <c r="B16" s="17" t="s">
        <v>28</v>
      </c>
      <c r="C16" s="18">
        <v>148946</v>
      </c>
      <c r="D16" s="35">
        <f t="shared" si="0"/>
        <v>4.3638503902801329E-2</v>
      </c>
      <c r="E16" s="20">
        <v>263822</v>
      </c>
      <c r="F16" s="36">
        <f t="shared" si="1"/>
        <v>0.22495391715767529</v>
      </c>
      <c r="G16" s="20">
        <v>26261</v>
      </c>
      <c r="H16" s="36"/>
      <c r="I16" s="18">
        <v>54819</v>
      </c>
      <c r="J16" s="35">
        <f t="shared" si="2"/>
        <v>-7.7974939029518117E-2</v>
      </c>
      <c r="K16" s="22">
        <v>35883</v>
      </c>
      <c r="L16" s="36">
        <f t="shared" si="3"/>
        <v>0.11451733134550879</v>
      </c>
      <c r="M16" s="23">
        <v>46151</v>
      </c>
      <c r="N16" s="36">
        <f t="shared" si="4"/>
        <v>0.23026684082851279</v>
      </c>
      <c r="O16" s="18">
        <v>15695</v>
      </c>
      <c r="P16" s="35">
        <f t="shared" si="5"/>
        <v>0.12783845932739293</v>
      </c>
      <c r="Q16" s="23">
        <v>9682</v>
      </c>
      <c r="R16" s="36">
        <f t="shared" si="6"/>
        <v>1.5681697612732095</v>
      </c>
      <c r="S16" s="23">
        <v>24531</v>
      </c>
      <c r="T16" s="35">
        <f t="shared" si="7"/>
        <v>-0.17777777777777778</v>
      </c>
      <c r="U16" s="20">
        <v>12450</v>
      </c>
      <c r="V16" s="36">
        <f t="shared" si="8"/>
        <v>0.80408636429502967</v>
      </c>
      <c r="W16" s="18">
        <v>19555</v>
      </c>
      <c r="X16" s="35">
        <v>-0.12521248993468731</v>
      </c>
    </row>
    <row r="17" spans="1:24" x14ac:dyDescent="0.2">
      <c r="A17" s="25"/>
      <c r="B17" s="17" t="s">
        <v>29</v>
      </c>
      <c r="C17" s="18">
        <v>130963</v>
      </c>
      <c r="D17" s="35">
        <f t="shared" si="0"/>
        <v>0.16395001599772477</v>
      </c>
      <c r="E17" s="20">
        <v>258586</v>
      </c>
      <c r="F17" s="36">
        <f t="shared" si="1"/>
        <v>0.35824815371201058</v>
      </c>
      <c r="G17" s="20">
        <v>23513</v>
      </c>
      <c r="H17" s="36"/>
      <c r="I17" s="18">
        <v>51889</v>
      </c>
      <c r="J17" s="35">
        <f t="shared" si="2"/>
        <v>9.242299837891324E-2</v>
      </c>
      <c r="K17" s="22">
        <v>32478</v>
      </c>
      <c r="L17" s="36">
        <f t="shared" si="3"/>
        <v>0.25601361280841517</v>
      </c>
      <c r="M17" s="23">
        <v>42506</v>
      </c>
      <c r="N17" s="36">
        <f t="shared" si="4"/>
        <v>0.12981765987985752</v>
      </c>
      <c r="O17" s="18">
        <v>13555</v>
      </c>
      <c r="P17" s="35">
        <f t="shared" si="5"/>
        <v>0.12238138610582099</v>
      </c>
      <c r="Q17" s="23">
        <v>7067</v>
      </c>
      <c r="R17" s="36">
        <f t="shared" si="6"/>
        <v>1.2811491284699805</v>
      </c>
      <c r="S17" s="23">
        <v>23476</v>
      </c>
      <c r="T17" s="35">
        <f t="shared" si="7"/>
        <v>-9.1942907979731564E-2</v>
      </c>
      <c r="U17" s="20">
        <v>11963</v>
      </c>
      <c r="V17" s="36">
        <f t="shared" si="8"/>
        <v>2.5247495580436063</v>
      </c>
      <c r="W17" s="18">
        <v>17323</v>
      </c>
      <c r="X17" s="35">
        <v>-6.3925213444288337E-2</v>
      </c>
    </row>
    <row r="18" spans="1:24" x14ac:dyDescent="0.2">
      <c r="A18" s="25"/>
      <c r="B18" s="17" t="s">
        <v>30</v>
      </c>
      <c r="C18" s="18">
        <v>122084</v>
      </c>
      <c r="D18" s="35">
        <f t="shared" si="0"/>
        <v>1.3759372898104246E-2</v>
      </c>
      <c r="E18" s="20">
        <v>292795</v>
      </c>
      <c r="F18" s="36">
        <f t="shared" si="1"/>
        <v>0.31261711990388324</v>
      </c>
      <c r="G18" s="20">
        <v>25928</v>
      </c>
      <c r="H18" s="36"/>
      <c r="I18" s="18">
        <v>47738</v>
      </c>
      <c r="J18" s="35">
        <f t="shared" si="2"/>
        <v>-0.18917725388953055</v>
      </c>
      <c r="K18" s="22">
        <v>34180</v>
      </c>
      <c r="L18" s="36">
        <f t="shared" si="3"/>
        <v>0.27780477774870094</v>
      </c>
      <c r="M18" s="23">
        <v>51457</v>
      </c>
      <c r="N18" s="36">
        <f t="shared" si="4"/>
        <v>0.15059702160010732</v>
      </c>
      <c r="O18" s="18">
        <v>14924</v>
      </c>
      <c r="P18" s="35">
        <f t="shared" si="5"/>
        <v>0.16575535072644898</v>
      </c>
      <c r="Q18" s="23">
        <v>8225</v>
      </c>
      <c r="R18" s="36">
        <f t="shared" si="6"/>
        <v>0.97573865001201054</v>
      </c>
      <c r="S18" s="23">
        <v>28923</v>
      </c>
      <c r="T18" s="35">
        <f t="shared" si="7"/>
        <v>8.2731254445401109E-2</v>
      </c>
      <c r="U18" s="20">
        <v>10926</v>
      </c>
      <c r="V18" s="36">
        <f t="shared" si="8"/>
        <v>2.3331299572910309</v>
      </c>
      <c r="W18" s="18">
        <v>20772</v>
      </c>
      <c r="X18" s="35">
        <v>0.15316715705323933</v>
      </c>
    </row>
    <row r="19" spans="1:24" x14ac:dyDescent="0.2">
      <c r="A19" s="25"/>
      <c r="B19" s="17" t="s">
        <v>31</v>
      </c>
      <c r="C19" s="18">
        <v>114151</v>
      </c>
      <c r="D19" s="35">
        <f t="shared" si="0"/>
        <v>-1.3038328188900128E-2</v>
      </c>
      <c r="E19" s="20">
        <v>303391</v>
      </c>
      <c r="F19" s="36">
        <f t="shared" si="1"/>
        <v>0.49754679355552045</v>
      </c>
      <c r="G19" s="20">
        <v>24274</v>
      </c>
      <c r="H19" s="36"/>
      <c r="I19" s="18">
        <v>62025</v>
      </c>
      <c r="J19" s="35">
        <f t="shared" si="2"/>
        <v>-0.1327115610492757</v>
      </c>
      <c r="K19" s="22">
        <v>37510</v>
      </c>
      <c r="L19" s="36">
        <f t="shared" si="3"/>
        <v>0.27789323067488847</v>
      </c>
      <c r="M19" s="23">
        <v>50832</v>
      </c>
      <c r="N19" s="36">
        <f t="shared" si="4"/>
        <v>0.3350141821619918</v>
      </c>
      <c r="O19" s="18">
        <v>16167</v>
      </c>
      <c r="P19" s="35">
        <f t="shared" si="5"/>
        <v>0.44503038970325348</v>
      </c>
      <c r="Q19" s="23">
        <v>9092</v>
      </c>
      <c r="R19" s="36">
        <f t="shared" si="6"/>
        <v>1.4381871815500133</v>
      </c>
      <c r="S19" s="23">
        <v>28927</v>
      </c>
      <c r="T19" s="35">
        <f t="shared" si="7"/>
        <v>-8.115748681786418E-2</v>
      </c>
      <c r="U19" s="20">
        <v>12026</v>
      </c>
      <c r="V19" s="36">
        <f t="shared" si="8"/>
        <v>0.96471164842346024</v>
      </c>
      <c r="W19" s="18">
        <v>22945</v>
      </c>
      <c r="X19" s="35">
        <v>4.7573391772816512E-2</v>
      </c>
    </row>
    <row r="20" spans="1:24" x14ac:dyDescent="0.2">
      <c r="A20" s="25"/>
      <c r="B20" s="17" t="s">
        <v>33</v>
      </c>
      <c r="C20" s="18">
        <v>133177</v>
      </c>
      <c r="D20" s="35">
        <f t="shared" si="0"/>
        <v>0.14542139349267647</v>
      </c>
      <c r="E20" s="20">
        <v>305043</v>
      </c>
      <c r="F20" s="36">
        <f t="shared" si="1"/>
        <v>0.34053605094197836</v>
      </c>
      <c r="G20" s="20">
        <v>28188</v>
      </c>
      <c r="H20" s="36"/>
      <c r="I20" s="18">
        <v>76232</v>
      </c>
      <c r="J20" s="35">
        <f t="shared" si="2"/>
        <v>8.2564117129143119E-2</v>
      </c>
      <c r="K20" s="22">
        <v>39800</v>
      </c>
      <c r="L20" s="36">
        <f t="shared" si="3"/>
        <v>0.45313812114352481</v>
      </c>
      <c r="M20" s="23">
        <v>57555</v>
      </c>
      <c r="N20" s="36">
        <f t="shared" si="4"/>
        <v>0.38790421760833393</v>
      </c>
      <c r="O20" s="18">
        <v>16919</v>
      </c>
      <c r="P20" s="35">
        <f t="shared" si="5"/>
        <v>0.32969192077962906</v>
      </c>
      <c r="Q20" s="23">
        <v>9246</v>
      </c>
      <c r="R20" s="36">
        <f t="shared" si="6"/>
        <v>1.2650661440470357</v>
      </c>
      <c r="S20" s="23">
        <v>32366</v>
      </c>
      <c r="T20" s="35">
        <f t="shared" si="7"/>
        <v>8.2040652580903983E-2</v>
      </c>
      <c r="U20" s="20">
        <v>10620</v>
      </c>
      <c r="V20" s="36">
        <f t="shared" si="8"/>
        <v>0.42168674698795183</v>
      </c>
      <c r="W20" s="18">
        <v>21648</v>
      </c>
      <c r="X20" s="35">
        <v>0.18703734166803751</v>
      </c>
    </row>
    <row r="21" spans="1:24" x14ac:dyDescent="0.2">
      <c r="A21" s="25"/>
      <c r="B21" s="17" t="s">
        <v>34</v>
      </c>
      <c r="C21" s="18">
        <v>170420</v>
      </c>
      <c r="D21" s="35">
        <f t="shared" si="0"/>
        <v>6.0023636250544257E-2</v>
      </c>
      <c r="E21" s="20">
        <v>336050</v>
      </c>
      <c r="F21" s="36">
        <f t="shared" si="1"/>
        <v>0.18313300520360237</v>
      </c>
      <c r="G21" s="20">
        <v>25624</v>
      </c>
      <c r="H21" s="36"/>
      <c r="I21" s="18">
        <v>82743</v>
      </c>
      <c r="J21" s="35">
        <f t="shared" si="2"/>
        <v>0.10713712267180475</v>
      </c>
      <c r="K21" s="22">
        <v>47265</v>
      </c>
      <c r="L21" s="36">
        <f t="shared" si="3"/>
        <v>0.51743290098882744</v>
      </c>
      <c r="M21" s="23">
        <v>57983</v>
      </c>
      <c r="N21" s="36">
        <f t="shared" si="4"/>
        <v>0.16752914644705313</v>
      </c>
      <c r="O21" s="18">
        <v>14237</v>
      </c>
      <c r="P21" s="35">
        <f t="shared" si="5"/>
        <v>0.27150129498972941</v>
      </c>
      <c r="Q21" s="23">
        <v>10235</v>
      </c>
      <c r="R21" s="36">
        <f t="shared" si="6"/>
        <v>0.78372255141164171</v>
      </c>
      <c r="S21" s="23">
        <v>42961</v>
      </c>
      <c r="T21" s="35">
        <f t="shared" si="7"/>
        <v>0.20785537561853351</v>
      </c>
      <c r="U21" s="20">
        <v>16227</v>
      </c>
      <c r="V21" s="36">
        <f t="shared" si="8"/>
        <v>1.4471422108279295</v>
      </c>
      <c r="W21" s="18">
        <v>30276</v>
      </c>
      <c r="X21" s="35">
        <v>0.50029732408325078</v>
      </c>
    </row>
    <row r="22" spans="1:24" x14ac:dyDescent="0.2">
      <c r="A22" s="25"/>
      <c r="B22" s="17" t="s">
        <v>35</v>
      </c>
      <c r="C22" s="18">
        <v>193279</v>
      </c>
      <c r="D22" s="35">
        <f t="shared" si="0"/>
        <v>0.13571940628268558</v>
      </c>
      <c r="E22" s="20">
        <v>393475</v>
      </c>
      <c r="F22" s="36">
        <f t="shared" si="1"/>
        <v>0.17606884101288825</v>
      </c>
      <c r="G22" s="20">
        <v>32408</v>
      </c>
      <c r="H22" s="36"/>
      <c r="I22" s="18">
        <v>88053</v>
      </c>
      <c r="J22" s="35">
        <f t="shared" si="2"/>
        <v>-2.1252709386983828E-2</v>
      </c>
      <c r="K22" s="22">
        <v>46366</v>
      </c>
      <c r="L22" s="36">
        <f t="shared" si="3"/>
        <v>0.3119606123199683</v>
      </c>
      <c r="M22" s="23">
        <v>61937</v>
      </c>
      <c r="N22" s="36">
        <f t="shared" si="4"/>
        <v>0.17520824241504279</v>
      </c>
      <c r="O22" s="18">
        <v>16092</v>
      </c>
      <c r="P22" s="35">
        <f t="shared" si="5"/>
        <v>0.38390092879256965</v>
      </c>
      <c r="Q22" s="23">
        <v>11708</v>
      </c>
      <c r="R22" s="36">
        <f t="shared" si="6"/>
        <v>0.61936376210235133</v>
      </c>
      <c r="S22" s="23">
        <v>42791</v>
      </c>
      <c r="T22" s="35">
        <f t="shared" si="7"/>
        <v>0.10851769338376251</v>
      </c>
      <c r="U22" s="20">
        <v>18067</v>
      </c>
      <c r="V22" s="36">
        <f t="shared" si="8"/>
        <v>0.91063874788494081</v>
      </c>
      <c r="W22" s="18">
        <v>27500</v>
      </c>
      <c r="X22" s="35">
        <v>0.2008209248504432</v>
      </c>
    </row>
    <row r="23" spans="1:24" x14ac:dyDescent="0.2">
      <c r="A23" s="25"/>
      <c r="B23" s="17" t="s">
        <v>36</v>
      </c>
      <c r="C23" s="18">
        <v>130269</v>
      </c>
      <c r="D23" s="35">
        <f t="shared" si="0"/>
        <v>0.15197686654934872</v>
      </c>
      <c r="E23" s="20">
        <v>284540</v>
      </c>
      <c r="F23" s="36">
        <f t="shared" si="1"/>
        <v>0.18781543650777086</v>
      </c>
      <c r="G23" s="20">
        <v>22975</v>
      </c>
      <c r="H23" s="36"/>
      <c r="I23" s="18">
        <v>58794</v>
      </c>
      <c r="J23" s="35">
        <f t="shared" si="2"/>
        <v>-0.1030116254233668</v>
      </c>
      <c r="K23" s="22">
        <v>30481</v>
      </c>
      <c r="L23" s="36">
        <f t="shared" si="3"/>
        <v>0.16397449115973584</v>
      </c>
      <c r="M23" s="23">
        <v>52034</v>
      </c>
      <c r="N23" s="36">
        <f t="shared" si="4"/>
        <v>0.16485336915155585</v>
      </c>
      <c r="O23" s="18">
        <v>12056</v>
      </c>
      <c r="P23" s="35">
        <f t="shared" si="5"/>
        <v>3.1661817559472873E-2</v>
      </c>
      <c r="Q23" s="23">
        <v>7553</v>
      </c>
      <c r="R23" s="36">
        <f t="shared" si="6"/>
        <v>0.19471686175260994</v>
      </c>
      <c r="S23" s="23">
        <v>25572</v>
      </c>
      <c r="T23" s="35">
        <f t="shared" si="7"/>
        <v>-1.4794267221451687E-2</v>
      </c>
      <c r="U23" s="20">
        <v>14425</v>
      </c>
      <c r="V23" s="36">
        <f t="shared" si="8"/>
        <v>0.20248416138712905</v>
      </c>
      <c r="W23" s="18">
        <v>20840</v>
      </c>
      <c r="X23" s="35">
        <v>0.68499353169469601</v>
      </c>
    </row>
    <row r="24" spans="1:24" x14ac:dyDescent="0.2">
      <c r="A24" s="25"/>
      <c r="B24" s="17" t="s">
        <v>37</v>
      </c>
      <c r="C24" s="18">
        <v>146650</v>
      </c>
      <c r="D24" s="35">
        <f t="shared" si="0"/>
        <v>0.19346989265688452</v>
      </c>
      <c r="E24" s="20">
        <v>314111</v>
      </c>
      <c r="F24" s="36">
        <f t="shared" si="1"/>
        <v>0.151433284457478</v>
      </c>
      <c r="G24" s="20">
        <v>27588</v>
      </c>
      <c r="H24" s="36"/>
      <c r="I24" s="18">
        <v>75330</v>
      </c>
      <c r="J24" s="35">
        <f t="shared" si="2"/>
        <v>-2.883958384364485E-2</v>
      </c>
      <c r="K24" s="22">
        <v>42044</v>
      </c>
      <c r="L24" s="36">
        <f t="shared" si="3"/>
        <v>0.42788249278315504</v>
      </c>
      <c r="M24" s="23">
        <v>57183</v>
      </c>
      <c r="N24" s="36">
        <f t="shared" si="4"/>
        <v>0.17211905054728815</v>
      </c>
      <c r="O24" s="18">
        <v>14055</v>
      </c>
      <c r="P24" s="35">
        <f t="shared" si="5"/>
        <v>0.18999237998475996</v>
      </c>
      <c r="Q24" s="23">
        <v>9594</v>
      </c>
      <c r="R24" s="36">
        <f t="shared" si="6"/>
        <v>0.43450956937799046</v>
      </c>
      <c r="S24" s="23">
        <v>30060</v>
      </c>
      <c r="T24" s="35">
        <f t="shared" si="7"/>
        <v>0.11597861597861597</v>
      </c>
      <c r="U24" s="20">
        <v>11202</v>
      </c>
      <c r="V24" s="36">
        <f t="shared" si="8"/>
        <v>7.6804767855426323E-2</v>
      </c>
      <c r="W24" s="18">
        <v>18038</v>
      </c>
      <c r="X24" s="35">
        <v>0.13883452238146349</v>
      </c>
    </row>
    <row r="25" spans="1:24" x14ac:dyDescent="0.2">
      <c r="A25" s="25"/>
      <c r="B25" s="17" t="s">
        <v>38</v>
      </c>
      <c r="C25" s="18">
        <v>140442</v>
      </c>
      <c r="D25" s="35">
        <f t="shared" si="0"/>
        <v>9.4049186330032952E-2</v>
      </c>
      <c r="E25" s="20">
        <v>255440</v>
      </c>
      <c r="F25" s="36">
        <f t="shared" si="1"/>
        <v>4.8027767976564613E-2</v>
      </c>
      <c r="G25" s="20">
        <v>27656</v>
      </c>
      <c r="H25" s="36"/>
      <c r="I25" s="18">
        <v>81795</v>
      </c>
      <c r="J25" s="35">
        <f t="shared" si="2"/>
        <v>-0.20626679993401326</v>
      </c>
      <c r="K25" s="22">
        <v>47685</v>
      </c>
      <c r="L25" s="36">
        <f t="shared" si="3"/>
        <v>0.21354405252710329</v>
      </c>
      <c r="M25" s="23">
        <v>53115</v>
      </c>
      <c r="N25" s="36">
        <f t="shared" si="4"/>
        <v>-4.8493425531152594E-2</v>
      </c>
      <c r="O25" s="18">
        <v>15199</v>
      </c>
      <c r="P25" s="35">
        <f t="shared" si="5"/>
        <v>9.5107716694286332E-2</v>
      </c>
      <c r="Q25" s="23">
        <v>10870</v>
      </c>
      <c r="R25" s="36">
        <f t="shared" si="6"/>
        <v>0.45847309808130954</v>
      </c>
      <c r="S25" s="23">
        <v>31277</v>
      </c>
      <c r="T25" s="35">
        <f t="shared" si="7"/>
        <v>-1.0941403408911235E-2</v>
      </c>
      <c r="U25" s="20">
        <v>14208</v>
      </c>
      <c r="V25" s="36">
        <f t="shared" si="8"/>
        <v>0.58183032732130924</v>
      </c>
      <c r="W25" s="18">
        <v>30936</v>
      </c>
      <c r="X25" s="35">
        <v>0.62317015583189039</v>
      </c>
    </row>
    <row r="26" spans="1:24" x14ac:dyDescent="0.2">
      <c r="A26" s="26"/>
      <c r="B26" s="37" t="s">
        <v>39</v>
      </c>
      <c r="C26" s="38">
        <v>142015</v>
      </c>
      <c r="D26" s="39">
        <f t="shared" si="0"/>
        <v>0.17545544087338702</v>
      </c>
      <c r="E26" s="40">
        <v>234074</v>
      </c>
      <c r="F26" s="41">
        <f t="shared" si="1"/>
        <v>4.0328888888888886E-2</v>
      </c>
      <c r="G26" s="40">
        <v>27472</v>
      </c>
      <c r="H26" s="41"/>
      <c r="I26" s="38">
        <v>84351</v>
      </c>
      <c r="J26" s="39">
        <f t="shared" si="2"/>
        <v>-6.2381201160477087E-2</v>
      </c>
      <c r="K26" s="42">
        <v>50643</v>
      </c>
      <c r="L26" s="41">
        <f t="shared" si="3"/>
        <v>0.32865463322489252</v>
      </c>
      <c r="M26" s="43">
        <v>58084</v>
      </c>
      <c r="N26" s="41">
        <f t="shared" si="4"/>
        <v>0.13582854237553288</v>
      </c>
      <c r="O26" s="38">
        <v>14405</v>
      </c>
      <c r="P26" s="39">
        <f t="shared" si="5"/>
        <v>0.10858857934431276</v>
      </c>
      <c r="Q26" s="43">
        <v>14479</v>
      </c>
      <c r="R26" s="41">
        <f t="shared" si="6"/>
        <v>0.88504101028511917</v>
      </c>
      <c r="S26" s="43">
        <v>32803</v>
      </c>
      <c r="T26" s="39">
        <f t="shared" si="7"/>
        <v>0.15731724527236804</v>
      </c>
      <c r="U26" s="40">
        <v>14602</v>
      </c>
      <c r="V26" s="41">
        <f t="shared" si="8"/>
        <v>0.3588311930020473</v>
      </c>
      <c r="W26" s="38">
        <v>17797</v>
      </c>
      <c r="X26" s="39">
        <v>-0.32962935061021548</v>
      </c>
    </row>
    <row r="27" spans="1:24" x14ac:dyDescent="0.2">
      <c r="A27" s="27" t="s">
        <v>41</v>
      </c>
      <c r="B27" s="17" t="s">
        <v>27</v>
      </c>
      <c r="C27" s="18">
        <v>192590</v>
      </c>
      <c r="D27" s="35">
        <f t="shared" si="0"/>
        <v>0.10193105421255901</v>
      </c>
      <c r="E27" s="20">
        <v>268689</v>
      </c>
      <c r="F27" s="36">
        <f t="shared" si="1"/>
        <v>-0.10870170969090222</v>
      </c>
      <c r="G27" s="20">
        <v>38758</v>
      </c>
      <c r="H27" s="36">
        <f t="shared" ref="H27:H57" si="9">(G27-G15)/G15</f>
        <v>0.5303640527521124</v>
      </c>
      <c r="I27" s="18">
        <v>118919</v>
      </c>
      <c r="J27" s="35">
        <f t="shared" si="2"/>
        <v>1.2551581582340894</v>
      </c>
      <c r="K27" s="22">
        <v>58583</v>
      </c>
      <c r="L27" s="36">
        <f t="shared" si="3"/>
        <v>0.298094393972967</v>
      </c>
      <c r="M27" s="23">
        <v>60723</v>
      </c>
      <c r="N27" s="36">
        <f t="shared" si="4"/>
        <v>0.13198366981712431</v>
      </c>
      <c r="O27" s="18">
        <v>20001</v>
      </c>
      <c r="P27" s="35">
        <f t="shared" si="5"/>
        <v>4.101389684068079E-2</v>
      </c>
      <c r="Q27" s="23">
        <v>18451</v>
      </c>
      <c r="R27" s="36">
        <f t="shared" si="6"/>
        <v>0.42061903295349551</v>
      </c>
      <c r="S27" s="23">
        <v>40604</v>
      </c>
      <c r="T27" s="35">
        <f t="shared" si="7"/>
        <v>0.99175905032865697</v>
      </c>
      <c r="U27" s="20">
        <v>15051</v>
      </c>
      <c r="V27" s="36">
        <f t="shared" si="8"/>
        <v>0.31323619230433647</v>
      </c>
      <c r="W27" s="18">
        <v>23988</v>
      </c>
      <c r="X27" s="35">
        <v>0.52537199542159485</v>
      </c>
    </row>
    <row r="28" spans="1:24" x14ac:dyDescent="0.2">
      <c r="A28" s="25"/>
      <c r="B28" s="17" t="s">
        <v>28</v>
      </c>
      <c r="C28" s="18">
        <v>174239</v>
      </c>
      <c r="D28" s="35">
        <f t="shared" si="0"/>
        <v>0.16981322089884926</v>
      </c>
      <c r="E28" s="20">
        <v>322009</v>
      </c>
      <c r="F28" s="36">
        <f t="shared" si="1"/>
        <v>0.2205540099006148</v>
      </c>
      <c r="G28" s="20">
        <v>42231</v>
      </c>
      <c r="H28" s="36">
        <f t="shared" si="9"/>
        <v>0.60812611857888121</v>
      </c>
      <c r="I28" s="18">
        <v>113858</v>
      </c>
      <c r="J28" s="35">
        <f t="shared" si="2"/>
        <v>1.0769806089129681</v>
      </c>
      <c r="K28" s="22">
        <v>47678</v>
      </c>
      <c r="L28" s="36">
        <f t="shared" si="3"/>
        <v>0.32870718724744319</v>
      </c>
      <c r="M28" s="23">
        <v>59013</v>
      </c>
      <c r="N28" s="36">
        <f t="shared" si="4"/>
        <v>0.27869385278758857</v>
      </c>
      <c r="O28" s="18">
        <v>18518</v>
      </c>
      <c r="P28" s="35">
        <f t="shared" si="5"/>
        <v>0.17986619942656898</v>
      </c>
      <c r="Q28" s="23">
        <v>18200</v>
      </c>
      <c r="R28" s="36">
        <f t="shared" si="6"/>
        <v>0.87977690559801691</v>
      </c>
      <c r="S28" s="23">
        <v>40835</v>
      </c>
      <c r="T28" s="35">
        <f t="shared" si="7"/>
        <v>0.66462842933431165</v>
      </c>
      <c r="U28" s="20">
        <v>17705</v>
      </c>
      <c r="V28" s="36">
        <f t="shared" si="8"/>
        <v>0.42208835341365464</v>
      </c>
      <c r="W28" s="18">
        <v>23621</v>
      </c>
      <c r="X28" s="35">
        <v>0.20792636154436206</v>
      </c>
    </row>
    <row r="29" spans="1:24" x14ac:dyDescent="0.2">
      <c r="A29" s="25"/>
      <c r="B29" s="17" t="s">
        <v>29</v>
      </c>
      <c r="C29" s="18">
        <v>149071</v>
      </c>
      <c r="D29" s="35">
        <f t="shared" si="0"/>
        <v>0.13826806044455303</v>
      </c>
      <c r="E29" s="20">
        <v>270025</v>
      </c>
      <c r="F29" s="36">
        <f t="shared" si="1"/>
        <v>4.4236733620536303E-2</v>
      </c>
      <c r="G29" s="20">
        <v>40629</v>
      </c>
      <c r="H29" s="36">
        <f t="shared" si="9"/>
        <v>0.72793773657125849</v>
      </c>
      <c r="I29" s="18">
        <v>91948</v>
      </c>
      <c r="J29" s="35">
        <f t="shared" si="2"/>
        <v>0.77201333615987977</v>
      </c>
      <c r="K29" s="22">
        <v>38507</v>
      </c>
      <c r="L29" s="36">
        <f t="shared" si="3"/>
        <v>0.18563335180737739</v>
      </c>
      <c r="M29" s="23">
        <v>53903</v>
      </c>
      <c r="N29" s="36">
        <f t="shared" si="4"/>
        <v>0.26812685267962172</v>
      </c>
      <c r="O29" s="18">
        <v>15970</v>
      </c>
      <c r="P29" s="35">
        <f t="shared" si="5"/>
        <v>0.17816303946883069</v>
      </c>
      <c r="Q29" s="23">
        <v>12279</v>
      </c>
      <c r="R29" s="36">
        <f t="shared" si="6"/>
        <v>0.73751238149143905</v>
      </c>
      <c r="S29" s="23">
        <v>36144</v>
      </c>
      <c r="T29" s="35">
        <f t="shared" si="7"/>
        <v>0.53961492588175153</v>
      </c>
      <c r="U29" s="20">
        <v>15529</v>
      </c>
      <c r="V29" s="36">
        <f t="shared" si="8"/>
        <v>0.29808576444035778</v>
      </c>
      <c r="W29" s="18">
        <v>22605</v>
      </c>
      <c r="X29" s="35">
        <v>0.30491254401662532</v>
      </c>
    </row>
    <row r="30" spans="1:24" x14ac:dyDescent="0.2">
      <c r="A30" s="25"/>
      <c r="B30" s="17" t="s">
        <v>30</v>
      </c>
      <c r="C30" s="18">
        <v>162657</v>
      </c>
      <c r="D30" s="35">
        <f t="shared" si="0"/>
        <v>0.33233675174470034</v>
      </c>
      <c r="E30" s="20">
        <v>296361</v>
      </c>
      <c r="F30" s="36">
        <f t="shared" si="1"/>
        <v>1.2179169726258987E-2</v>
      </c>
      <c r="G30" s="20">
        <v>33282</v>
      </c>
      <c r="H30" s="36">
        <f t="shared" si="9"/>
        <v>0.2836315951866708</v>
      </c>
      <c r="I30" s="18">
        <v>76343</v>
      </c>
      <c r="J30" s="35">
        <f t="shared" si="2"/>
        <v>0.59920817797142734</v>
      </c>
      <c r="K30" s="22">
        <v>39115</v>
      </c>
      <c r="L30" s="36">
        <f t="shared" si="3"/>
        <v>0.1443826799297836</v>
      </c>
      <c r="M30" s="23">
        <v>55107</v>
      </c>
      <c r="N30" s="36">
        <f t="shared" si="4"/>
        <v>7.0933012029461492E-2</v>
      </c>
      <c r="O30" s="18">
        <v>13682</v>
      </c>
      <c r="P30" s="35">
        <f t="shared" si="5"/>
        <v>-8.3221656392388099E-2</v>
      </c>
      <c r="Q30" s="23">
        <v>10509</v>
      </c>
      <c r="R30" s="36">
        <f t="shared" si="6"/>
        <v>0.2776899696048632</v>
      </c>
      <c r="S30" s="23">
        <v>31780</v>
      </c>
      <c r="T30" s="35">
        <f t="shared" si="7"/>
        <v>9.8779518030633062E-2</v>
      </c>
      <c r="U30" s="20">
        <v>14233</v>
      </c>
      <c r="V30" s="36">
        <f t="shared" si="8"/>
        <v>0.30267252425407287</v>
      </c>
      <c r="W30" s="18">
        <v>23086</v>
      </c>
      <c r="X30" s="35">
        <v>0.1113999614866166</v>
      </c>
    </row>
    <row r="31" spans="1:24" x14ac:dyDescent="0.2">
      <c r="A31" s="25"/>
      <c r="B31" s="17" t="s">
        <v>31</v>
      </c>
      <c r="C31" s="18">
        <v>161080</v>
      </c>
      <c r="D31" s="35">
        <f t="shared" si="0"/>
        <v>0.41111334986114884</v>
      </c>
      <c r="E31" s="20">
        <v>318514</v>
      </c>
      <c r="F31" s="36">
        <f t="shared" si="1"/>
        <v>4.9846567630549357E-2</v>
      </c>
      <c r="G31" s="20">
        <v>27155</v>
      </c>
      <c r="H31" s="36">
        <f t="shared" si="9"/>
        <v>0.11868666062453655</v>
      </c>
      <c r="I31" s="18">
        <v>79708</v>
      </c>
      <c r="J31" s="35">
        <f t="shared" si="2"/>
        <v>0.28509471987101975</v>
      </c>
      <c r="K31" s="22">
        <v>41376</v>
      </c>
      <c r="L31" s="36">
        <f t="shared" si="3"/>
        <v>0.10306584910690475</v>
      </c>
      <c r="M31" s="23">
        <v>52803</v>
      </c>
      <c r="N31" s="36">
        <f t="shared" si="4"/>
        <v>3.8774787535410762E-2</v>
      </c>
      <c r="O31" s="18">
        <v>14007</v>
      </c>
      <c r="P31" s="35">
        <f t="shared" si="5"/>
        <v>-0.13360549267025423</v>
      </c>
      <c r="Q31" s="23">
        <v>10705</v>
      </c>
      <c r="R31" s="36">
        <f t="shared" si="6"/>
        <v>0.17740871095468544</v>
      </c>
      <c r="S31" s="23">
        <v>34236</v>
      </c>
      <c r="T31" s="35">
        <f t="shared" si="7"/>
        <v>0.18353095723718327</v>
      </c>
      <c r="U31" s="20">
        <v>12685</v>
      </c>
      <c r="V31" s="36">
        <f t="shared" si="8"/>
        <v>5.4797937801430233E-2</v>
      </c>
      <c r="W31" s="18">
        <v>24454</v>
      </c>
      <c r="X31" s="35">
        <v>6.5765962083242535E-2</v>
      </c>
    </row>
    <row r="32" spans="1:24" x14ac:dyDescent="0.2">
      <c r="A32" s="25"/>
      <c r="B32" s="17" t="s">
        <v>33</v>
      </c>
      <c r="C32" s="18">
        <v>153706</v>
      </c>
      <c r="D32" s="35">
        <f t="shared" si="0"/>
        <v>0.15414823881000472</v>
      </c>
      <c r="E32" s="20">
        <v>309209</v>
      </c>
      <c r="F32" s="36">
        <f t="shared" si="1"/>
        <v>1.3657090967502943E-2</v>
      </c>
      <c r="G32" s="20">
        <v>25839</v>
      </c>
      <c r="H32" s="36">
        <f t="shared" si="9"/>
        <v>-8.3333333333333329E-2</v>
      </c>
      <c r="I32" s="18">
        <v>77669</v>
      </c>
      <c r="J32" s="35">
        <f t="shared" si="2"/>
        <v>1.8850351558400671E-2</v>
      </c>
      <c r="K32" s="22">
        <v>42158</v>
      </c>
      <c r="L32" s="36">
        <f t="shared" si="3"/>
        <v>5.9246231155778872E-2</v>
      </c>
      <c r="M32" s="23">
        <v>52135</v>
      </c>
      <c r="N32" s="36">
        <f t="shared" si="4"/>
        <v>-9.4170793154374072E-2</v>
      </c>
      <c r="O32" s="18">
        <v>16478</v>
      </c>
      <c r="P32" s="35">
        <f t="shared" si="5"/>
        <v>-2.6065370293752586E-2</v>
      </c>
      <c r="Q32" s="23">
        <v>10482</v>
      </c>
      <c r="R32" s="36">
        <f t="shared" si="6"/>
        <v>0.1336794289422453</v>
      </c>
      <c r="S32" s="23">
        <v>36327</v>
      </c>
      <c r="T32" s="35">
        <f t="shared" si="7"/>
        <v>0.12238151146264599</v>
      </c>
      <c r="U32" s="20">
        <v>13686</v>
      </c>
      <c r="V32" s="36">
        <f t="shared" si="8"/>
        <v>0.28870056497175139</v>
      </c>
      <c r="W32" s="18">
        <v>22741</v>
      </c>
      <c r="X32" s="35">
        <v>5.0489652623798967E-2</v>
      </c>
    </row>
    <row r="33" spans="1:24" x14ac:dyDescent="0.2">
      <c r="A33" s="25"/>
      <c r="B33" s="17" t="s">
        <v>34</v>
      </c>
      <c r="C33" s="18">
        <v>197622</v>
      </c>
      <c r="D33" s="35">
        <f t="shared" si="0"/>
        <v>0.15961741579626804</v>
      </c>
      <c r="E33" s="20">
        <v>363925</v>
      </c>
      <c r="F33" s="36">
        <f t="shared" si="1"/>
        <v>8.2948965927689328E-2</v>
      </c>
      <c r="G33" s="20">
        <v>28534</v>
      </c>
      <c r="H33" s="36">
        <f t="shared" si="9"/>
        <v>0.11356540743053388</v>
      </c>
      <c r="I33" s="18">
        <v>89563</v>
      </c>
      <c r="J33" s="35">
        <f t="shared" si="2"/>
        <v>8.2423890842729899E-2</v>
      </c>
      <c r="K33" s="22">
        <v>53891</v>
      </c>
      <c r="L33" s="36">
        <f t="shared" si="3"/>
        <v>0.14018830001057858</v>
      </c>
      <c r="M33" s="23">
        <v>60239</v>
      </c>
      <c r="N33" s="36">
        <f t="shared" si="4"/>
        <v>3.8907955780142459E-2</v>
      </c>
      <c r="O33" s="18">
        <v>14462</v>
      </c>
      <c r="P33" s="35">
        <f t="shared" si="5"/>
        <v>1.5803891269228067E-2</v>
      </c>
      <c r="Q33" s="23">
        <v>13314</v>
      </c>
      <c r="R33" s="36">
        <f t="shared" si="6"/>
        <v>0.3008304836345872</v>
      </c>
      <c r="S33" s="23">
        <v>45685</v>
      </c>
      <c r="T33" s="35">
        <f t="shared" si="7"/>
        <v>6.3406345289914109E-2</v>
      </c>
      <c r="U33" s="20">
        <v>15781</v>
      </c>
      <c r="V33" s="36">
        <f t="shared" si="8"/>
        <v>-2.7485055771245454E-2</v>
      </c>
      <c r="W33" s="18">
        <v>23438</v>
      </c>
      <c r="X33" s="35">
        <v>-0.22585546307306117</v>
      </c>
    </row>
    <row r="34" spans="1:24" x14ac:dyDescent="0.2">
      <c r="A34" s="25"/>
      <c r="B34" s="17" t="s">
        <v>35</v>
      </c>
      <c r="C34" s="18">
        <v>220332</v>
      </c>
      <c r="D34" s="35">
        <f t="shared" si="0"/>
        <v>0.13996864636096007</v>
      </c>
      <c r="E34" s="20">
        <v>407126</v>
      </c>
      <c r="F34" s="36">
        <f t="shared" si="1"/>
        <v>3.4693436685939383E-2</v>
      </c>
      <c r="G34" s="20">
        <v>37756</v>
      </c>
      <c r="H34" s="36">
        <f t="shared" si="9"/>
        <v>0.16502098247346333</v>
      </c>
      <c r="I34" s="18">
        <v>96122</v>
      </c>
      <c r="J34" s="35">
        <f t="shared" si="2"/>
        <v>9.1637990755567666E-2</v>
      </c>
      <c r="K34" s="22">
        <v>47251</v>
      </c>
      <c r="L34" s="36">
        <f t="shared" si="3"/>
        <v>1.9087262218004497E-2</v>
      </c>
      <c r="M34" s="23">
        <v>67950</v>
      </c>
      <c r="N34" s="36">
        <f t="shared" si="4"/>
        <v>9.7082519334162135E-2</v>
      </c>
      <c r="O34" s="18">
        <v>16598</v>
      </c>
      <c r="P34" s="35">
        <f t="shared" si="5"/>
        <v>3.1444195873726072E-2</v>
      </c>
      <c r="Q34" s="23">
        <v>15697</v>
      </c>
      <c r="R34" s="36">
        <f t="shared" si="6"/>
        <v>0.34070720874615645</v>
      </c>
      <c r="S34" s="23">
        <v>44846</v>
      </c>
      <c r="T34" s="35">
        <f t="shared" si="7"/>
        <v>4.802411722091094E-2</v>
      </c>
      <c r="U34" s="20">
        <v>18751</v>
      </c>
      <c r="V34" s="36">
        <f t="shared" si="8"/>
        <v>3.7859080090773232E-2</v>
      </c>
      <c r="W34" s="18">
        <v>25713</v>
      </c>
      <c r="X34" s="35">
        <v>-6.4981818181818182E-2</v>
      </c>
    </row>
    <row r="35" spans="1:24" x14ac:dyDescent="0.2">
      <c r="A35" s="25"/>
      <c r="B35" s="17" t="s">
        <v>36</v>
      </c>
      <c r="C35" s="18">
        <v>156451</v>
      </c>
      <c r="D35" s="35">
        <f t="shared" si="0"/>
        <v>0.20098411747998374</v>
      </c>
      <c r="E35" s="20">
        <v>334169</v>
      </c>
      <c r="F35" s="36">
        <f t="shared" si="1"/>
        <v>0.17441835945736978</v>
      </c>
      <c r="G35" s="20">
        <v>32012</v>
      </c>
      <c r="H35" s="36">
        <f t="shared" si="9"/>
        <v>0.39334058759521218</v>
      </c>
      <c r="I35" s="18">
        <v>68166</v>
      </c>
      <c r="J35" s="35">
        <f t="shared" si="2"/>
        <v>0.15940402081845087</v>
      </c>
      <c r="K35" s="22">
        <v>37921</v>
      </c>
      <c r="L35" s="36">
        <f t="shared" si="3"/>
        <v>0.24408648010235878</v>
      </c>
      <c r="M35" s="23">
        <v>51784</v>
      </c>
      <c r="N35" s="36">
        <f t="shared" si="4"/>
        <v>-4.8045508705846177E-3</v>
      </c>
      <c r="O35" s="18">
        <v>13004</v>
      </c>
      <c r="P35" s="35">
        <f t="shared" si="5"/>
        <v>7.8633045786330458E-2</v>
      </c>
      <c r="Q35" s="23">
        <v>9321</v>
      </c>
      <c r="R35" s="36">
        <f t="shared" si="6"/>
        <v>0.23407917383820998</v>
      </c>
      <c r="S35" s="23">
        <v>29315</v>
      </c>
      <c r="T35" s="35">
        <f t="shared" si="7"/>
        <v>0.14637103081495387</v>
      </c>
      <c r="U35" s="20">
        <v>14846</v>
      </c>
      <c r="V35" s="36">
        <f t="shared" si="8"/>
        <v>2.9185441941074523E-2</v>
      </c>
      <c r="W35" s="18">
        <v>22375</v>
      </c>
      <c r="X35" s="35">
        <v>7.365642994241843E-2</v>
      </c>
    </row>
    <row r="36" spans="1:24" x14ac:dyDescent="0.2">
      <c r="A36" s="25"/>
      <c r="B36" s="17" t="s">
        <v>37</v>
      </c>
      <c r="C36" s="18">
        <v>187601</v>
      </c>
      <c r="D36" s="35">
        <f t="shared" si="0"/>
        <v>0.27924309580634166</v>
      </c>
      <c r="E36" s="20">
        <v>371216</v>
      </c>
      <c r="F36" s="36">
        <f t="shared" si="1"/>
        <v>0.18179879087329001</v>
      </c>
      <c r="G36" s="20">
        <v>32746</v>
      </c>
      <c r="H36" s="36">
        <f t="shared" si="9"/>
        <v>0.18696534725242858</v>
      </c>
      <c r="I36" s="18">
        <v>77956</v>
      </c>
      <c r="J36" s="35">
        <f t="shared" si="2"/>
        <v>3.4859949555290058E-2</v>
      </c>
      <c r="K36" s="22">
        <v>46359</v>
      </c>
      <c r="L36" s="36">
        <f t="shared" si="3"/>
        <v>0.10263057749024829</v>
      </c>
      <c r="M36" s="23">
        <v>61428</v>
      </c>
      <c r="N36" s="36">
        <f t="shared" si="4"/>
        <v>7.4235349666859032E-2</v>
      </c>
      <c r="O36" s="18">
        <v>16737</v>
      </c>
      <c r="P36" s="35">
        <f t="shared" si="5"/>
        <v>0.19082177161152614</v>
      </c>
      <c r="Q36" s="23">
        <v>11394</v>
      </c>
      <c r="R36" s="36">
        <f t="shared" si="6"/>
        <v>0.18761726078799248</v>
      </c>
      <c r="S36" s="23">
        <v>35025</v>
      </c>
      <c r="T36" s="35">
        <f t="shared" si="7"/>
        <v>0.16516966067864272</v>
      </c>
      <c r="U36" s="20">
        <v>14249</v>
      </c>
      <c r="V36" s="36">
        <f t="shared" si="8"/>
        <v>0.27200499910730225</v>
      </c>
      <c r="W36" s="18">
        <v>24307</v>
      </c>
      <c r="X36" s="35">
        <v>0.34754407362235279</v>
      </c>
    </row>
    <row r="37" spans="1:24" x14ac:dyDescent="0.2">
      <c r="A37" s="25"/>
      <c r="B37" s="17" t="s">
        <v>38</v>
      </c>
      <c r="C37" s="18">
        <v>177298</v>
      </c>
      <c r="D37" s="35">
        <f t="shared" si="0"/>
        <v>0.26242861821962093</v>
      </c>
      <c r="E37" s="20">
        <v>333138</v>
      </c>
      <c r="F37" s="36">
        <f t="shared" si="1"/>
        <v>0.30417319135609144</v>
      </c>
      <c r="G37" s="20">
        <v>39434</v>
      </c>
      <c r="H37" s="36">
        <f t="shared" si="9"/>
        <v>0.42587503615851896</v>
      </c>
      <c r="I37" s="18">
        <v>100890</v>
      </c>
      <c r="J37" s="35">
        <f t="shared" si="2"/>
        <v>0.23344947735191637</v>
      </c>
      <c r="K37" s="22">
        <v>58438</v>
      </c>
      <c r="L37" s="36">
        <f t="shared" si="3"/>
        <v>0.22550068155604497</v>
      </c>
      <c r="M37" s="23">
        <v>64470</v>
      </c>
      <c r="N37" s="36">
        <f t="shared" si="4"/>
        <v>0.21378141767862185</v>
      </c>
      <c r="O37" s="18">
        <v>17763</v>
      </c>
      <c r="P37" s="35">
        <f t="shared" si="5"/>
        <v>0.16869530890190143</v>
      </c>
      <c r="Q37" s="23">
        <v>13406</v>
      </c>
      <c r="R37" s="36">
        <f t="shared" si="6"/>
        <v>0.23330266789328427</v>
      </c>
      <c r="S37" s="23">
        <v>43791</v>
      </c>
      <c r="T37" s="35">
        <f t="shared" si="7"/>
        <v>0.40010231160277521</v>
      </c>
      <c r="U37" s="20">
        <v>19820</v>
      </c>
      <c r="V37" s="36">
        <f t="shared" si="8"/>
        <v>0.39498873873873874</v>
      </c>
      <c r="W37" s="18">
        <v>32861</v>
      </c>
      <c r="X37" s="35">
        <v>6.2225239203516941E-2</v>
      </c>
    </row>
    <row r="38" spans="1:24" x14ac:dyDescent="0.2">
      <c r="A38" s="26"/>
      <c r="B38" s="17" t="s">
        <v>39</v>
      </c>
      <c r="C38" s="18">
        <v>184678</v>
      </c>
      <c r="D38" s="35">
        <f t="shared" si="0"/>
        <v>0.30041192831743124</v>
      </c>
      <c r="E38" s="20">
        <v>327636</v>
      </c>
      <c r="F38" s="36">
        <f t="shared" si="1"/>
        <v>0.39971120244025393</v>
      </c>
      <c r="G38" s="20">
        <v>43428</v>
      </c>
      <c r="H38" s="36">
        <f t="shared" si="9"/>
        <v>0.58080955154338965</v>
      </c>
      <c r="I38" s="18">
        <v>101641</v>
      </c>
      <c r="J38" s="35">
        <f t="shared" si="2"/>
        <v>0.20497682303707129</v>
      </c>
      <c r="K38" s="42">
        <v>60856</v>
      </c>
      <c r="L38" s="41">
        <f t="shared" si="3"/>
        <v>0.20166656793633875</v>
      </c>
      <c r="M38" s="23">
        <v>79203</v>
      </c>
      <c r="N38" s="36">
        <f t="shared" si="4"/>
        <v>0.36359410508918116</v>
      </c>
      <c r="O38" s="18">
        <v>19040</v>
      </c>
      <c r="P38" s="35">
        <f t="shared" si="5"/>
        <v>0.32176327664005555</v>
      </c>
      <c r="Q38" s="23">
        <v>18951</v>
      </c>
      <c r="R38" s="36">
        <f t="shared" si="6"/>
        <v>0.30886110919262377</v>
      </c>
      <c r="S38" s="23">
        <v>36134</v>
      </c>
      <c r="T38" s="35">
        <f t="shared" si="7"/>
        <v>0.10154559034234674</v>
      </c>
      <c r="U38" s="20">
        <v>17128</v>
      </c>
      <c r="V38" s="36">
        <f t="shared" si="8"/>
        <v>0.17299000136967538</v>
      </c>
      <c r="W38" s="38">
        <v>29039</v>
      </c>
      <c r="X38" s="35">
        <v>0.6316794965443614</v>
      </c>
    </row>
    <row r="39" spans="1:24" x14ac:dyDescent="0.2">
      <c r="A39" s="27" t="s">
        <v>42</v>
      </c>
      <c r="B39" s="28" t="s">
        <v>27</v>
      </c>
      <c r="C39" s="31">
        <v>240350</v>
      </c>
      <c r="D39" s="32">
        <f t="shared" si="0"/>
        <v>0.2479879536839919</v>
      </c>
      <c r="E39" s="31">
        <v>410312</v>
      </c>
      <c r="F39" s="32">
        <f t="shared" si="1"/>
        <v>0.52708893925691036</v>
      </c>
      <c r="G39" s="31">
        <v>48442</v>
      </c>
      <c r="H39" s="32">
        <f t="shared" si="9"/>
        <v>0.24985809381289023</v>
      </c>
      <c r="I39" s="31">
        <v>126492</v>
      </c>
      <c r="J39" s="32">
        <f t="shared" si="2"/>
        <v>6.3682002034998617E-2</v>
      </c>
      <c r="K39" s="22">
        <v>70733</v>
      </c>
      <c r="L39" s="36">
        <f t="shared" si="3"/>
        <v>0.20739805062902206</v>
      </c>
      <c r="M39" s="34">
        <v>79438</v>
      </c>
      <c r="N39" s="32">
        <f t="shared" si="4"/>
        <v>0.3082028226536897</v>
      </c>
      <c r="O39" s="31">
        <v>24548</v>
      </c>
      <c r="P39" s="32">
        <f t="shared" si="5"/>
        <v>0.22733863306834659</v>
      </c>
      <c r="Q39" s="34">
        <v>25627</v>
      </c>
      <c r="R39" s="32">
        <f t="shared" si="6"/>
        <v>0.38892200964717361</v>
      </c>
      <c r="S39" s="34">
        <v>46756</v>
      </c>
      <c r="T39" s="32">
        <f t="shared" si="7"/>
        <v>0.15151216628903555</v>
      </c>
      <c r="U39" s="31">
        <v>27254</v>
      </c>
      <c r="V39" s="32">
        <f t="shared" si="8"/>
        <v>0.81077669257856622</v>
      </c>
      <c r="W39" s="31">
        <v>33501</v>
      </c>
      <c r="X39" s="32">
        <v>0.39657328664332164</v>
      </c>
    </row>
    <row r="40" spans="1:24" x14ac:dyDescent="0.2">
      <c r="A40" s="25"/>
      <c r="B40" s="17" t="s">
        <v>43</v>
      </c>
      <c r="C40" s="20">
        <v>202365</v>
      </c>
      <c r="D40" s="36">
        <f t="shared" si="0"/>
        <v>0.16142195490102676</v>
      </c>
      <c r="E40" s="20">
        <v>349648</v>
      </c>
      <c r="F40" s="36">
        <f t="shared" si="1"/>
        <v>8.5833004667571405E-2</v>
      </c>
      <c r="G40" s="20">
        <v>44722</v>
      </c>
      <c r="H40" s="36">
        <f t="shared" si="9"/>
        <v>5.8985105728019703E-2</v>
      </c>
      <c r="I40" s="20">
        <v>86443</v>
      </c>
      <c r="J40" s="36">
        <f t="shared" si="2"/>
        <v>-0.24078237804985156</v>
      </c>
      <c r="K40" s="22">
        <v>49579</v>
      </c>
      <c r="L40" s="36">
        <f t="shared" si="3"/>
        <v>3.9871638911028073E-2</v>
      </c>
      <c r="M40" s="23">
        <v>64272</v>
      </c>
      <c r="N40" s="36">
        <f t="shared" si="4"/>
        <v>8.9115957500889631E-2</v>
      </c>
      <c r="O40" s="20">
        <v>18583</v>
      </c>
      <c r="P40" s="36">
        <f t="shared" si="5"/>
        <v>3.5100982827519171E-3</v>
      </c>
      <c r="Q40" s="23">
        <v>16886</v>
      </c>
      <c r="R40" s="36">
        <f t="shared" si="6"/>
        <v>-7.2197802197802197E-2</v>
      </c>
      <c r="S40" s="23">
        <v>31464</v>
      </c>
      <c r="T40" s="36">
        <f t="shared" si="7"/>
        <v>-0.2294845108362924</v>
      </c>
      <c r="U40" s="20">
        <v>19973</v>
      </c>
      <c r="V40" s="36">
        <f t="shared" si="8"/>
        <v>0.12809940694719005</v>
      </c>
      <c r="W40" s="20">
        <v>22552</v>
      </c>
      <c r="X40" s="36">
        <v>-4.5256339697726598E-2</v>
      </c>
    </row>
    <row r="41" spans="1:24" x14ac:dyDescent="0.2">
      <c r="A41" s="25"/>
      <c r="B41" s="17" t="s">
        <v>44</v>
      </c>
      <c r="C41" s="20">
        <v>188721</v>
      </c>
      <c r="D41" s="36">
        <f t="shared" si="0"/>
        <v>0.26598064009767158</v>
      </c>
      <c r="E41" s="20">
        <v>392147</v>
      </c>
      <c r="F41" s="36">
        <f t="shared" si="1"/>
        <v>0.45226182760855477</v>
      </c>
      <c r="G41" s="20">
        <v>49367</v>
      </c>
      <c r="H41" s="36">
        <f t="shared" si="9"/>
        <v>0.21506805483767752</v>
      </c>
      <c r="I41" s="20">
        <v>96387</v>
      </c>
      <c r="J41" s="36">
        <f t="shared" si="2"/>
        <v>4.8277287162309133E-2</v>
      </c>
      <c r="K41" s="22">
        <v>51404</v>
      </c>
      <c r="L41" s="36">
        <f t="shared" si="3"/>
        <v>0.33492611732931676</v>
      </c>
      <c r="M41" s="23">
        <v>64220</v>
      </c>
      <c r="N41" s="36">
        <f t="shared" si="4"/>
        <v>0.1913993655269651</v>
      </c>
      <c r="O41" s="20">
        <v>20390</v>
      </c>
      <c r="P41" s="36">
        <f t="shared" si="5"/>
        <v>0.27676894176581091</v>
      </c>
      <c r="Q41" s="23">
        <v>14218</v>
      </c>
      <c r="R41" s="36">
        <f t="shared" si="6"/>
        <v>0.15791188207508755</v>
      </c>
      <c r="S41" s="23">
        <v>42071</v>
      </c>
      <c r="T41" s="36">
        <f t="shared" si="7"/>
        <v>0.16398295706064631</v>
      </c>
      <c r="U41" s="20">
        <v>19756</v>
      </c>
      <c r="V41" s="36">
        <f t="shared" si="8"/>
        <v>0.27220039925301048</v>
      </c>
      <c r="W41" s="20">
        <v>26946</v>
      </c>
      <c r="X41" s="36">
        <v>0.1920371599203716</v>
      </c>
    </row>
    <row r="42" spans="1:24" x14ac:dyDescent="0.2">
      <c r="A42" s="25"/>
      <c r="B42" s="17" t="s">
        <v>45</v>
      </c>
      <c r="C42" s="20">
        <v>190558</v>
      </c>
      <c r="D42" s="36">
        <f t="shared" si="0"/>
        <v>0.17153273452725673</v>
      </c>
      <c r="E42" s="20">
        <v>372435</v>
      </c>
      <c r="F42" s="36">
        <f t="shared" si="1"/>
        <v>0.25669369451446039</v>
      </c>
      <c r="G42" s="20">
        <v>45000</v>
      </c>
      <c r="H42" s="36">
        <f t="shared" si="9"/>
        <v>0.3520822065981612</v>
      </c>
      <c r="I42" s="20">
        <v>76757</v>
      </c>
      <c r="J42" s="36">
        <f t="shared" si="2"/>
        <v>5.4228940439856963E-3</v>
      </c>
      <c r="K42" s="22">
        <v>41378</v>
      </c>
      <c r="L42" s="36">
        <f t="shared" si="3"/>
        <v>5.7855042822446689E-2</v>
      </c>
      <c r="M42" s="23">
        <v>59216</v>
      </c>
      <c r="N42" s="36">
        <f t="shared" si="4"/>
        <v>7.456402997804272E-2</v>
      </c>
      <c r="O42" s="20">
        <v>16312</v>
      </c>
      <c r="P42" s="36">
        <f t="shared" si="5"/>
        <v>0.19222335915801783</v>
      </c>
      <c r="Q42" s="23">
        <v>13901</v>
      </c>
      <c r="R42" s="36">
        <f t="shared" si="6"/>
        <v>0.32277095822628221</v>
      </c>
      <c r="S42" s="23">
        <v>32219</v>
      </c>
      <c r="T42" s="36">
        <f t="shared" si="7"/>
        <v>1.3813719320327249E-2</v>
      </c>
      <c r="U42" s="20">
        <v>16230</v>
      </c>
      <c r="V42" s="36">
        <f t="shared" si="8"/>
        <v>0.14030773554415793</v>
      </c>
      <c r="W42" s="20">
        <v>24052</v>
      </c>
      <c r="X42" s="36">
        <v>4.1843541540327468E-2</v>
      </c>
    </row>
    <row r="43" spans="1:24" x14ac:dyDescent="0.2">
      <c r="A43" s="25"/>
      <c r="B43" s="17" t="s">
        <v>46</v>
      </c>
      <c r="C43" s="20">
        <v>211355</v>
      </c>
      <c r="D43" s="36">
        <f t="shared" si="0"/>
        <v>0.31211199404022844</v>
      </c>
      <c r="E43" s="20">
        <v>418467</v>
      </c>
      <c r="F43" s="36">
        <f t="shared" si="1"/>
        <v>0.31381038196123245</v>
      </c>
      <c r="G43" s="20">
        <v>35698</v>
      </c>
      <c r="H43" s="36">
        <f t="shared" si="9"/>
        <v>0.31460136254833365</v>
      </c>
      <c r="I43" s="20">
        <v>82439</v>
      </c>
      <c r="J43" s="36">
        <f t="shared" si="2"/>
        <v>3.4262558337933458E-2</v>
      </c>
      <c r="K43" s="22">
        <v>50686</v>
      </c>
      <c r="L43" s="36">
        <f t="shared" si="3"/>
        <v>0.2250096674400619</v>
      </c>
      <c r="M43" s="23">
        <v>65183</v>
      </c>
      <c r="N43" s="36">
        <f t="shared" si="4"/>
        <v>0.23445637558472057</v>
      </c>
      <c r="O43" s="20">
        <v>17487</v>
      </c>
      <c r="P43" s="36">
        <f t="shared" si="5"/>
        <v>0.2484472049689441</v>
      </c>
      <c r="Q43" s="23">
        <v>15983</v>
      </c>
      <c r="R43" s="36">
        <f t="shared" si="6"/>
        <v>0.49304063521718822</v>
      </c>
      <c r="S43" s="23">
        <v>34408</v>
      </c>
      <c r="T43" s="36">
        <f t="shared" si="7"/>
        <v>5.0239513961911437E-3</v>
      </c>
      <c r="U43" s="20">
        <v>13222</v>
      </c>
      <c r="V43" s="36">
        <f t="shared" si="8"/>
        <v>4.2333464722112732E-2</v>
      </c>
      <c r="W43" s="20">
        <v>29589</v>
      </c>
      <c r="X43" s="36">
        <v>0.20998609634415638</v>
      </c>
    </row>
    <row r="44" spans="1:24" x14ac:dyDescent="0.2">
      <c r="A44" s="25"/>
      <c r="B44" s="17" t="s">
        <v>47</v>
      </c>
      <c r="C44" s="20">
        <v>190330</v>
      </c>
      <c r="D44" s="36">
        <f t="shared" si="0"/>
        <v>0.23827306676382184</v>
      </c>
      <c r="E44" s="20">
        <v>390621</v>
      </c>
      <c r="F44" s="36">
        <f t="shared" si="1"/>
        <v>0.26329117199046598</v>
      </c>
      <c r="G44" s="18">
        <v>40126</v>
      </c>
      <c r="H44" s="36">
        <f t="shared" si="9"/>
        <v>0.55292387476295524</v>
      </c>
      <c r="I44" s="20">
        <v>77003</v>
      </c>
      <c r="J44" s="36">
        <f t="shared" si="2"/>
        <v>-8.5748496826275611E-3</v>
      </c>
      <c r="K44" s="22">
        <v>48538</v>
      </c>
      <c r="L44" s="36">
        <f t="shared" si="3"/>
        <v>0.15133545234593671</v>
      </c>
      <c r="M44" s="23">
        <v>61598</v>
      </c>
      <c r="N44" s="36">
        <f t="shared" si="4"/>
        <v>0.18150954253380647</v>
      </c>
      <c r="O44" s="20">
        <v>16673</v>
      </c>
      <c r="P44" s="36">
        <f t="shared" si="5"/>
        <v>1.1833960432091273E-2</v>
      </c>
      <c r="Q44" s="23">
        <v>15325</v>
      </c>
      <c r="R44" s="36">
        <f t="shared" si="6"/>
        <v>0.46203014691852701</v>
      </c>
      <c r="S44" s="23">
        <v>38027</v>
      </c>
      <c r="T44" s="36">
        <f t="shared" si="7"/>
        <v>4.6797148126737687E-2</v>
      </c>
      <c r="U44" s="20">
        <v>12814</v>
      </c>
      <c r="V44" s="36">
        <f t="shared" si="8"/>
        <v>-6.3714744994885289E-2</v>
      </c>
      <c r="W44" s="20">
        <v>27530</v>
      </c>
      <c r="X44" s="36">
        <v>0.21058880436216526</v>
      </c>
    </row>
    <row r="45" spans="1:24" x14ac:dyDescent="0.2">
      <c r="A45" s="25"/>
      <c r="B45" s="17" t="s">
        <v>48</v>
      </c>
      <c r="C45" s="20">
        <v>254234</v>
      </c>
      <c r="D45" s="36">
        <f t="shared" si="0"/>
        <v>0.28646608171155036</v>
      </c>
      <c r="E45" s="20">
        <v>448600</v>
      </c>
      <c r="F45" s="36">
        <f t="shared" si="1"/>
        <v>0.23267156694373842</v>
      </c>
      <c r="G45" s="18">
        <v>33045</v>
      </c>
      <c r="H45" s="36">
        <f t="shared" si="9"/>
        <v>0.15809210065185392</v>
      </c>
      <c r="I45" s="18">
        <v>91551</v>
      </c>
      <c r="J45" s="36">
        <f t="shared" si="2"/>
        <v>2.2196666033964918E-2</v>
      </c>
      <c r="K45" s="22">
        <v>62692</v>
      </c>
      <c r="L45" s="36">
        <f t="shared" si="3"/>
        <v>0.16331112801766534</v>
      </c>
      <c r="M45" s="23">
        <v>77832</v>
      </c>
      <c r="N45" s="36">
        <f t="shared" si="4"/>
        <v>0.29205332093826258</v>
      </c>
      <c r="O45" s="20">
        <v>15946</v>
      </c>
      <c r="P45" s="36">
        <f t="shared" si="5"/>
        <v>0.10261374636979671</v>
      </c>
      <c r="Q45" s="23">
        <v>17714</v>
      </c>
      <c r="R45" s="36">
        <f t="shared" si="6"/>
        <v>0.33047919483250715</v>
      </c>
      <c r="S45" s="23">
        <v>46123</v>
      </c>
      <c r="T45" s="36">
        <f t="shared" si="7"/>
        <v>9.5873919229506402E-3</v>
      </c>
      <c r="U45" s="18">
        <v>21377</v>
      </c>
      <c r="V45" s="36">
        <f t="shared" si="8"/>
        <v>0.35460363728534311</v>
      </c>
      <c r="W45" s="18">
        <v>31048</v>
      </c>
      <c r="X45" s="35">
        <v>0.3246864066899906</v>
      </c>
    </row>
    <row r="46" spans="1:24" x14ac:dyDescent="0.2">
      <c r="A46" s="25"/>
      <c r="B46" s="17" t="s">
        <v>49</v>
      </c>
      <c r="C46" s="20">
        <v>271377</v>
      </c>
      <c r="D46" s="36">
        <f t="shared" si="0"/>
        <v>0.23167311148630249</v>
      </c>
      <c r="E46" s="18">
        <v>481518</v>
      </c>
      <c r="F46" s="36">
        <f t="shared" si="1"/>
        <v>0.18272475842859459</v>
      </c>
      <c r="G46" s="18">
        <v>39469</v>
      </c>
      <c r="H46" s="35">
        <f t="shared" si="9"/>
        <v>4.5370272274605362E-2</v>
      </c>
      <c r="I46" s="20">
        <v>96102</v>
      </c>
      <c r="J46" s="36">
        <f t="shared" si="2"/>
        <v>-2.0806891242379475E-4</v>
      </c>
      <c r="K46" s="22">
        <v>54640</v>
      </c>
      <c r="L46" s="36">
        <f t="shared" si="3"/>
        <v>0.15637764280121047</v>
      </c>
      <c r="M46" s="44">
        <v>88813</v>
      </c>
      <c r="N46" s="36">
        <f t="shared" si="4"/>
        <v>0.3070345842531273</v>
      </c>
      <c r="O46" s="20">
        <v>18648</v>
      </c>
      <c r="P46" s="36">
        <f t="shared" si="5"/>
        <v>0.12350885648873358</v>
      </c>
      <c r="Q46" s="44">
        <v>22680</v>
      </c>
      <c r="R46" s="35">
        <f t="shared" si="6"/>
        <v>0.44486207555583868</v>
      </c>
      <c r="S46" s="23">
        <v>45910</v>
      </c>
      <c r="T46" s="36">
        <f t="shared" si="7"/>
        <v>2.3725638852963474E-2</v>
      </c>
      <c r="U46" s="18">
        <v>22118</v>
      </c>
      <c r="V46" s="36">
        <f t="shared" si="8"/>
        <v>0.17956375659964802</v>
      </c>
      <c r="W46" s="20">
        <v>28685</v>
      </c>
      <c r="X46" s="36">
        <v>0.11558355695562555</v>
      </c>
    </row>
    <row r="47" spans="1:24" x14ac:dyDescent="0.2">
      <c r="A47" s="25"/>
      <c r="B47" s="17" t="s">
        <v>50</v>
      </c>
      <c r="C47" s="18">
        <v>201286</v>
      </c>
      <c r="D47" s="36">
        <f t="shared" si="0"/>
        <v>0.28657534947044122</v>
      </c>
      <c r="E47" s="18">
        <v>361155</v>
      </c>
      <c r="F47" s="36">
        <f t="shared" si="1"/>
        <v>8.0755545846562665E-2</v>
      </c>
      <c r="G47" s="18">
        <v>37257</v>
      </c>
      <c r="H47" s="35">
        <f t="shared" si="9"/>
        <v>0.16384480819692615</v>
      </c>
      <c r="I47" s="18">
        <v>70859</v>
      </c>
      <c r="J47" s="36">
        <f t="shared" si="2"/>
        <v>3.9506498841064462E-2</v>
      </c>
      <c r="K47" s="22">
        <v>43061</v>
      </c>
      <c r="L47" s="36">
        <f t="shared" si="3"/>
        <v>0.13554494870915845</v>
      </c>
      <c r="M47" s="44">
        <v>66497</v>
      </c>
      <c r="N47" s="36">
        <f t="shared" si="4"/>
        <v>0.28412250888305268</v>
      </c>
      <c r="O47" s="18">
        <v>17686</v>
      </c>
      <c r="P47" s="36">
        <f t="shared" si="5"/>
        <v>0.3600430636727161</v>
      </c>
      <c r="Q47" s="44">
        <v>17141</v>
      </c>
      <c r="R47" s="36">
        <f t="shared" si="6"/>
        <v>0.83896577620426993</v>
      </c>
      <c r="S47" s="23">
        <v>30265</v>
      </c>
      <c r="T47" s="36">
        <f t="shared" si="7"/>
        <v>3.2406617772471433E-2</v>
      </c>
      <c r="U47" s="18">
        <v>14251</v>
      </c>
      <c r="V47" s="36">
        <f t="shared" si="8"/>
        <v>-4.0078135524720462E-2</v>
      </c>
      <c r="W47" s="20">
        <v>23566</v>
      </c>
      <c r="X47" s="36">
        <v>5.3229050279329608E-2</v>
      </c>
    </row>
    <row r="48" spans="1:24" x14ac:dyDescent="0.2">
      <c r="A48" s="25"/>
      <c r="B48" s="17" t="s">
        <v>51</v>
      </c>
      <c r="C48" s="18">
        <v>222737</v>
      </c>
      <c r="D48" s="36">
        <f t="shared" si="0"/>
        <v>0.18729111252072217</v>
      </c>
      <c r="E48" s="18">
        <v>414382</v>
      </c>
      <c r="F48" s="36">
        <f t="shared" si="1"/>
        <v>0.11628270333175295</v>
      </c>
      <c r="G48" s="18">
        <v>31305</v>
      </c>
      <c r="H48" s="35">
        <f t="shared" si="9"/>
        <v>-4.4005374702253713E-2</v>
      </c>
      <c r="I48" s="18">
        <v>77173</v>
      </c>
      <c r="J48" s="36">
        <f t="shared" si="2"/>
        <v>-1.0044127456513931E-2</v>
      </c>
      <c r="K48" s="22">
        <v>49699</v>
      </c>
      <c r="L48" s="36">
        <f t="shared" si="3"/>
        <v>7.2046420328307326E-2</v>
      </c>
      <c r="M48" s="44">
        <v>67708</v>
      </c>
      <c r="N48" s="36">
        <f t="shared" si="4"/>
        <v>0.10223350914892232</v>
      </c>
      <c r="O48" s="18">
        <v>15482</v>
      </c>
      <c r="P48" s="36">
        <f t="shared" si="5"/>
        <v>-7.4983569337396194E-2</v>
      </c>
      <c r="Q48" s="44">
        <v>16824</v>
      </c>
      <c r="R48" s="36">
        <f t="shared" si="6"/>
        <v>0.47656661400737232</v>
      </c>
      <c r="S48" s="23">
        <v>33383</v>
      </c>
      <c r="T48" s="36">
        <f t="shared" si="7"/>
        <v>-4.6880799428979297E-2</v>
      </c>
      <c r="U48" s="18">
        <v>13546</v>
      </c>
      <c r="V48" s="36">
        <f t="shared" si="8"/>
        <v>-4.9336795564601021E-2</v>
      </c>
      <c r="W48" s="18">
        <v>28718</v>
      </c>
      <c r="X48" s="36">
        <v>0.18147035833299049</v>
      </c>
    </row>
    <row r="49" spans="1:24" x14ac:dyDescent="0.2">
      <c r="A49" s="25"/>
      <c r="B49" s="17" t="s">
        <v>38</v>
      </c>
      <c r="C49" s="18">
        <v>218488</v>
      </c>
      <c r="D49" s="36">
        <f t="shared" si="0"/>
        <v>0.23232072555809993</v>
      </c>
      <c r="E49" s="18">
        <v>379382</v>
      </c>
      <c r="F49" s="36">
        <f t="shared" si="1"/>
        <v>0.13881334461994729</v>
      </c>
      <c r="G49" s="18">
        <v>38481</v>
      </c>
      <c r="H49" s="35">
        <f t="shared" si="9"/>
        <v>-2.4166962519653092E-2</v>
      </c>
      <c r="I49" s="18">
        <v>96597</v>
      </c>
      <c r="J49" s="36">
        <f t="shared" si="2"/>
        <v>-4.2551293487957179E-2</v>
      </c>
      <c r="K49" s="22">
        <v>63988</v>
      </c>
      <c r="L49" s="36">
        <f t="shared" si="3"/>
        <v>9.4972449433587736E-2</v>
      </c>
      <c r="M49" s="44">
        <v>81131</v>
      </c>
      <c r="N49" s="36">
        <f t="shared" si="4"/>
        <v>0.25843027764851867</v>
      </c>
      <c r="O49" s="18">
        <v>21100</v>
      </c>
      <c r="P49" s="36">
        <f t="shared" si="5"/>
        <v>0.18786241062883521</v>
      </c>
      <c r="Q49" s="44">
        <v>20476</v>
      </c>
      <c r="R49" s="36">
        <f t="shared" si="6"/>
        <v>0.5273758018797553</v>
      </c>
      <c r="S49" s="23">
        <v>43965</v>
      </c>
      <c r="T49" s="36">
        <f t="shared" si="7"/>
        <v>3.9734191957251494E-3</v>
      </c>
      <c r="U49" s="18">
        <v>28343</v>
      </c>
      <c r="V49" s="36">
        <f t="shared" si="8"/>
        <v>0.4300201816347124</v>
      </c>
      <c r="W49" s="18">
        <v>32219</v>
      </c>
      <c r="X49" s="36">
        <v>-1.9536836980006696E-2</v>
      </c>
    </row>
    <row r="50" spans="1:24" x14ac:dyDescent="0.2">
      <c r="A50" s="26"/>
      <c r="B50" s="37" t="s">
        <v>52</v>
      </c>
      <c r="C50" s="18">
        <v>208893</v>
      </c>
      <c r="D50" s="36">
        <f t="shared" si="0"/>
        <v>0.13112011176209401</v>
      </c>
      <c r="E50" s="38">
        <v>358085</v>
      </c>
      <c r="F50" s="41">
        <f t="shared" si="1"/>
        <v>9.2935452758549128E-2</v>
      </c>
      <c r="G50" s="38">
        <v>43462</v>
      </c>
      <c r="H50" s="41">
        <f t="shared" si="9"/>
        <v>7.8290503822418713E-4</v>
      </c>
      <c r="I50" s="38">
        <v>105849</v>
      </c>
      <c r="J50" s="41">
        <f t="shared" si="2"/>
        <v>4.1400615893192709E-2</v>
      </c>
      <c r="K50" s="42">
        <v>66912</v>
      </c>
      <c r="L50" s="41">
        <f t="shared" si="3"/>
        <v>9.9513605889312462E-2</v>
      </c>
      <c r="M50" s="45">
        <v>100323</v>
      </c>
      <c r="N50" s="41">
        <f t="shared" si="4"/>
        <v>0.26665656603916521</v>
      </c>
      <c r="O50" s="38">
        <v>22959</v>
      </c>
      <c r="P50" s="41">
        <f t="shared" si="5"/>
        <v>0.2058298319327731</v>
      </c>
      <c r="Q50" s="45">
        <v>28642</v>
      </c>
      <c r="R50" s="41">
        <f t="shared" si="6"/>
        <v>0.5113714315867236</v>
      </c>
      <c r="S50" s="43">
        <v>39701</v>
      </c>
      <c r="T50" s="41">
        <f t="shared" si="7"/>
        <v>9.8715890850722313E-2</v>
      </c>
      <c r="U50" s="38">
        <v>15983</v>
      </c>
      <c r="V50" s="41">
        <f t="shared" si="8"/>
        <v>-6.6849602989257351E-2</v>
      </c>
      <c r="W50" s="38">
        <v>28840</v>
      </c>
      <c r="X50" s="41">
        <v>-6.8528530596783637E-3</v>
      </c>
    </row>
    <row r="51" spans="1:24" x14ac:dyDescent="0.2">
      <c r="A51" s="27" t="s">
        <v>53</v>
      </c>
      <c r="B51" s="28" t="s">
        <v>27</v>
      </c>
      <c r="C51" s="29">
        <v>271583</v>
      </c>
      <c r="D51" s="32">
        <f t="shared" si="0"/>
        <v>0.12994799251092157</v>
      </c>
      <c r="E51" s="29">
        <v>426625</v>
      </c>
      <c r="F51" s="32">
        <v>0.04</v>
      </c>
      <c r="G51" s="29">
        <v>47209</v>
      </c>
      <c r="H51" s="32">
        <f t="shared" si="9"/>
        <v>-2.5453119194087773E-2</v>
      </c>
      <c r="I51" s="29">
        <v>118417</v>
      </c>
      <c r="J51" s="32">
        <f t="shared" si="2"/>
        <v>-6.3838029282484263E-2</v>
      </c>
      <c r="K51" s="46">
        <v>69522</v>
      </c>
      <c r="L51" s="32">
        <f t="shared" si="3"/>
        <v>-1.7120721586812326E-2</v>
      </c>
      <c r="M51" s="47">
        <v>101818</v>
      </c>
      <c r="N51" s="32">
        <f t="shared" si="4"/>
        <v>0.28172914725949799</v>
      </c>
      <c r="O51" s="29">
        <v>32744</v>
      </c>
      <c r="P51" s="32">
        <f t="shared" si="5"/>
        <v>0.33387648688284177</v>
      </c>
      <c r="Q51" s="47">
        <v>35580</v>
      </c>
      <c r="R51" s="32">
        <f t="shared" si="6"/>
        <v>0.38837944355562493</v>
      </c>
      <c r="S51" s="34">
        <v>50432</v>
      </c>
      <c r="T51" s="32">
        <f t="shared" ref="T51:T83" si="10">(S51/S39-1)</f>
        <v>7.8620925656600171E-2</v>
      </c>
      <c r="U51" s="29">
        <v>26216</v>
      </c>
      <c r="V51" s="32">
        <v>-3.7999999999999999E-2</v>
      </c>
      <c r="W51" s="20">
        <v>33112</v>
      </c>
      <c r="X51" s="32">
        <v>-1.1611593683770634E-2</v>
      </c>
    </row>
    <row r="52" spans="1:24" x14ac:dyDescent="0.2">
      <c r="A52" s="25"/>
      <c r="B52" s="17" t="s">
        <v>28</v>
      </c>
      <c r="C52" s="18">
        <v>234876</v>
      </c>
      <c r="D52" s="36">
        <f t="shared" si="0"/>
        <v>0.16065525164924765</v>
      </c>
      <c r="E52" s="18">
        <v>397565</v>
      </c>
      <c r="F52" s="36">
        <v>0.13700000000000001</v>
      </c>
      <c r="G52" s="18">
        <v>47485</v>
      </c>
      <c r="H52" s="36">
        <f t="shared" si="9"/>
        <v>6.1781673449309064E-2</v>
      </c>
      <c r="I52" s="18">
        <v>99834</v>
      </c>
      <c r="J52" s="36">
        <f t="shared" si="2"/>
        <v>0.15491132885253867</v>
      </c>
      <c r="K52" s="48">
        <v>56832</v>
      </c>
      <c r="L52" s="36">
        <f t="shared" si="3"/>
        <v>0.14629177676032201</v>
      </c>
      <c r="M52" s="44">
        <v>96445</v>
      </c>
      <c r="N52" s="36">
        <v>0.501</v>
      </c>
      <c r="O52" s="18">
        <v>28894</v>
      </c>
      <c r="P52" s="36">
        <f t="shared" si="5"/>
        <v>0.55486197061830711</v>
      </c>
      <c r="Q52" s="44">
        <v>33682</v>
      </c>
      <c r="R52" s="36">
        <f t="shared" si="6"/>
        <v>0.99467014094516171</v>
      </c>
      <c r="S52" s="23">
        <v>40998</v>
      </c>
      <c r="T52" s="36">
        <f t="shared" si="10"/>
        <v>0.30301296720061033</v>
      </c>
      <c r="U52" s="18">
        <v>26603</v>
      </c>
      <c r="V52" s="36">
        <v>0.33200000000000002</v>
      </c>
      <c r="W52" s="20">
        <v>26154</v>
      </c>
      <c r="X52" s="36">
        <v>0.15971975877970912</v>
      </c>
    </row>
    <row r="53" spans="1:24" x14ac:dyDescent="0.2">
      <c r="A53" s="25"/>
      <c r="B53" s="17" t="s">
        <v>29</v>
      </c>
      <c r="C53" s="49">
        <v>187474</v>
      </c>
      <c r="D53" s="36">
        <f t="shared" si="0"/>
        <v>-6.6076377297704016E-3</v>
      </c>
      <c r="E53" s="18">
        <v>349458</v>
      </c>
      <c r="F53" s="36">
        <v>-0.11</v>
      </c>
      <c r="G53" s="18">
        <v>46737</v>
      </c>
      <c r="H53" s="36">
        <f t="shared" si="9"/>
        <v>-5.3274454595174915E-2</v>
      </c>
      <c r="I53" s="18">
        <v>85840</v>
      </c>
      <c r="J53" s="36">
        <f t="shared" si="2"/>
        <v>-0.1094234699700167</v>
      </c>
      <c r="K53" s="48">
        <v>48793</v>
      </c>
      <c r="L53" s="36">
        <f t="shared" si="3"/>
        <v>-5.0793712551552406E-2</v>
      </c>
      <c r="M53" s="44">
        <v>72756</v>
      </c>
      <c r="N53" s="36">
        <v>0.13300000000000001</v>
      </c>
      <c r="O53" s="18">
        <v>21292</v>
      </c>
      <c r="P53" s="36">
        <f t="shared" si="5"/>
        <v>4.4237371260421772E-2</v>
      </c>
      <c r="Q53" s="44">
        <v>22418</v>
      </c>
      <c r="R53" s="36">
        <f>(Q53-Q41)/Q53</f>
        <v>0.36577750022303507</v>
      </c>
      <c r="S53" s="23">
        <v>39683</v>
      </c>
      <c r="T53" s="36">
        <f t="shared" si="10"/>
        <v>-5.6761189417888769E-2</v>
      </c>
      <c r="U53" s="18">
        <v>21760</v>
      </c>
      <c r="V53" s="36">
        <v>0.10100000000000001</v>
      </c>
      <c r="W53" s="20">
        <v>29470</v>
      </c>
      <c r="X53" s="36">
        <v>9.3668819119720928E-2</v>
      </c>
    </row>
    <row r="54" spans="1:24" x14ac:dyDescent="0.2">
      <c r="A54" s="25"/>
      <c r="B54" s="17" t="s">
        <v>30</v>
      </c>
      <c r="C54" s="18">
        <v>203812</v>
      </c>
      <c r="D54" s="36">
        <f t="shared" si="0"/>
        <v>6.9553626717324915E-2</v>
      </c>
      <c r="E54" s="18">
        <v>368551</v>
      </c>
      <c r="F54" s="36">
        <f t="shared" ref="F54:F65" si="11">(E54-E42)/E42</f>
        <v>-1.0428665404701491E-2</v>
      </c>
      <c r="G54" s="18">
        <v>41475</v>
      </c>
      <c r="H54" s="36">
        <f t="shared" si="9"/>
        <v>-7.8333333333333338E-2</v>
      </c>
      <c r="I54" s="18">
        <v>76784</v>
      </c>
      <c r="J54" s="36">
        <f t="shared" si="2"/>
        <v>3.5175944864963458E-4</v>
      </c>
      <c r="K54" s="48">
        <v>45382</v>
      </c>
      <c r="L54" s="36">
        <f t="shared" si="3"/>
        <v>9.6766397602590759E-2</v>
      </c>
      <c r="M54" s="44">
        <v>69794</v>
      </c>
      <c r="N54" s="36">
        <v>0.17899999999999999</v>
      </c>
      <c r="O54" s="18">
        <v>21654</v>
      </c>
      <c r="P54" s="36">
        <v>0.32800000000000001</v>
      </c>
      <c r="Q54" s="44">
        <v>19164</v>
      </c>
      <c r="R54" s="36">
        <v>7.7000000000000002E-3</v>
      </c>
      <c r="S54" s="23">
        <v>33946</v>
      </c>
      <c r="T54" s="36">
        <f t="shared" si="10"/>
        <v>5.3601911915329481E-2</v>
      </c>
      <c r="U54" s="18">
        <v>21229</v>
      </c>
      <c r="V54" s="36">
        <v>0.308</v>
      </c>
      <c r="W54" s="18">
        <v>23759</v>
      </c>
      <c r="X54" s="36">
        <v>-1.2181939131880924E-2</v>
      </c>
    </row>
    <row r="55" spans="1:24" x14ac:dyDescent="0.2">
      <c r="A55" s="25"/>
      <c r="B55" s="17" t="s">
        <v>31</v>
      </c>
      <c r="C55" s="18">
        <v>229043</v>
      </c>
      <c r="D55" s="36">
        <f t="shared" si="0"/>
        <v>8.3688580823732581E-2</v>
      </c>
      <c r="E55" s="18">
        <v>380551</v>
      </c>
      <c r="F55" s="36">
        <f t="shared" si="11"/>
        <v>-9.0606905681929514E-2</v>
      </c>
      <c r="G55" s="18">
        <v>38479</v>
      </c>
      <c r="H55" s="36">
        <f t="shared" si="9"/>
        <v>7.7903524006947167E-2</v>
      </c>
      <c r="I55" s="18">
        <v>78793</v>
      </c>
      <c r="J55" s="36">
        <f t="shared" si="2"/>
        <v>-4.4226640303739732E-2</v>
      </c>
      <c r="K55" s="48">
        <v>49476</v>
      </c>
      <c r="L55" s="36">
        <f t="shared" si="3"/>
        <v>-2.3872469715503275E-2</v>
      </c>
      <c r="M55" s="44">
        <v>86465</v>
      </c>
      <c r="N55" s="36">
        <v>0.32600000000000001</v>
      </c>
      <c r="O55" s="18">
        <v>23256</v>
      </c>
      <c r="P55" s="36">
        <v>0.33</v>
      </c>
      <c r="Q55" s="44">
        <v>26232</v>
      </c>
      <c r="R55" s="36">
        <v>0.64670000000000005</v>
      </c>
      <c r="S55" s="23">
        <v>36412</v>
      </c>
      <c r="T55" s="36">
        <f t="shared" si="10"/>
        <v>5.8242269239711764E-2</v>
      </c>
      <c r="U55" s="18">
        <v>22457</v>
      </c>
      <c r="V55" s="36">
        <v>0.69799999999999995</v>
      </c>
      <c r="W55" s="18">
        <v>30802</v>
      </c>
      <c r="X55" s="36">
        <v>4.0994964344857887E-2</v>
      </c>
    </row>
    <row r="56" spans="1:24" x14ac:dyDescent="0.2">
      <c r="A56" s="25"/>
      <c r="B56" s="17" t="s">
        <v>33</v>
      </c>
      <c r="C56" s="18">
        <v>195661</v>
      </c>
      <c r="D56" s="36">
        <f t="shared" si="0"/>
        <v>2.8009247097147059E-2</v>
      </c>
      <c r="E56" s="18">
        <v>304727</v>
      </c>
      <c r="F56" s="36">
        <f t="shared" si="11"/>
        <v>-0.21989089168273082</v>
      </c>
      <c r="G56" s="18">
        <v>24221</v>
      </c>
      <c r="H56" s="36">
        <f t="shared" si="9"/>
        <v>-0.39637641429497084</v>
      </c>
      <c r="I56" s="18">
        <v>77235</v>
      </c>
      <c r="J56" s="36">
        <f t="shared" si="2"/>
        <v>3.0128696284560342E-3</v>
      </c>
      <c r="K56" s="48">
        <v>52711</v>
      </c>
      <c r="L56" s="36">
        <f t="shared" si="3"/>
        <v>8.5973876138283334E-2</v>
      </c>
      <c r="M56" s="44">
        <v>73435</v>
      </c>
      <c r="N56" s="36">
        <v>0.192</v>
      </c>
      <c r="O56" s="18">
        <v>23442</v>
      </c>
      <c r="P56" s="36">
        <f t="shared" ref="P56:P84" si="12">(O56/O44-1)</f>
        <v>0.40598572542433886</v>
      </c>
      <c r="Q56" s="44">
        <v>21424</v>
      </c>
      <c r="R56" s="36">
        <f t="shared" ref="R56:R84" si="13">(Q56/Q44-1)</f>
        <v>0.39797716150081563</v>
      </c>
      <c r="S56" s="23">
        <v>35998</v>
      </c>
      <c r="T56" s="36">
        <f t="shared" si="10"/>
        <v>-5.3356825413521936E-2</v>
      </c>
      <c r="U56" s="18">
        <v>20348</v>
      </c>
      <c r="V56" s="36">
        <f t="shared" ref="V56:V75" si="14">(U56/U44-1)</f>
        <v>0.58795067894490405</v>
      </c>
      <c r="W56" s="18">
        <v>29357</v>
      </c>
      <c r="X56" s="36">
        <v>6.6363966581910641E-2</v>
      </c>
    </row>
    <row r="57" spans="1:24" x14ac:dyDescent="0.2">
      <c r="A57" s="25"/>
      <c r="B57" s="17" t="s">
        <v>34</v>
      </c>
      <c r="C57" s="18">
        <v>237947</v>
      </c>
      <c r="D57" s="36">
        <f t="shared" si="0"/>
        <v>-6.4063028548502557E-2</v>
      </c>
      <c r="E57" s="18">
        <v>327184</v>
      </c>
      <c r="F57" s="36">
        <f t="shared" si="11"/>
        <v>-0.27065537226928221</v>
      </c>
      <c r="G57" s="18">
        <v>32443</v>
      </c>
      <c r="H57" s="36">
        <f t="shared" si="9"/>
        <v>-1.8217582085035558E-2</v>
      </c>
      <c r="I57" s="18">
        <v>80120</v>
      </c>
      <c r="J57" s="36">
        <f t="shared" si="2"/>
        <v>-0.12485936800253411</v>
      </c>
      <c r="K57" s="48">
        <v>57903</v>
      </c>
      <c r="L57" s="36">
        <f t="shared" si="3"/>
        <v>-7.6389331972181451E-2</v>
      </c>
      <c r="M57" s="44">
        <v>78498</v>
      </c>
      <c r="N57" s="36">
        <v>2.9000000000000001E-2</v>
      </c>
      <c r="O57" s="18">
        <v>18310</v>
      </c>
      <c r="P57" s="36">
        <f t="shared" si="12"/>
        <v>0.14825034491408506</v>
      </c>
      <c r="Q57" s="44">
        <v>22828</v>
      </c>
      <c r="R57" s="36">
        <f t="shared" si="13"/>
        <v>0.28869820480975505</v>
      </c>
      <c r="S57" s="23">
        <v>39614</v>
      </c>
      <c r="T57" s="36">
        <f t="shared" si="10"/>
        <v>-0.14112265030462023</v>
      </c>
      <c r="U57" s="18">
        <v>27512</v>
      </c>
      <c r="V57" s="36">
        <f t="shared" si="14"/>
        <v>0.28699069092950369</v>
      </c>
      <c r="W57" s="18">
        <v>27698</v>
      </c>
      <c r="X57" s="36">
        <v>-0.10789744911105385</v>
      </c>
    </row>
    <row r="58" spans="1:24" x14ac:dyDescent="0.2">
      <c r="A58" s="25"/>
      <c r="B58" s="17" t="s">
        <v>35</v>
      </c>
      <c r="C58" s="18">
        <v>248154</v>
      </c>
      <c r="D58" s="36">
        <f t="shared" si="0"/>
        <v>-8.5574680241877532E-2</v>
      </c>
      <c r="E58" s="18">
        <v>341625</v>
      </c>
      <c r="F58" s="36">
        <f t="shared" si="11"/>
        <v>-0.29052496479882373</v>
      </c>
      <c r="G58" s="18">
        <v>49786</v>
      </c>
      <c r="H58" s="36">
        <f t="shared" ref="H58:H84" si="15">(G58/G46-1)</f>
        <v>0.26139501887557315</v>
      </c>
      <c r="I58" s="18">
        <v>85350</v>
      </c>
      <c r="J58" s="36">
        <f t="shared" si="2"/>
        <v>-0.11188112630330274</v>
      </c>
      <c r="K58" s="48">
        <v>52803</v>
      </c>
      <c r="L58" s="36">
        <f t="shared" si="3"/>
        <v>-3.362005856515371E-2</v>
      </c>
      <c r="M58" s="44">
        <v>88001</v>
      </c>
      <c r="N58" s="36">
        <v>-8.9999999999999993E-3</v>
      </c>
      <c r="O58" s="18">
        <v>22410</v>
      </c>
      <c r="P58" s="36">
        <f t="shared" si="12"/>
        <v>0.20173745173745172</v>
      </c>
      <c r="Q58" s="44">
        <v>30415</v>
      </c>
      <c r="R58" s="36">
        <f t="shared" si="13"/>
        <v>0.34104938271604945</v>
      </c>
      <c r="S58" s="23">
        <v>42338</v>
      </c>
      <c r="T58" s="36">
        <f t="shared" si="10"/>
        <v>-7.7804399912873023E-2</v>
      </c>
      <c r="U58" s="18">
        <v>27473</v>
      </c>
      <c r="V58" s="36">
        <f t="shared" si="14"/>
        <v>0.24211049823673036</v>
      </c>
      <c r="W58" s="18">
        <v>32355</v>
      </c>
      <c r="X58" s="36">
        <v>0.12794143280460171</v>
      </c>
    </row>
    <row r="59" spans="1:24" x14ac:dyDescent="0.2">
      <c r="A59" s="25"/>
      <c r="B59" s="17" t="s">
        <v>36</v>
      </c>
      <c r="C59" s="18">
        <v>159523</v>
      </c>
      <c r="D59" s="36">
        <f t="shared" si="0"/>
        <v>-0.20748089782697257</v>
      </c>
      <c r="E59" s="18">
        <v>273132</v>
      </c>
      <c r="F59" s="36">
        <f t="shared" si="11"/>
        <v>-0.24372637787099721</v>
      </c>
      <c r="G59" s="18">
        <v>30417</v>
      </c>
      <c r="H59" s="36">
        <f t="shared" si="15"/>
        <v>-0.18358966100330143</v>
      </c>
      <c r="I59" s="18">
        <v>38211</v>
      </c>
      <c r="J59" s="36">
        <f t="shared" si="2"/>
        <v>-0.46074598851239784</v>
      </c>
      <c r="K59" s="48">
        <v>36965</v>
      </c>
      <c r="L59" s="36">
        <f t="shared" si="3"/>
        <v>-0.1415666148022573</v>
      </c>
      <c r="M59" s="44">
        <v>55338</v>
      </c>
      <c r="N59" s="36">
        <v>-0.16800000000000001</v>
      </c>
      <c r="O59" s="18">
        <v>16448</v>
      </c>
      <c r="P59" s="36">
        <f t="shared" si="12"/>
        <v>-6.9998869162049115E-2</v>
      </c>
      <c r="Q59" s="44">
        <v>16774</v>
      </c>
      <c r="R59" s="36">
        <f t="shared" si="13"/>
        <v>-2.1410652820722298E-2</v>
      </c>
      <c r="S59" s="23">
        <v>25914</v>
      </c>
      <c r="T59" s="36">
        <f t="shared" si="10"/>
        <v>-0.14376342309598544</v>
      </c>
      <c r="U59" s="18">
        <v>18617</v>
      </c>
      <c r="V59" s="36">
        <f t="shared" si="14"/>
        <v>0.30636446565153319</v>
      </c>
      <c r="W59" s="18">
        <v>23347</v>
      </c>
      <c r="X59" s="36">
        <v>-9.2930493083255537E-3</v>
      </c>
    </row>
    <row r="60" spans="1:24" x14ac:dyDescent="0.2">
      <c r="A60" s="25"/>
      <c r="B60" s="17" t="s">
        <v>37</v>
      </c>
      <c r="C60" s="18">
        <v>188804</v>
      </c>
      <c r="D60" s="36">
        <f t="shared" si="0"/>
        <v>-0.15234559143743517</v>
      </c>
      <c r="E60" s="18">
        <v>334680</v>
      </c>
      <c r="F60" s="36">
        <f t="shared" si="11"/>
        <v>-0.19233943559324487</v>
      </c>
      <c r="G60" s="18">
        <v>33898</v>
      </c>
      <c r="H60" s="36">
        <f t="shared" si="15"/>
        <v>8.2830218814885725E-2</v>
      </c>
      <c r="I60" s="18">
        <v>59713</v>
      </c>
      <c r="J60" s="36">
        <f t="shared" si="2"/>
        <v>-0.22624493022170966</v>
      </c>
      <c r="K60" s="48">
        <v>45007</v>
      </c>
      <c r="L60" s="36">
        <f t="shared" si="3"/>
        <v>-9.4408338195939523E-2</v>
      </c>
      <c r="M60" s="44">
        <v>66823</v>
      </c>
      <c r="N60" s="36">
        <v>2.5999999999999999E-2</v>
      </c>
      <c r="O60" s="18">
        <v>17392</v>
      </c>
      <c r="P60" s="36">
        <f t="shared" si="12"/>
        <v>0.12336907376307971</v>
      </c>
      <c r="Q60" s="44">
        <v>19889</v>
      </c>
      <c r="R60" s="36">
        <f t="shared" si="13"/>
        <v>0.18218021873514023</v>
      </c>
      <c r="S60" s="23">
        <v>30930</v>
      </c>
      <c r="T60" s="36">
        <f t="shared" si="10"/>
        <v>-7.3480514034089173E-2</v>
      </c>
      <c r="U60" s="18">
        <v>19257</v>
      </c>
      <c r="V60" s="36">
        <f t="shared" si="14"/>
        <v>0.42160047246419596</v>
      </c>
      <c r="W60" s="18">
        <v>29941</v>
      </c>
      <c r="X60" s="36">
        <v>4.258653109548019E-2</v>
      </c>
    </row>
    <row r="61" spans="1:24" x14ac:dyDescent="0.2">
      <c r="A61" s="25"/>
      <c r="B61" s="17" t="s">
        <v>38</v>
      </c>
      <c r="C61" s="18">
        <v>117518</v>
      </c>
      <c r="D61" s="36">
        <f t="shared" si="0"/>
        <v>-0.46213064333052617</v>
      </c>
      <c r="E61" s="18">
        <v>238319</v>
      </c>
      <c r="F61" s="36">
        <f t="shared" si="11"/>
        <v>-0.37182312286824359</v>
      </c>
      <c r="G61" s="18">
        <v>24360</v>
      </c>
      <c r="H61" s="36">
        <f t="shared" si="15"/>
        <v>-0.36696031807905205</v>
      </c>
      <c r="I61" s="18">
        <v>54854</v>
      </c>
      <c r="J61" s="36">
        <f t="shared" si="2"/>
        <v>-0.43213557356853732</v>
      </c>
      <c r="K61" s="48">
        <v>44441</v>
      </c>
      <c r="L61" s="36">
        <f t="shared" si="3"/>
        <v>-0.30547915234106393</v>
      </c>
      <c r="M61" s="44">
        <v>56108</v>
      </c>
      <c r="N61" s="36">
        <v>2.3E-2</v>
      </c>
      <c r="O61" s="18">
        <v>14219</v>
      </c>
      <c r="P61" s="36">
        <f t="shared" si="12"/>
        <v>-0.32611374407582938</v>
      </c>
      <c r="Q61" s="44">
        <v>15028</v>
      </c>
      <c r="R61" s="36">
        <f t="shared" si="13"/>
        <v>-0.26606759132643099</v>
      </c>
      <c r="S61" s="23">
        <v>24445</v>
      </c>
      <c r="T61" s="36">
        <f t="shared" si="10"/>
        <v>-0.44398953713180944</v>
      </c>
      <c r="U61" s="18">
        <v>17323</v>
      </c>
      <c r="V61" s="36">
        <f t="shared" si="14"/>
        <v>-0.38880852415058387</v>
      </c>
      <c r="W61" s="18">
        <v>26879</v>
      </c>
      <c r="X61" s="36">
        <v>-0.1657407120022347</v>
      </c>
    </row>
    <row r="62" spans="1:24" x14ac:dyDescent="0.2">
      <c r="A62" s="26"/>
      <c r="B62" s="37" t="s">
        <v>39</v>
      </c>
      <c r="C62" s="38">
        <v>108002</v>
      </c>
      <c r="D62" s="41">
        <f t="shared" si="0"/>
        <v>-0.48297932434308471</v>
      </c>
      <c r="E62" s="38">
        <v>217975</v>
      </c>
      <c r="F62" s="41">
        <f t="shared" si="11"/>
        <v>-0.39127581440160858</v>
      </c>
      <c r="G62" s="38">
        <v>32727</v>
      </c>
      <c r="H62" s="41">
        <f t="shared" si="15"/>
        <v>-0.24699737701900515</v>
      </c>
      <c r="I62" s="38">
        <v>33193</v>
      </c>
      <c r="J62" s="41">
        <f t="shared" si="2"/>
        <v>-0.68641177526476393</v>
      </c>
      <c r="K62" s="50">
        <v>51794</v>
      </c>
      <c r="L62" s="41">
        <f t="shared" si="3"/>
        <v>-0.2259385461501674</v>
      </c>
      <c r="M62" s="45">
        <v>58839</v>
      </c>
      <c r="N62" s="41">
        <v>-0.41399999999999998</v>
      </c>
      <c r="O62" s="38">
        <v>12205</v>
      </c>
      <c r="P62" s="41">
        <f t="shared" si="12"/>
        <v>-0.46840019164597757</v>
      </c>
      <c r="Q62" s="45">
        <v>16360</v>
      </c>
      <c r="R62" s="41">
        <f t="shared" si="13"/>
        <v>-0.42881083723203683</v>
      </c>
      <c r="S62" s="43">
        <v>22308</v>
      </c>
      <c r="T62" s="41">
        <f t="shared" si="10"/>
        <v>-0.43809979597491244</v>
      </c>
      <c r="U62" s="38">
        <v>18666</v>
      </c>
      <c r="V62" s="41">
        <f t="shared" si="14"/>
        <v>0.16786585747356564</v>
      </c>
      <c r="W62" s="38">
        <v>24272</v>
      </c>
      <c r="X62" s="41">
        <v>-0.158</v>
      </c>
    </row>
    <row r="63" spans="1:24" x14ac:dyDescent="0.2">
      <c r="A63" s="25" t="s">
        <v>54</v>
      </c>
      <c r="B63" s="17" t="s">
        <v>27</v>
      </c>
      <c r="C63" s="18">
        <v>129756</v>
      </c>
      <c r="D63" s="36">
        <f t="shared" si="0"/>
        <v>-0.52222340868169215</v>
      </c>
      <c r="E63" s="18">
        <v>238000</v>
      </c>
      <c r="F63" s="36">
        <f t="shared" si="11"/>
        <v>-0.44213302080281275</v>
      </c>
      <c r="G63" s="18">
        <v>30934</v>
      </c>
      <c r="H63" s="36">
        <f t="shared" si="15"/>
        <v>-0.3447435870278972</v>
      </c>
      <c r="I63" s="18">
        <v>56484</v>
      </c>
      <c r="J63" s="36">
        <f t="shared" si="2"/>
        <v>-0.52300767626269873</v>
      </c>
      <c r="K63" s="48">
        <v>54753</v>
      </c>
      <c r="L63" s="36">
        <f t="shared" si="3"/>
        <v>-0.21243635108311043</v>
      </c>
      <c r="M63" s="44">
        <v>58451</v>
      </c>
      <c r="N63" s="36">
        <v>-0.42599999999999999</v>
      </c>
      <c r="O63" s="18">
        <v>16057</v>
      </c>
      <c r="P63" s="36">
        <f t="shared" si="12"/>
        <v>-0.50962008306865381</v>
      </c>
      <c r="Q63" s="44">
        <v>18489</v>
      </c>
      <c r="R63" s="36">
        <f t="shared" si="13"/>
        <v>-0.48035413153456996</v>
      </c>
      <c r="S63" s="23">
        <v>25516</v>
      </c>
      <c r="T63" s="36">
        <f t="shared" si="10"/>
        <v>-0.49405139593908631</v>
      </c>
      <c r="U63" s="18">
        <v>23690</v>
      </c>
      <c r="V63" s="36">
        <f t="shared" si="14"/>
        <v>-9.6353371986573122E-2</v>
      </c>
      <c r="W63" s="20">
        <v>17339</v>
      </c>
      <c r="X63" s="36">
        <v>-0.47599999999999998</v>
      </c>
    </row>
    <row r="64" spans="1:24" x14ac:dyDescent="0.2">
      <c r="A64" s="25"/>
      <c r="B64" s="17" t="s">
        <v>28</v>
      </c>
      <c r="C64" s="18">
        <v>106929</v>
      </c>
      <c r="D64" s="36">
        <f t="shared" si="0"/>
        <v>-0.5447427578807541</v>
      </c>
      <c r="E64" s="18">
        <v>277900</v>
      </c>
      <c r="F64" s="36">
        <f t="shared" si="11"/>
        <v>-0.30099480588079935</v>
      </c>
      <c r="G64" s="18">
        <v>39271</v>
      </c>
      <c r="H64" s="36">
        <f t="shared" si="15"/>
        <v>-0.17298094134989994</v>
      </c>
      <c r="I64" s="18">
        <v>57782</v>
      </c>
      <c r="J64" s="36">
        <f t="shared" si="2"/>
        <v>-0.42121922391169342</v>
      </c>
      <c r="K64" s="48">
        <v>42091</v>
      </c>
      <c r="L64" s="36">
        <f t="shared" si="3"/>
        <v>-0.25937851914414412</v>
      </c>
      <c r="M64" s="44">
        <v>54222</v>
      </c>
      <c r="N64" s="36">
        <v>-0.438</v>
      </c>
      <c r="O64" s="18">
        <v>16897</v>
      </c>
      <c r="P64" s="36">
        <f t="shared" si="12"/>
        <v>-0.41520730947601581</v>
      </c>
      <c r="Q64" s="44">
        <v>15849</v>
      </c>
      <c r="R64" s="36">
        <f t="shared" si="13"/>
        <v>-0.52945193278308889</v>
      </c>
      <c r="S64" s="23">
        <v>27387</v>
      </c>
      <c r="T64" s="36">
        <f t="shared" si="10"/>
        <v>-0.33199180447826726</v>
      </c>
      <c r="U64" s="18">
        <v>19693</v>
      </c>
      <c r="V64" s="36">
        <f t="shared" si="14"/>
        <v>-0.25974514152539185</v>
      </c>
      <c r="W64" s="20">
        <v>24258</v>
      </c>
      <c r="X64" s="36">
        <v>-7.1999999999999995E-2</v>
      </c>
    </row>
    <row r="65" spans="1:24" x14ac:dyDescent="0.2">
      <c r="A65" s="25"/>
      <c r="B65" s="17" t="s">
        <v>29</v>
      </c>
      <c r="C65" s="51">
        <v>108350</v>
      </c>
      <c r="D65" s="36">
        <f t="shared" si="0"/>
        <v>-0.42205319137587077</v>
      </c>
      <c r="E65" s="18">
        <v>242700</v>
      </c>
      <c r="F65" s="36">
        <f t="shared" si="11"/>
        <v>-0.30549593942619713</v>
      </c>
      <c r="G65" s="18">
        <v>32572</v>
      </c>
      <c r="H65" s="36">
        <f t="shared" si="15"/>
        <v>-0.30307893103964734</v>
      </c>
      <c r="I65" s="18">
        <v>49867</v>
      </c>
      <c r="J65" s="36">
        <f t="shared" si="2"/>
        <v>-0.41907036346691517</v>
      </c>
      <c r="K65" s="48">
        <v>38116</v>
      </c>
      <c r="L65" s="36">
        <f t="shared" si="3"/>
        <v>-0.21882237206156618</v>
      </c>
      <c r="M65" s="44">
        <v>44204</v>
      </c>
      <c r="N65" s="36">
        <v>-0.39200000000000002</v>
      </c>
      <c r="O65" s="18">
        <v>14458</v>
      </c>
      <c r="P65" s="36">
        <f t="shared" si="12"/>
        <v>-0.32096562089047531</v>
      </c>
      <c r="Q65" s="44">
        <v>13482</v>
      </c>
      <c r="R65" s="36">
        <f t="shared" si="13"/>
        <v>-0.39860826121866355</v>
      </c>
      <c r="S65" s="23">
        <v>20759</v>
      </c>
      <c r="T65" s="36">
        <f t="shared" si="10"/>
        <v>-0.47687926820048887</v>
      </c>
      <c r="U65" s="18">
        <v>16471</v>
      </c>
      <c r="V65" s="36">
        <f t="shared" si="14"/>
        <v>-0.24306066176470587</v>
      </c>
      <c r="W65" s="20">
        <v>20387</v>
      </c>
      <c r="X65" s="36">
        <v>-0.308</v>
      </c>
    </row>
    <row r="66" spans="1:24" x14ac:dyDescent="0.2">
      <c r="A66" s="25"/>
      <c r="B66" s="17" t="s">
        <v>30</v>
      </c>
      <c r="C66" s="18">
        <v>113313</v>
      </c>
      <c r="D66" s="36">
        <f t="shared" si="0"/>
        <v>-0.4440317547543815</v>
      </c>
      <c r="E66" s="18">
        <v>264300</v>
      </c>
      <c r="F66" s="36">
        <f t="shared" ref="F66:F73" si="16">E66/E54-1</f>
        <v>-0.28286722868748149</v>
      </c>
      <c r="G66" s="18">
        <v>31285</v>
      </c>
      <c r="H66" s="36">
        <f t="shared" si="15"/>
        <v>-0.24569017480409883</v>
      </c>
      <c r="I66" s="18">
        <v>45094</v>
      </c>
      <c r="J66" s="36">
        <f t="shared" si="2"/>
        <v>-0.41271619087309858</v>
      </c>
      <c r="K66" s="48">
        <v>39083</v>
      </c>
      <c r="L66" s="36">
        <f t="shared" si="3"/>
        <v>-0.13879952404036844</v>
      </c>
      <c r="M66" s="44">
        <v>50589</v>
      </c>
      <c r="N66" s="36">
        <v>-0.27500000000000002</v>
      </c>
      <c r="O66" s="18">
        <v>13294</v>
      </c>
      <c r="P66" s="36">
        <f t="shared" si="12"/>
        <v>-0.38607185739355321</v>
      </c>
      <c r="Q66" s="44">
        <v>16279</v>
      </c>
      <c r="R66" s="36">
        <f t="shared" si="13"/>
        <v>-0.15054268419954075</v>
      </c>
      <c r="S66" s="23">
        <v>21323</v>
      </c>
      <c r="T66" s="36">
        <f t="shared" si="10"/>
        <v>-0.37185529959347197</v>
      </c>
      <c r="U66" s="18">
        <v>18122</v>
      </c>
      <c r="V66" s="36">
        <f t="shared" si="14"/>
        <v>-0.1463563992651562</v>
      </c>
      <c r="W66" s="18">
        <v>21651</v>
      </c>
      <c r="X66" s="36">
        <v>-8.8999999999999996E-2</v>
      </c>
    </row>
    <row r="67" spans="1:24" x14ac:dyDescent="0.2">
      <c r="A67" s="25"/>
      <c r="B67" s="17" t="s">
        <v>31</v>
      </c>
      <c r="C67" s="18">
        <v>117897</v>
      </c>
      <c r="D67" s="36">
        <f t="shared" si="0"/>
        <v>-0.48526259261361404</v>
      </c>
      <c r="E67" s="18">
        <v>269000</v>
      </c>
      <c r="F67" s="36">
        <f t="shared" si="16"/>
        <v>-0.29313022433261249</v>
      </c>
      <c r="G67" s="18">
        <v>37659</v>
      </c>
      <c r="H67" s="36">
        <f t="shared" si="15"/>
        <v>-2.1310325112398942E-2</v>
      </c>
      <c r="I67" s="18">
        <v>42883</v>
      </c>
      <c r="J67" s="36">
        <f t="shared" si="2"/>
        <v>-0.45575114540631784</v>
      </c>
      <c r="K67" s="48">
        <v>40392</v>
      </c>
      <c r="L67" s="36">
        <f t="shared" si="3"/>
        <v>-0.18360417171962162</v>
      </c>
      <c r="M67" s="44">
        <v>48796</v>
      </c>
      <c r="N67" s="36">
        <v>-0.436</v>
      </c>
      <c r="O67" s="18">
        <v>14163</v>
      </c>
      <c r="P67" s="36">
        <f t="shared" si="12"/>
        <v>-0.39099587203302377</v>
      </c>
      <c r="Q67" s="44">
        <v>17414</v>
      </c>
      <c r="R67" s="36">
        <f t="shared" si="13"/>
        <v>-0.3361543153400427</v>
      </c>
      <c r="S67" s="23">
        <v>21854</v>
      </c>
      <c r="T67" s="36">
        <f t="shared" si="10"/>
        <v>-0.39981324837965504</v>
      </c>
      <c r="U67" s="18">
        <v>17520</v>
      </c>
      <c r="V67" s="36">
        <f t="shared" si="14"/>
        <v>-0.21984236540944913</v>
      </c>
      <c r="W67" s="18">
        <v>20851</v>
      </c>
      <c r="X67" s="36">
        <v>-0.32300000000000001</v>
      </c>
    </row>
    <row r="68" spans="1:24" x14ac:dyDescent="0.2">
      <c r="A68" s="25"/>
      <c r="B68" s="17" t="s">
        <v>33</v>
      </c>
      <c r="C68" s="18">
        <v>104237</v>
      </c>
      <c r="D68" s="36">
        <f t="shared" si="0"/>
        <v>-0.4672571437332938</v>
      </c>
      <c r="E68" s="18">
        <v>245800</v>
      </c>
      <c r="F68" s="36">
        <f t="shared" si="16"/>
        <v>-0.19337636638696276</v>
      </c>
      <c r="G68" s="18">
        <v>24956</v>
      </c>
      <c r="H68" s="36">
        <f t="shared" si="15"/>
        <v>3.0345567895627701E-2</v>
      </c>
      <c r="I68" s="18">
        <v>42813</v>
      </c>
      <c r="J68" s="36">
        <f t="shared" si="2"/>
        <v>-0.44567877257719946</v>
      </c>
      <c r="K68" s="48">
        <v>38065</v>
      </c>
      <c r="L68" s="36">
        <f t="shared" si="3"/>
        <v>-0.27785471723169741</v>
      </c>
      <c r="M68" s="44">
        <v>42923</v>
      </c>
      <c r="N68" s="36">
        <v>-0.41499999999999998</v>
      </c>
      <c r="O68" s="18">
        <v>13327</v>
      </c>
      <c r="P68" s="36">
        <f t="shared" si="12"/>
        <v>-0.43149048715979865</v>
      </c>
      <c r="Q68" s="44">
        <v>13704</v>
      </c>
      <c r="R68" s="36">
        <f t="shared" si="13"/>
        <v>-0.36034353995519042</v>
      </c>
      <c r="S68" s="23">
        <v>20991</v>
      </c>
      <c r="T68" s="36">
        <f t="shared" si="10"/>
        <v>-0.41688427134840822</v>
      </c>
      <c r="U68" s="18">
        <v>16934</v>
      </c>
      <c r="V68" s="36">
        <f t="shared" si="14"/>
        <v>-0.16778061725968152</v>
      </c>
      <c r="W68" s="18">
        <v>22183</v>
      </c>
      <c r="X68" s="36">
        <v>-0.24399999999999999</v>
      </c>
    </row>
    <row r="69" spans="1:24" x14ac:dyDescent="0.2">
      <c r="A69" s="25"/>
      <c r="B69" s="17" t="s">
        <v>34</v>
      </c>
      <c r="C69" s="18">
        <v>170240</v>
      </c>
      <c r="D69" s="36">
        <f t="shared" si="0"/>
        <v>-0.28454655868743878</v>
      </c>
      <c r="E69" s="18">
        <v>312000</v>
      </c>
      <c r="F69" s="36">
        <f t="shared" si="16"/>
        <v>-4.640813731722826E-2</v>
      </c>
      <c r="G69" s="18">
        <v>23906</v>
      </c>
      <c r="H69" s="36">
        <f t="shared" si="15"/>
        <v>-0.26313842739574023</v>
      </c>
      <c r="I69" s="18">
        <v>58970</v>
      </c>
      <c r="J69" s="36">
        <f t="shared" si="2"/>
        <v>-0.26397903145282076</v>
      </c>
      <c r="K69" s="48">
        <v>49083</v>
      </c>
      <c r="L69" s="36">
        <f t="shared" si="3"/>
        <v>-0.15232371379721255</v>
      </c>
      <c r="M69" s="44">
        <v>59359</v>
      </c>
      <c r="N69" s="36">
        <v>-0.24399999999999999</v>
      </c>
      <c r="O69" s="18">
        <v>14367</v>
      </c>
      <c r="P69" s="36">
        <f t="shared" si="12"/>
        <v>-0.2153468050245767</v>
      </c>
      <c r="Q69" s="44">
        <v>20400</v>
      </c>
      <c r="R69" s="36">
        <f t="shared" si="13"/>
        <v>-0.10636060977746631</v>
      </c>
      <c r="S69" s="23">
        <v>30389</v>
      </c>
      <c r="T69" s="36">
        <f t="shared" si="10"/>
        <v>-0.23287221689301763</v>
      </c>
      <c r="U69" s="18">
        <v>22297</v>
      </c>
      <c r="V69" s="36">
        <f t="shared" si="14"/>
        <v>-0.18955364931666185</v>
      </c>
      <c r="W69" s="18">
        <v>26714</v>
      </c>
      <c r="X69" s="36">
        <v>-3.5999999999999997E-2</v>
      </c>
    </row>
    <row r="70" spans="1:24" x14ac:dyDescent="0.2">
      <c r="A70" s="25"/>
      <c r="B70" s="17" t="s">
        <v>35</v>
      </c>
      <c r="C70" s="18">
        <v>190987</v>
      </c>
      <c r="D70" s="36">
        <f t="shared" si="0"/>
        <v>-0.23036904502849037</v>
      </c>
      <c r="E70" s="18">
        <v>351500</v>
      </c>
      <c r="F70" s="36">
        <f t="shared" si="16"/>
        <v>2.8905964141968443E-2</v>
      </c>
      <c r="G70" s="18">
        <v>36386</v>
      </c>
      <c r="H70" s="36">
        <f t="shared" si="15"/>
        <v>-0.26915197043345518</v>
      </c>
      <c r="I70" s="18">
        <v>64965</v>
      </c>
      <c r="J70" s="36">
        <f t="shared" si="2"/>
        <v>-0.23884007029876977</v>
      </c>
      <c r="K70" s="48">
        <v>47185</v>
      </c>
      <c r="L70" s="36">
        <f t="shared" si="3"/>
        <v>-0.10639546995435867</v>
      </c>
      <c r="M70" s="44">
        <v>66398</v>
      </c>
      <c r="N70" s="36">
        <v>-0.245</v>
      </c>
      <c r="O70" s="18">
        <v>13886</v>
      </c>
      <c r="P70" s="36">
        <f t="shared" si="12"/>
        <v>-0.38036590807675141</v>
      </c>
      <c r="Q70" s="44">
        <v>25727</v>
      </c>
      <c r="R70" s="36">
        <f t="shared" si="13"/>
        <v>-0.15413447312181494</v>
      </c>
      <c r="S70" s="23">
        <v>32332</v>
      </c>
      <c r="T70" s="36">
        <f t="shared" si="10"/>
        <v>-0.23633615192026081</v>
      </c>
      <c r="U70" s="18">
        <v>23305</v>
      </c>
      <c r="V70" s="36">
        <f t="shared" si="14"/>
        <v>-0.15171259054344266</v>
      </c>
      <c r="W70" s="18">
        <v>25550</v>
      </c>
      <c r="X70" s="36">
        <v>-0.21</v>
      </c>
    </row>
    <row r="71" spans="1:24" x14ac:dyDescent="0.2">
      <c r="A71" s="25"/>
      <c r="B71" s="17" t="s">
        <v>36</v>
      </c>
      <c r="C71" s="18">
        <v>105470</v>
      </c>
      <c r="D71" s="36">
        <f t="shared" si="0"/>
        <v>-0.33884142098631548</v>
      </c>
      <c r="E71" s="18">
        <v>233600</v>
      </c>
      <c r="F71" s="36">
        <f t="shared" si="16"/>
        <v>-0.14473587862279047</v>
      </c>
      <c r="G71" s="18">
        <v>25389</v>
      </c>
      <c r="H71" s="36">
        <f t="shared" si="15"/>
        <v>-0.16530229805700758</v>
      </c>
      <c r="I71" s="18">
        <v>28467</v>
      </c>
      <c r="J71" s="36">
        <f t="shared" si="2"/>
        <v>-0.25500510324252179</v>
      </c>
      <c r="K71" s="48">
        <v>25114</v>
      </c>
      <c r="L71" s="36">
        <f t="shared" si="3"/>
        <v>-0.32060056810496418</v>
      </c>
      <c r="M71" s="44">
        <v>36080</v>
      </c>
      <c r="N71" s="36">
        <v>-0.34799999999999998</v>
      </c>
      <c r="O71" s="18">
        <v>11630</v>
      </c>
      <c r="P71" s="36">
        <f t="shared" si="12"/>
        <v>-0.29292315175097272</v>
      </c>
      <c r="Q71" s="44">
        <v>11891</v>
      </c>
      <c r="R71" s="36">
        <f t="shared" si="13"/>
        <v>-0.29110528198402286</v>
      </c>
      <c r="S71" s="23">
        <v>15714</v>
      </c>
      <c r="T71" s="36">
        <f t="shared" si="10"/>
        <v>-0.39360963185922671</v>
      </c>
      <c r="U71" s="18">
        <v>13743</v>
      </c>
      <c r="V71" s="36">
        <f t="shared" si="14"/>
        <v>-0.26180372777568883</v>
      </c>
      <c r="W71" s="18">
        <v>14100</v>
      </c>
      <c r="X71" s="36">
        <v>-0.39600000000000002</v>
      </c>
    </row>
    <row r="72" spans="1:24" x14ac:dyDescent="0.2">
      <c r="A72" s="25"/>
      <c r="B72" s="17" t="s">
        <v>37</v>
      </c>
      <c r="C72" s="18">
        <v>131195</v>
      </c>
      <c r="D72" s="36">
        <f t="shared" si="0"/>
        <v>-0.30512595072138304</v>
      </c>
      <c r="E72" s="18">
        <v>255700</v>
      </c>
      <c r="F72" s="36">
        <f t="shared" si="16"/>
        <v>-0.23598661407912036</v>
      </c>
      <c r="G72" s="18">
        <v>15109</v>
      </c>
      <c r="H72" s="36">
        <f t="shared" si="15"/>
        <v>-0.55428048852439671</v>
      </c>
      <c r="I72" s="18">
        <v>38512</v>
      </c>
      <c r="J72" s="36">
        <f t="shared" si="2"/>
        <v>-0.35504831443739221</v>
      </c>
      <c r="K72" s="48">
        <v>26649</v>
      </c>
      <c r="L72" s="36">
        <f t="shared" si="3"/>
        <v>-0.40789210567245093</v>
      </c>
      <c r="M72" s="44">
        <v>42211</v>
      </c>
      <c r="N72" s="36">
        <v>-0.36799999999999999</v>
      </c>
      <c r="O72" s="18">
        <v>10817</v>
      </c>
      <c r="P72" s="36">
        <f t="shared" si="12"/>
        <v>-0.37804737810487576</v>
      </c>
      <c r="Q72" s="44">
        <v>13724</v>
      </c>
      <c r="R72" s="36">
        <f t="shared" si="13"/>
        <v>-0.30997033536125496</v>
      </c>
      <c r="S72" s="23">
        <v>16069</v>
      </c>
      <c r="T72" s="36">
        <f t="shared" si="10"/>
        <v>-0.48047203362431301</v>
      </c>
      <c r="U72" s="18">
        <v>14228</v>
      </c>
      <c r="V72" s="36">
        <f t="shared" si="14"/>
        <v>-0.2611517889598588</v>
      </c>
      <c r="W72" s="18">
        <v>20661</v>
      </c>
      <c r="X72" s="36">
        <v>-0.31</v>
      </c>
    </row>
    <row r="73" spans="1:24" x14ac:dyDescent="0.2">
      <c r="A73" s="25"/>
      <c r="B73" s="17" t="s">
        <v>38</v>
      </c>
      <c r="C73" s="18">
        <v>130371</v>
      </c>
      <c r="D73" s="36">
        <f t="shared" si="0"/>
        <v>0.10937047941591926</v>
      </c>
      <c r="E73" s="18">
        <v>236700</v>
      </c>
      <c r="F73" s="36">
        <f t="shared" si="16"/>
        <v>-6.7934155480678937E-3</v>
      </c>
      <c r="G73" s="18">
        <v>29917</v>
      </c>
      <c r="H73" s="36">
        <f t="shared" si="15"/>
        <v>0.22811986863710998</v>
      </c>
      <c r="I73" s="18">
        <v>52109</v>
      </c>
      <c r="J73" s="36">
        <f t="shared" si="2"/>
        <v>-5.0041929485543445E-2</v>
      </c>
      <c r="K73" s="48">
        <v>40780</v>
      </c>
      <c r="L73" s="36">
        <f t="shared" si="3"/>
        <v>-8.237888436353813E-2</v>
      </c>
      <c r="M73" s="44">
        <v>48428</v>
      </c>
      <c r="N73" s="36">
        <v>-0.13700000000000001</v>
      </c>
      <c r="O73" s="18">
        <v>12617</v>
      </c>
      <c r="P73" s="36">
        <f t="shared" si="12"/>
        <v>-0.11266615092481891</v>
      </c>
      <c r="Q73" s="44">
        <v>15144</v>
      </c>
      <c r="R73" s="36">
        <f t="shared" si="13"/>
        <v>7.7189246739419737E-3</v>
      </c>
      <c r="S73" s="23">
        <v>19620</v>
      </c>
      <c r="T73" s="36">
        <f t="shared" si="10"/>
        <v>-0.19738187768459803</v>
      </c>
      <c r="U73" s="18">
        <v>20816</v>
      </c>
      <c r="V73" s="36">
        <f t="shared" si="14"/>
        <v>0.20163943889626501</v>
      </c>
      <c r="W73" s="18">
        <v>20200</v>
      </c>
      <c r="X73" s="36">
        <v>-0.248</v>
      </c>
    </row>
    <row r="74" spans="1:24" x14ac:dyDescent="0.2">
      <c r="A74" s="26"/>
      <c r="B74" s="37" t="s">
        <v>39</v>
      </c>
      <c r="C74" s="18">
        <v>178027</v>
      </c>
      <c r="D74" s="36">
        <f t="shared" si="0"/>
        <v>0.64836762282179961</v>
      </c>
      <c r="E74" s="18">
        <v>270300</v>
      </c>
      <c r="F74" s="36">
        <f t="shared" ref="F74:F84" si="17">(E74/E62-1)</f>
        <v>0.24005046450280987</v>
      </c>
      <c r="G74" s="18">
        <v>34731</v>
      </c>
      <c r="H74" s="41">
        <f t="shared" si="15"/>
        <v>6.1233843615363437E-2</v>
      </c>
      <c r="I74" s="18">
        <v>80281</v>
      </c>
      <c r="J74" s="36">
        <f t="shared" si="2"/>
        <v>1.4186123580272949</v>
      </c>
      <c r="K74" s="50">
        <v>56625</v>
      </c>
      <c r="L74" s="41">
        <f t="shared" si="3"/>
        <v>9.3273352125728959E-2</v>
      </c>
      <c r="M74" s="44">
        <v>67033</v>
      </c>
      <c r="N74" s="36">
        <v>0.13900000000000001</v>
      </c>
      <c r="O74" s="18">
        <v>16128</v>
      </c>
      <c r="P74" s="36">
        <f t="shared" si="12"/>
        <v>0.32142564522736583</v>
      </c>
      <c r="Q74" s="44">
        <v>22664</v>
      </c>
      <c r="R74" s="36">
        <f t="shared" si="13"/>
        <v>0.38533007334963321</v>
      </c>
      <c r="S74" s="23">
        <v>20033</v>
      </c>
      <c r="T74" s="41">
        <f t="shared" si="10"/>
        <v>-0.10198135198135194</v>
      </c>
      <c r="U74" s="18">
        <v>20493</v>
      </c>
      <c r="V74" s="36">
        <f t="shared" si="14"/>
        <v>9.7878495660559395E-2</v>
      </c>
      <c r="W74" s="18">
        <v>21654</v>
      </c>
      <c r="X74" s="41">
        <v>-0.108</v>
      </c>
    </row>
    <row r="75" spans="1:24" x14ac:dyDescent="0.2">
      <c r="A75" s="27" t="s">
        <v>55</v>
      </c>
      <c r="B75" s="52" t="s">
        <v>27</v>
      </c>
      <c r="C75" s="31">
        <v>232053</v>
      </c>
      <c r="D75" s="32">
        <f t="shared" si="0"/>
        <v>0.78837972810505874</v>
      </c>
      <c r="E75" s="29">
        <v>315200</v>
      </c>
      <c r="F75" s="30">
        <f t="shared" si="17"/>
        <v>0.32436974789915962</v>
      </c>
      <c r="G75" s="31">
        <v>43041</v>
      </c>
      <c r="H75" s="36">
        <f t="shared" si="15"/>
        <v>0.39138165125751589</v>
      </c>
      <c r="I75" s="31">
        <v>92186</v>
      </c>
      <c r="J75" s="32">
        <f t="shared" si="2"/>
        <v>0.63207279937681471</v>
      </c>
      <c r="K75" s="33">
        <v>71906</v>
      </c>
      <c r="L75" s="32">
        <f t="shared" si="3"/>
        <v>0.31327963764542588</v>
      </c>
      <c r="M75" s="34">
        <v>82126</v>
      </c>
      <c r="N75" s="32">
        <v>0.40500000000000003</v>
      </c>
      <c r="O75" s="31">
        <v>18078</v>
      </c>
      <c r="P75" s="32">
        <f t="shared" si="12"/>
        <v>0.12586410911129109</v>
      </c>
      <c r="Q75" s="34">
        <v>30302</v>
      </c>
      <c r="R75" s="32">
        <f t="shared" si="13"/>
        <v>0.63892043918005292</v>
      </c>
      <c r="S75" s="23">
        <v>39437</v>
      </c>
      <c r="T75" s="36">
        <f t="shared" si="10"/>
        <v>0.54557924439567329</v>
      </c>
      <c r="U75" s="31">
        <v>28250</v>
      </c>
      <c r="V75" s="32">
        <f t="shared" si="14"/>
        <v>0.19248628113127908</v>
      </c>
      <c r="W75" s="31">
        <v>27663</v>
      </c>
      <c r="X75" s="36">
        <v>0.69499999999999995</v>
      </c>
    </row>
    <row r="76" spans="1:24" x14ac:dyDescent="0.2">
      <c r="A76" s="25"/>
      <c r="B76" s="52" t="s">
        <v>28</v>
      </c>
      <c r="C76" s="20">
        <v>197784</v>
      </c>
      <c r="D76" s="36">
        <f t="shared" si="0"/>
        <v>0.84967595320259237</v>
      </c>
      <c r="E76" s="18">
        <v>283400</v>
      </c>
      <c r="F76" s="35">
        <f t="shared" si="17"/>
        <v>1.9791291831594116E-2</v>
      </c>
      <c r="G76" s="20">
        <v>44284</v>
      </c>
      <c r="H76" s="36">
        <f t="shared" si="15"/>
        <v>0.12765144763311342</v>
      </c>
      <c r="I76" s="20">
        <v>74089</v>
      </c>
      <c r="J76" s="36">
        <f t="shared" si="2"/>
        <v>0.2822159149908276</v>
      </c>
      <c r="K76" s="22">
        <v>50756</v>
      </c>
      <c r="L76" s="36">
        <f t="shared" si="3"/>
        <v>0.20586348625596917</v>
      </c>
      <c r="M76" s="23">
        <v>72873</v>
      </c>
      <c r="N76" s="36">
        <v>0.34399999999999997</v>
      </c>
      <c r="O76" s="20">
        <v>18063</v>
      </c>
      <c r="P76" s="36">
        <f t="shared" si="12"/>
        <v>6.9006332485056499E-2</v>
      </c>
      <c r="Q76" s="23">
        <v>27608</v>
      </c>
      <c r="R76" s="36">
        <f t="shared" si="13"/>
        <v>0.74193955454602811</v>
      </c>
      <c r="S76" s="23">
        <v>29589</v>
      </c>
      <c r="T76" s="36">
        <f t="shared" si="10"/>
        <v>8.0403110965056479E-2</v>
      </c>
      <c r="U76" s="20">
        <v>23966</v>
      </c>
      <c r="V76" s="36">
        <v>0.217</v>
      </c>
      <c r="W76" s="20">
        <v>20562</v>
      </c>
      <c r="X76" s="36">
        <v>-0.14799999999999999</v>
      </c>
    </row>
    <row r="77" spans="1:24" x14ac:dyDescent="0.2">
      <c r="A77" s="25"/>
      <c r="B77" s="52" t="s">
        <v>44</v>
      </c>
      <c r="C77" s="20">
        <v>169295</v>
      </c>
      <c r="D77" s="36">
        <f t="shared" si="0"/>
        <v>0.56248269497000458</v>
      </c>
      <c r="E77" s="18">
        <v>334500</v>
      </c>
      <c r="F77" s="35">
        <f t="shared" si="17"/>
        <v>0.3782447466007417</v>
      </c>
      <c r="G77" s="20">
        <v>45722</v>
      </c>
      <c r="H77" s="36">
        <f t="shared" si="15"/>
        <v>0.40372098735109918</v>
      </c>
      <c r="I77" s="20">
        <v>75386</v>
      </c>
      <c r="J77" s="36">
        <f t="shared" si="2"/>
        <v>0.51174123167625885</v>
      </c>
      <c r="K77" s="22">
        <v>52060</v>
      </c>
      <c r="L77" s="36">
        <f t="shared" si="3"/>
        <v>0.36583062231084051</v>
      </c>
      <c r="M77" s="23">
        <v>70336</v>
      </c>
      <c r="N77" s="36">
        <f t="shared" ref="N77:N84" si="18">M77/M65-1</f>
        <v>0.5911682200705819</v>
      </c>
      <c r="O77" s="20">
        <v>18603</v>
      </c>
      <c r="P77" s="36">
        <f t="shared" si="12"/>
        <v>0.28669248858763319</v>
      </c>
      <c r="Q77" s="23">
        <v>25243</v>
      </c>
      <c r="R77" s="36">
        <f t="shared" si="13"/>
        <v>0.87234831627354992</v>
      </c>
      <c r="S77" s="23">
        <v>30113</v>
      </c>
      <c r="T77" s="36">
        <f t="shared" si="10"/>
        <v>0.45059973987186286</v>
      </c>
      <c r="U77" s="53">
        <v>18975</v>
      </c>
      <c r="V77" s="36">
        <v>0.152</v>
      </c>
      <c r="W77" s="20">
        <v>22649</v>
      </c>
      <c r="X77" s="36">
        <v>0.184</v>
      </c>
    </row>
    <row r="78" spans="1:24" x14ac:dyDescent="0.2">
      <c r="A78" s="25"/>
      <c r="B78" s="52" t="s">
        <v>45</v>
      </c>
      <c r="C78" s="18">
        <v>189582</v>
      </c>
      <c r="D78" s="36">
        <f t="shared" si="0"/>
        <v>0.67308252362923937</v>
      </c>
      <c r="E78" s="20">
        <v>336500</v>
      </c>
      <c r="F78" s="36">
        <f t="shared" si="17"/>
        <v>0.27317442300416195</v>
      </c>
      <c r="G78" s="20">
        <v>43152</v>
      </c>
      <c r="H78" s="36">
        <f t="shared" si="15"/>
        <v>0.3793191625379575</v>
      </c>
      <c r="I78" s="20">
        <v>51901</v>
      </c>
      <c r="J78" s="36">
        <f t="shared" si="2"/>
        <v>0.15095134607708344</v>
      </c>
      <c r="K78" s="22">
        <v>48128</v>
      </c>
      <c r="L78" s="36">
        <f t="shared" si="3"/>
        <v>0.23143054524985285</v>
      </c>
      <c r="M78" s="23">
        <v>65361</v>
      </c>
      <c r="N78" s="36">
        <f t="shared" si="18"/>
        <v>0.29200023720571666</v>
      </c>
      <c r="O78" s="20">
        <v>15789</v>
      </c>
      <c r="P78" s="36">
        <f t="shared" si="12"/>
        <v>0.18767865202346923</v>
      </c>
      <c r="Q78" s="23">
        <v>25268</v>
      </c>
      <c r="R78" s="36">
        <f t="shared" si="13"/>
        <v>0.55218379507340742</v>
      </c>
      <c r="S78" s="23">
        <v>24785</v>
      </c>
      <c r="T78" s="36">
        <f t="shared" si="10"/>
        <v>0.16235989307320731</v>
      </c>
      <c r="U78" s="20">
        <v>20040</v>
      </c>
      <c r="V78" s="36">
        <v>0.106</v>
      </c>
      <c r="W78" s="20">
        <v>20049</v>
      </c>
      <c r="X78" s="36">
        <v>-1.7999999999999999E-2</v>
      </c>
    </row>
    <row r="79" spans="1:24" x14ac:dyDescent="0.2">
      <c r="A79" s="25"/>
      <c r="B79" s="52" t="s">
        <v>46</v>
      </c>
      <c r="C79" s="18">
        <v>201484</v>
      </c>
      <c r="D79" s="36">
        <f t="shared" ref="D79:D84" si="19">(C79-C67)/C67</f>
        <v>0.70898326505339404</v>
      </c>
      <c r="E79" s="20">
        <v>351200</v>
      </c>
      <c r="F79" s="36">
        <f t="shared" si="17"/>
        <v>0.30557620817843856</v>
      </c>
      <c r="G79" s="20">
        <v>40716</v>
      </c>
      <c r="H79" s="36">
        <f t="shared" si="15"/>
        <v>8.1175814546323499E-2</v>
      </c>
      <c r="I79" s="20">
        <v>44447</v>
      </c>
      <c r="J79" s="36">
        <f t="shared" ref="J79:J123" si="20">(I79-I67)/I67</f>
        <v>3.6471328964857871E-2</v>
      </c>
      <c r="K79" s="22">
        <v>56566</v>
      </c>
      <c r="L79" s="36">
        <f t="shared" ref="L79:L86" si="21">K79/K67-1</f>
        <v>0.40042582689641515</v>
      </c>
      <c r="M79" s="23">
        <v>70554</v>
      </c>
      <c r="N79" s="36">
        <f t="shared" si="18"/>
        <v>0.44589720468890892</v>
      </c>
      <c r="O79" s="20">
        <v>19286</v>
      </c>
      <c r="P79" s="36">
        <f t="shared" si="12"/>
        <v>0.36171715032125973</v>
      </c>
      <c r="Q79" s="23">
        <v>25341</v>
      </c>
      <c r="R79" s="36">
        <f t="shared" si="13"/>
        <v>0.45520845296887558</v>
      </c>
      <c r="S79" s="23">
        <v>32161</v>
      </c>
      <c r="T79" s="36">
        <f t="shared" si="10"/>
        <v>0.4716299075684085</v>
      </c>
      <c r="U79" s="20">
        <v>20047</v>
      </c>
      <c r="V79" s="36">
        <v>0.14399999999999999</v>
      </c>
      <c r="W79" s="20">
        <v>24041</v>
      </c>
      <c r="X79" s="36">
        <v>0.217</v>
      </c>
    </row>
    <row r="80" spans="1:24" x14ac:dyDescent="0.2">
      <c r="A80" s="25"/>
      <c r="B80" s="52" t="s">
        <v>47</v>
      </c>
      <c r="C80" s="18">
        <v>179088</v>
      </c>
      <c r="D80" s="36">
        <f t="shared" si="19"/>
        <v>0.71808474917735543</v>
      </c>
      <c r="E80" s="20">
        <v>341000</v>
      </c>
      <c r="F80" s="36">
        <f t="shared" si="17"/>
        <v>0.38730675345809606</v>
      </c>
      <c r="G80" s="20">
        <v>35448</v>
      </c>
      <c r="H80" s="36">
        <f t="shared" si="15"/>
        <v>0.4204199390928034</v>
      </c>
      <c r="I80" s="20">
        <v>44454</v>
      </c>
      <c r="J80" s="36">
        <f t="shared" si="20"/>
        <v>3.8329479363744659E-2</v>
      </c>
      <c r="K80" s="22">
        <v>54201</v>
      </c>
      <c r="L80" s="36">
        <f t="shared" si="21"/>
        <v>0.42390647576513851</v>
      </c>
      <c r="M80" s="23">
        <v>58162</v>
      </c>
      <c r="N80" s="36">
        <f t="shared" si="18"/>
        <v>0.35503110220627643</v>
      </c>
      <c r="O80" s="20">
        <v>17023</v>
      </c>
      <c r="P80" s="36">
        <f t="shared" si="12"/>
        <v>0.27733173257297206</v>
      </c>
      <c r="Q80" s="23">
        <v>21332</v>
      </c>
      <c r="R80" s="36">
        <f t="shared" si="13"/>
        <v>0.55662580268534745</v>
      </c>
      <c r="S80" s="23">
        <v>30033</v>
      </c>
      <c r="T80" s="36">
        <f t="shared" si="10"/>
        <v>0.43075603830212938</v>
      </c>
      <c r="U80" s="20">
        <v>19788</v>
      </c>
      <c r="V80" s="36">
        <v>0.16900000000000001</v>
      </c>
      <c r="W80" s="20">
        <v>24066</v>
      </c>
      <c r="X80" s="36">
        <v>0.17599999999999999</v>
      </c>
    </row>
    <row r="81" spans="1:24" x14ac:dyDescent="0.2">
      <c r="A81" s="25"/>
      <c r="B81" s="52" t="s">
        <v>48</v>
      </c>
      <c r="C81" s="18">
        <v>236092</v>
      </c>
      <c r="D81" s="36">
        <f t="shared" si="19"/>
        <v>0.38681860902255638</v>
      </c>
      <c r="E81" s="20">
        <v>387100</v>
      </c>
      <c r="F81" s="36">
        <f t="shared" si="17"/>
        <v>0.24070512820512824</v>
      </c>
      <c r="G81" s="20">
        <v>36827</v>
      </c>
      <c r="H81" s="36">
        <f t="shared" si="15"/>
        <v>0.54049192671295909</v>
      </c>
      <c r="I81" s="20">
        <v>63314</v>
      </c>
      <c r="J81" s="36">
        <f t="shared" si="20"/>
        <v>7.3664575207732744E-2</v>
      </c>
      <c r="K81" s="22">
        <v>72731</v>
      </c>
      <c r="L81" s="36">
        <f t="shared" si="21"/>
        <v>0.48179614123016123</v>
      </c>
      <c r="M81" s="23">
        <v>76011</v>
      </c>
      <c r="N81" s="36">
        <f t="shared" si="18"/>
        <v>0.28053033238430558</v>
      </c>
      <c r="O81" s="20">
        <v>17172</v>
      </c>
      <c r="P81" s="36">
        <f t="shared" si="12"/>
        <v>0.19523908958028824</v>
      </c>
      <c r="Q81" s="23">
        <v>28590</v>
      </c>
      <c r="R81" s="36">
        <f t="shared" si="13"/>
        <v>0.40147058823529402</v>
      </c>
      <c r="S81" s="23">
        <v>32673</v>
      </c>
      <c r="T81" s="36">
        <f t="shared" si="10"/>
        <v>7.515877455658293E-2</v>
      </c>
      <c r="U81" s="20">
        <v>30500</v>
      </c>
      <c r="V81" s="36">
        <v>0.36799999999999999</v>
      </c>
      <c r="W81" s="20">
        <v>26961</v>
      </c>
      <c r="X81" s="36">
        <v>0.106</v>
      </c>
    </row>
    <row r="82" spans="1:24" x14ac:dyDescent="0.2">
      <c r="A82" s="25"/>
      <c r="B82" s="52" t="s">
        <v>49</v>
      </c>
      <c r="C82" s="18">
        <v>246882</v>
      </c>
      <c r="D82" s="36">
        <f t="shared" si="19"/>
        <v>0.29266389858995639</v>
      </c>
      <c r="E82" s="20">
        <v>416300</v>
      </c>
      <c r="F82" s="36">
        <f t="shared" si="17"/>
        <v>0.18435277382645809</v>
      </c>
      <c r="G82" s="20">
        <v>42328</v>
      </c>
      <c r="H82" s="36">
        <f t="shared" si="15"/>
        <v>0.16330456769087021</v>
      </c>
      <c r="I82" s="20">
        <v>69738</v>
      </c>
      <c r="J82" s="36">
        <f t="shared" si="20"/>
        <v>7.3470330177788035E-2</v>
      </c>
      <c r="K82" s="22">
        <v>68047</v>
      </c>
      <c r="L82" s="36">
        <f t="shared" si="21"/>
        <v>0.44213203348521768</v>
      </c>
      <c r="M82" s="23">
        <v>90091</v>
      </c>
      <c r="N82" s="36">
        <f t="shared" si="18"/>
        <v>0.35683303713967285</v>
      </c>
      <c r="O82" s="20">
        <v>19934</v>
      </c>
      <c r="P82" s="36">
        <f t="shared" si="12"/>
        <v>0.43554659369148774</v>
      </c>
      <c r="Q82" s="23">
        <v>36071</v>
      </c>
      <c r="R82" s="36">
        <f t="shared" si="13"/>
        <v>0.40206786644381398</v>
      </c>
      <c r="S82" s="23">
        <v>34169</v>
      </c>
      <c r="T82" s="36">
        <f t="shared" si="10"/>
        <v>5.6816775949523723E-2</v>
      </c>
      <c r="U82" s="20">
        <v>27108</v>
      </c>
      <c r="V82" s="36">
        <v>0.16300000000000001</v>
      </c>
      <c r="W82" s="20">
        <v>27256</v>
      </c>
      <c r="X82" s="36">
        <v>0.151</v>
      </c>
    </row>
    <row r="83" spans="1:24" x14ac:dyDescent="0.2">
      <c r="A83" s="25"/>
      <c r="B83" s="52" t="s">
        <v>50</v>
      </c>
      <c r="C83" s="18">
        <v>193975</v>
      </c>
      <c r="D83" s="36">
        <f t="shared" si="19"/>
        <v>0.83914857305394897</v>
      </c>
      <c r="E83" s="20">
        <v>324900</v>
      </c>
      <c r="F83" s="36">
        <f t="shared" si="17"/>
        <v>0.3908390410958904</v>
      </c>
      <c r="G83" s="20">
        <v>33861</v>
      </c>
      <c r="H83" s="36">
        <f t="shared" si="15"/>
        <v>0.3336878175587854</v>
      </c>
      <c r="I83" s="20">
        <v>59148</v>
      </c>
      <c r="J83" s="36">
        <f t="shared" si="20"/>
        <v>1.0777742649383497</v>
      </c>
      <c r="K83" s="22">
        <v>57618</v>
      </c>
      <c r="L83" s="36">
        <f t="shared" si="21"/>
        <v>1.2942581826869475</v>
      </c>
      <c r="M83" s="23">
        <v>74638</v>
      </c>
      <c r="N83" s="36">
        <f t="shared" si="18"/>
        <v>1.0686807095343682</v>
      </c>
      <c r="O83" s="20">
        <v>17953</v>
      </c>
      <c r="P83" s="36">
        <f t="shared" si="12"/>
        <v>0.54368013757523648</v>
      </c>
      <c r="Q83" s="23">
        <v>29475</v>
      </c>
      <c r="R83" s="36">
        <f t="shared" si="13"/>
        <v>1.4787654528635104</v>
      </c>
      <c r="S83" s="23">
        <v>25665</v>
      </c>
      <c r="T83" s="36">
        <f t="shared" si="10"/>
        <v>0.63325696830851474</v>
      </c>
      <c r="U83" s="20">
        <v>17292</v>
      </c>
      <c r="V83" s="36">
        <v>0.25800000000000001</v>
      </c>
      <c r="W83" s="20">
        <v>18955</v>
      </c>
      <c r="X83" s="36">
        <v>0.44800000000000001</v>
      </c>
    </row>
    <row r="84" spans="1:24" x14ac:dyDescent="0.2">
      <c r="A84" s="25"/>
      <c r="B84" s="52" t="s">
        <v>51</v>
      </c>
      <c r="C84" s="18">
        <v>193829</v>
      </c>
      <c r="D84" s="36">
        <f t="shared" si="19"/>
        <v>0.47741148671824385</v>
      </c>
      <c r="E84" s="20">
        <v>372900</v>
      </c>
      <c r="F84" s="36">
        <f t="shared" si="17"/>
        <v>0.45834962847086436</v>
      </c>
      <c r="G84" s="20">
        <v>39197</v>
      </c>
      <c r="H84" s="36">
        <f t="shared" si="15"/>
        <v>1.5942815540406379</v>
      </c>
      <c r="I84" s="20">
        <v>71717</v>
      </c>
      <c r="J84" s="36">
        <f t="shared" si="20"/>
        <v>0.86219879518072284</v>
      </c>
      <c r="K84" s="22">
        <v>59991</v>
      </c>
      <c r="L84" s="36">
        <f t="shared" si="21"/>
        <v>1.251153889451762</v>
      </c>
      <c r="M84" s="23">
        <v>66466</v>
      </c>
      <c r="N84" s="36">
        <f t="shared" si="18"/>
        <v>0.57461325246973538</v>
      </c>
      <c r="O84" s="20">
        <v>17103</v>
      </c>
      <c r="P84" s="36">
        <f t="shared" si="12"/>
        <v>0.5811223074789682</v>
      </c>
      <c r="Q84" s="23">
        <v>21931</v>
      </c>
      <c r="R84" s="36">
        <f t="shared" si="13"/>
        <v>0.59800349752258808</v>
      </c>
      <c r="S84" s="23">
        <v>29009</v>
      </c>
      <c r="T84" s="36">
        <v>0.80400000000000005</v>
      </c>
      <c r="U84" s="20">
        <v>14943</v>
      </c>
      <c r="V84" s="36">
        <v>0.05</v>
      </c>
      <c r="W84" s="20">
        <v>25020</v>
      </c>
      <c r="X84" s="36">
        <v>0.27800000000000002</v>
      </c>
    </row>
    <row r="85" spans="1:24" x14ac:dyDescent="0.2">
      <c r="A85" s="25"/>
      <c r="B85" s="52" t="s">
        <v>56</v>
      </c>
      <c r="C85" s="18">
        <v>197244</v>
      </c>
      <c r="D85" s="36">
        <v>0.51300000000000001</v>
      </c>
      <c r="E85" s="20">
        <v>318600</v>
      </c>
      <c r="F85" s="36">
        <v>0.34589999999999999</v>
      </c>
      <c r="G85" s="20">
        <v>45797</v>
      </c>
      <c r="H85" s="36">
        <v>1.1679999999999999</v>
      </c>
      <c r="I85" s="20">
        <v>77298</v>
      </c>
      <c r="J85" s="36">
        <f t="shared" si="20"/>
        <v>0.48339058511965305</v>
      </c>
      <c r="K85" s="22">
        <v>67393</v>
      </c>
      <c r="L85" s="36">
        <f t="shared" si="21"/>
        <v>0.65259931338891608</v>
      </c>
      <c r="M85" s="23">
        <v>74845</v>
      </c>
      <c r="N85" s="36">
        <v>0.54500000000000004</v>
      </c>
      <c r="O85" s="20">
        <v>19532</v>
      </c>
      <c r="P85" s="36">
        <v>0.54810000000000003</v>
      </c>
      <c r="Q85" s="23">
        <v>26832</v>
      </c>
      <c r="R85" s="36">
        <v>0.77200000000000002</v>
      </c>
      <c r="S85" s="23">
        <v>27814</v>
      </c>
      <c r="T85" s="36">
        <f t="shared" ref="T85:T146" si="22">(S85-S73)/S73</f>
        <v>0.4176350662589195</v>
      </c>
      <c r="U85" s="20">
        <v>22000</v>
      </c>
      <c r="V85" s="36">
        <v>5.7000000000000002E-2</v>
      </c>
      <c r="W85" s="20">
        <v>23019</v>
      </c>
      <c r="X85" s="36">
        <v>0.17399999999999999</v>
      </c>
    </row>
    <row r="86" spans="1:24" x14ac:dyDescent="0.2">
      <c r="A86" s="26"/>
      <c r="B86" s="37" t="s">
        <v>52</v>
      </c>
      <c r="C86" s="18">
        <v>202508</v>
      </c>
      <c r="D86" s="41">
        <v>0.13700000000000001</v>
      </c>
      <c r="E86" s="18">
        <v>294800</v>
      </c>
      <c r="F86" s="41">
        <v>9.06E-2</v>
      </c>
      <c r="G86" s="18">
        <v>45529</v>
      </c>
      <c r="H86" s="41">
        <v>0.99399999999999999</v>
      </c>
      <c r="I86" s="20">
        <v>81767</v>
      </c>
      <c r="J86" s="36">
        <f t="shared" si="20"/>
        <v>1.8509983682315864E-2</v>
      </c>
      <c r="K86" s="44">
        <v>81225</v>
      </c>
      <c r="L86" s="41">
        <f t="shared" si="21"/>
        <v>0.43443708609271514</v>
      </c>
      <c r="M86" s="23">
        <v>89561</v>
      </c>
      <c r="N86" s="36">
        <v>0.33600000000000002</v>
      </c>
      <c r="O86" s="20">
        <v>18365</v>
      </c>
      <c r="P86" s="36">
        <v>0.13900000000000001</v>
      </c>
      <c r="Q86" s="44">
        <v>33775</v>
      </c>
      <c r="R86" s="41">
        <v>0.49</v>
      </c>
      <c r="S86" s="23">
        <v>25255</v>
      </c>
      <c r="T86" s="41">
        <f t="shared" si="22"/>
        <v>0.26066989467378826</v>
      </c>
      <c r="U86" s="18">
        <v>21143</v>
      </c>
      <c r="V86" s="36">
        <f>(U86-U74)/U74</f>
        <v>3.1718147660176645E-2</v>
      </c>
      <c r="W86" s="18">
        <v>21544</v>
      </c>
      <c r="X86" s="41">
        <v>6.0999999999999999E-2</v>
      </c>
    </row>
    <row r="87" spans="1:24" x14ac:dyDescent="0.2">
      <c r="A87" s="27" t="s">
        <v>57</v>
      </c>
      <c r="B87" s="28" t="s">
        <v>27</v>
      </c>
      <c r="C87" s="29">
        <v>268368</v>
      </c>
      <c r="D87" s="36">
        <f>(C87-C75)/C75</f>
        <v>0.15649442153301185</v>
      </c>
      <c r="E87" s="29">
        <v>323200</v>
      </c>
      <c r="F87" s="36">
        <f>(E87/E75-1)</f>
        <v>2.5380710659898442E-2</v>
      </c>
      <c r="G87" s="29">
        <v>51794</v>
      </c>
      <c r="H87" s="36">
        <f t="shared" ref="H87:H109" si="23">(G87/G75-1)</f>
        <v>0.20336423410236759</v>
      </c>
      <c r="I87" s="31">
        <v>116450</v>
      </c>
      <c r="J87" s="32">
        <f t="shared" si="20"/>
        <v>0.26320699455448765</v>
      </c>
      <c r="K87" s="47">
        <v>92249</v>
      </c>
      <c r="L87" s="36">
        <f t="shared" ref="L87:L103" si="24">(K87/K75-1)</f>
        <v>0.28291102272411206</v>
      </c>
      <c r="M87" s="47">
        <v>102546</v>
      </c>
      <c r="N87" s="32">
        <v>0.249</v>
      </c>
      <c r="O87" s="29">
        <v>24316</v>
      </c>
      <c r="P87" s="32">
        <v>0.30780000000000002</v>
      </c>
      <c r="Q87" s="47">
        <v>42127</v>
      </c>
      <c r="R87" s="32">
        <v>0.39</v>
      </c>
      <c r="S87" s="34">
        <v>41070</v>
      </c>
      <c r="T87" s="54">
        <f t="shared" si="22"/>
        <v>4.1407814996069679E-2</v>
      </c>
      <c r="U87" s="31">
        <v>27995</v>
      </c>
      <c r="V87" s="32">
        <f t="shared" ref="V87:V98" si="25">(U87/U75-1)</f>
        <v>-9.0265486725663591E-3</v>
      </c>
      <c r="W87" s="29">
        <v>27432</v>
      </c>
      <c r="X87" s="32">
        <v>-7.0000000000000001E-3</v>
      </c>
    </row>
    <row r="88" spans="1:24" x14ac:dyDescent="0.2">
      <c r="A88" s="25"/>
      <c r="B88" s="17" t="s">
        <v>28</v>
      </c>
      <c r="C88" s="18">
        <v>231640</v>
      </c>
      <c r="D88" s="36">
        <f>(C88-C76)/C76</f>
        <v>0.17117663713950573</v>
      </c>
      <c r="E88" s="18">
        <v>320800</v>
      </c>
      <c r="F88" s="36">
        <v>0.13200000000000001</v>
      </c>
      <c r="G88" s="18">
        <v>50718</v>
      </c>
      <c r="H88" s="36">
        <f t="shared" si="23"/>
        <v>0.14528949507722877</v>
      </c>
      <c r="I88" s="20">
        <v>96958</v>
      </c>
      <c r="J88" s="36">
        <f t="shared" si="20"/>
        <v>0.30866930313541824</v>
      </c>
      <c r="K88" s="48">
        <v>73619</v>
      </c>
      <c r="L88" s="36">
        <f t="shared" si="24"/>
        <v>0.45044920797541188</v>
      </c>
      <c r="M88" s="44">
        <v>90597</v>
      </c>
      <c r="N88" s="36">
        <f>M88/M76-1</f>
        <v>0.24321765262854544</v>
      </c>
      <c r="O88" s="18">
        <v>23190</v>
      </c>
      <c r="P88" s="36">
        <f>(O88/O76-1)</f>
        <v>0.28383989370536455</v>
      </c>
      <c r="Q88" s="44">
        <v>39332</v>
      </c>
      <c r="R88" s="36">
        <f>(Q88/Q76-1)</f>
        <v>0.42465951898000576</v>
      </c>
      <c r="S88" s="23">
        <v>36810</v>
      </c>
      <c r="T88" s="55">
        <f t="shared" si="22"/>
        <v>0.2440433945047146</v>
      </c>
      <c r="U88" s="20">
        <v>18144</v>
      </c>
      <c r="V88" s="36">
        <f t="shared" si="25"/>
        <v>-0.24292748059751312</v>
      </c>
      <c r="W88" s="20">
        <v>24731</v>
      </c>
      <c r="X88" s="36">
        <f t="shared" ref="X88:X151" si="26">(W88/W76-1)</f>
        <v>0.20275265052037739</v>
      </c>
    </row>
    <row r="89" spans="1:24" x14ac:dyDescent="0.2">
      <c r="A89" s="25"/>
      <c r="B89" s="17" t="s">
        <v>29</v>
      </c>
      <c r="C89" s="51">
        <v>89121</v>
      </c>
      <c r="D89" s="36">
        <f>(C89-C77)/C77</f>
        <v>-0.47357571103694734</v>
      </c>
      <c r="E89" s="18">
        <v>308800</v>
      </c>
      <c r="F89" s="36">
        <v>-7.6999999999999999E-2</v>
      </c>
      <c r="G89" s="18">
        <v>41462</v>
      </c>
      <c r="H89" s="36">
        <f t="shared" si="23"/>
        <v>-9.3171777262586963E-2</v>
      </c>
      <c r="I89" s="20">
        <v>75395</v>
      </c>
      <c r="J89" s="36">
        <f t="shared" si="20"/>
        <v>1.1938556230599846E-4</v>
      </c>
      <c r="K89" s="48">
        <v>62530</v>
      </c>
      <c r="L89" s="36">
        <f t="shared" si="24"/>
        <v>0.20111409911640421</v>
      </c>
      <c r="M89" s="44">
        <v>66392</v>
      </c>
      <c r="N89" s="36">
        <f>M89/M77-1</f>
        <v>-5.6073703366697036E-2</v>
      </c>
      <c r="O89" s="18">
        <v>19531</v>
      </c>
      <c r="P89" s="36">
        <f>(O89/O77-1)</f>
        <v>4.988442724291775E-2</v>
      </c>
      <c r="Q89" s="44">
        <v>24971</v>
      </c>
      <c r="R89" s="36">
        <f>(Q89/Q77-1)</f>
        <v>-1.0775264429742859E-2</v>
      </c>
      <c r="S89" s="23">
        <v>29619</v>
      </c>
      <c r="T89" s="55">
        <f t="shared" si="22"/>
        <v>-1.6404874970942781E-2</v>
      </c>
      <c r="U89" s="53">
        <v>16505</v>
      </c>
      <c r="V89" s="36">
        <f t="shared" si="25"/>
        <v>-0.13017127799736494</v>
      </c>
      <c r="W89" s="20">
        <v>22637</v>
      </c>
      <c r="X89" s="36">
        <f t="shared" si="26"/>
        <v>-5.2982471632301298E-4</v>
      </c>
    </row>
    <row r="90" spans="1:24" x14ac:dyDescent="0.2">
      <c r="A90" s="25"/>
      <c r="B90" s="17" t="s">
        <v>30</v>
      </c>
      <c r="C90" s="18">
        <v>63790</v>
      </c>
      <c r="D90" s="36">
        <f>(C90-C78)/C78</f>
        <v>-0.66352290829298144</v>
      </c>
      <c r="E90" s="18">
        <v>348800</v>
      </c>
      <c r="F90" s="36">
        <f>(E90/E78-1)</f>
        <v>3.6552748885587016E-2</v>
      </c>
      <c r="G90" s="18">
        <v>43817</v>
      </c>
      <c r="H90" s="36">
        <f t="shared" si="23"/>
        <v>1.5410641453466711E-2</v>
      </c>
      <c r="I90" s="20">
        <v>69858</v>
      </c>
      <c r="J90" s="36">
        <f t="shared" si="20"/>
        <v>0.34598562648118536</v>
      </c>
      <c r="K90" s="48">
        <v>57620</v>
      </c>
      <c r="L90" s="36">
        <f t="shared" si="24"/>
        <v>0.1972240691489362</v>
      </c>
      <c r="M90" s="44">
        <v>74392</v>
      </c>
      <c r="N90" s="36">
        <f>M90/M78-1</f>
        <v>0.13817108061382166</v>
      </c>
      <c r="O90" s="18">
        <v>18656</v>
      </c>
      <c r="P90" s="36">
        <f>(O90/O78-1)</f>
        <v>0.18158211413009062</v>
      </c>
      <c r="Q90" s="44">
        <v>25865</v>
      </c>
      <c r="R90" s="36">
        <f>(Q90/Q78-1)</f>
        <v>2.3626721545037199E-2</v>
      </c>
      <c r="S90" s="23">
        <v>28004</v>
      </c>
      <c r="T90" s="55">
        <f t="shared" si="22"/>
        <v>0.12987694169860803</v>
      </c>
      <c r="U90" s="20">
        <v>15795</v>
      </c>
      <c r="V90" s="36">
        <f t="shared" si="25"/>
        <v>-0.21182634730538918</v>
      </c>
      <c r="W90" s="18">
        <v>22239</v>
      </c>
      <c r="X90" s="36">
        <f t="shared" si="26"/>
        <v>0.10923238066736496</v>
      </c>
    </row>
    <row r="91" spans="1:24" x14ac:dyDescent="0.2">
      <c r="A91" s="25"/>
      <c r="B91" s="17" t="s">
        <v>31</v>
      </c>
      <c r="C91" s="18">
        <v>84014</v>
      </c>
      <c r="D91" s="36">
        <v>-0.58299999999999996</v>
      </c>
      <c r="E91" s="18">
        <v>384900</v>
      </c>
      <c r="F91" s="36">
        <f t="shared" ref="F91:F146" si="27">(E91-E79)/E79</f>
        <v>9.5956719817767655E-2</v>
      </c>
      <c r="G91" s="18">
        <v>38488</v>
      </c>
      <c r="H91" s="36">
        <f t="shared" si="23"/>
        <v>-5.4720502996365106E-2</v>
      </c>
      <c r="I91" s="20">
        <v>79706</v>
      </c>
      <c r="J91" s="36">
        <f t="shared" si="20"/>
        <v>0.79328188629153829</v>
      </c>
      <c r="K91" s="48">
        <v>67289</v>
      </c>
      <c r="L91" s="36">
        <f t="shared" si="24"/>
        <v>0.1895661704911078</v>
      </c>
      <c r="M91" s="44">
        <v>83827</v>
      </c>
      <c r="N91" s="36">
        <f t="shared" ref="N91:N122" si="28">(M91-M79)/M79</f>
        <v>0.18812540748929898</v>
      </c>
      <c r="O91" s="18">
        <v>20413</v>
      </c>
      <c r="P91" s="36">
        <v>5.8000000000000003E-2</v>
      </c>
      <c r="Q91" s="44">
        <v>31975</v>
      </c>
      <c r="R91" s="36">
        <f t="shared" ref="R91:R123" si="29">(Q91-Q79)/Q79</f>
        <v>0.26178919537508388</v>
      </c>
      <c r="S91" s="23">
        <v>33736</v>
      </c>
      <c r="T91" s="55">
        <f t="shared" si="22"/>
        <v>4.8972357824694508E-2</v>
      </c>
      <c r="U91" s="20">
        <v>19599</v>
      </c>
      <c r="V91" s="36">
        <f t="shared" si="25"/>
        <v>-2.2347483413977187E-2</v>
      </c>
      <c r="W91" s="18">
        <v>24317</v>
      </c>
      <c r="X91" s="36">
        <f t="shared" si="26"/>
        <v>1.1480387671061854E-2</v>
      </c>
    </row>
    <row r="92" spans="1:24" x14ac:dyDescent="0.2">
      <c r="A92" s="25"/>
      <c r="B92" s="17" t="s">
        <v>33</v>
      </c>
      <c r="C92" s="18">
        <v>103817</v>
      </c>
      <c r="D92" s="36">
        <f t="shared" ref="D92:D123" si="30">(C92-C80)/C80</f>
        <v>-0.42030175109443402</v>
      </c>
      <c r="E92" s="18">
        <v>377900</v>
      </c>
      <c r="F92" s="36">
        <f t="shared" si="27"/>
        <v>0.10821114369501467</v>
      </c>
      <c r="G92" s="18">
        <v>39407</v>
      </c>
      <c r="H92" s="36">
        <f t="shared" si="23"/>
        <v>0.11168472128187767</v>
      </c>
      <c r="I92" s="20">
        <v>76993</v>
      </c>
      <c r="J92" s="36">
        <f t="shared" si="20"/>
        <v>0.73197012642281911</v>
      </c>
      <c r="K92" s="48">
        <v>76262</v>
      </c>
      <c r="L92" s="36">
        <f t="shared" si="24"/>
        <v>0.40702201066400989</v>
      </c>
      <c r="M92" s="44">
        <v>79869</v>
      </c>
      <c r="N92" s="36">
        <f t="shared" si="28"/>
        <v>0.3732161892644682</v>
      </c>
      <c r="O92" s="18">
        <v>20161</v>
      </c>
      <c r="P92" s="36">
        <f t="shared" ref="P92:P123" si="31">(O92-O80)/O80</f>
        <v>0.18433883569288609</v>
      </c>
      <c r="Q92" s="44">
        <v>31114</v>
      </c>
      <c r="R92" s="36">
        <f t="shared" si="29"/>
        <v>0.45855990999437463</v>
      </c>
      <c r="S92" s="23">
        <v>34233</v>
      </c>
      <c r="T92" s="55">
        <f t="shared" si="22"/>
        <v>0.13984616921386475</v>
      </c>
      <c r="U92" s="20">
        <v>19086</v>
      </c>
      <c r="V92" s="36">
        <f t="shared" si="25"/>
        <v>-3.5476046088538493E-2</v>
      </c>
      <c r="W92" s="18">
        <v>25475</v>
      </c>
      <c r="X92" s="36">
        <f t="shared" si="26"/>
        <v>5.8547328180835967E-2</v>
      </c>
    </row>
    <row r="93" spans="1:24" x14ac:dyDescent="0.2">
      <c r="A93" s="25"/>
      <c r="B93" s="17" t="s">
        <v>34</v>
      </c>
      <c r="C93" s="18">
        <v>140053</v>
      </c>
      <c r="D93" s="36">
        <f t="shared" si="30"/>
        <v>-0.40678633752943766</v>
      </c>
      <c r="E93" s="18">
        <v>395400</v>
      </c>
      <c r="F93" s="36">
        <f t="shared" si="27"/>
        <v>2.1441487987600105E-2</v>
      </c>
      <c r="G93" s="18">
        <v>38948</v>
      </c>
      <c r="H93" s="36">
        <f t="shared" si="23"/>
        <v>5.7593613381486497E-2</v>
      </c>
      <c r="I93" s="20">
        <v>95806</v>
      </c>
      <c r="J93" s="36">
        <f t="shared" si="20"/>
        <v>0.51318823640900901</v>
      </c>
      <c r="K93" s="48">
        <v>93899</v>
      </c>
      <c r="L93" s="36">
        <f t="shared" si="24"/>
        <v>0.29104508393944806</v>
      </c>
      <c r="M93" s="44">
        <v>89604</v>
      </c>
      <c r="N93" s="36">
        <f t="shared" si="28"/>
        <v>0.17882937995816395</v>
      </c>
      <c r="O93" s="18">
        <v>17752</v>
      </c>
      <c r="P93" s="36">
        <f t="shared" si="31"/>
        <v>3.3775914279058933E-2</v>
      </c>
      <c r="Q93" s="44">
        <v>35337</v>
      </c>
      <c r="R93" s="36">
        <f t="shared" si="29"/>
        <v>0.23599160545645331</v>
      </c>
      <c r="S93" s="23">
        <v>40587</v>
      </c>
      <c r="T93" s="55">
        <f t="shared" si="22"/>
        <v>0.24221834542282619</v>
      </c>
      <c r="U93" s="20">
        <v>29200</v>
      </c>
      <c r="V93" s="36">
        <f t="shared" si="25"/>
        <v>-4.2622950819672156E-2</v>
      </c>
      <c r="W93" s="18">
        <v>28607</v>
      </c>
      <c r="X93" s="36">
        <f t="shared" si="26"/>
        <v>6.1051147954452656E-2</v>
      </c>
    </row>
    <row r="94" spans="1:24" x14ac:dyDescent="0.2">
      <c r="A94" s="25"/>
      <c r="B94" s="17" t="s">
        <v>35</v>
      </c>
      <c r="C94" s="18">
        <v>147030</v>
      </c>
      <c r="D94" s="36">
        <f t="shared" si="30"/>
        <v>-0.40445232945293702</v>
      </c>
      <c r="E94" s="18">
        <v>420300</v>
      </c>
      <c r="F94" s="36">
        <f t="shared" si="27"/>
        <v>9.6084554407878942E-3</v>
      </c>
      <c r="G94" s="18">
        <v>52072</v>
      </c>
      <c r="H94" s="36">
        <f t="shared" si="23"/>
        <v>0.23020223020223018</v>
      </c>
      <c r="I94" s="18">
        <v>112238</v>
      </c>
      <c r="J94" s="36">
        <f t="shared" si="20"/>
        <v>0.60942384352863577</v>
      </c>
      <c r="K94" s="48">
        <v>91750</v>
      </c>
      <c r="L94" s="36">
        <f t="shared" si="24"/>
        <v>0.34833276999720786</v>
      </c>
      <c r="M94" s="44">
        <v>104831</v>
      </c>
      <c r="N94" s="36">
        <f t="shared" si="28"/>
        <v>0.16361234751529011</v>
      </c>
      <c r="O94" s="18">
        <v>21348</v>
      </c>
      <c r="P94" s="36">
        <f t="shared" si="31"/>
        <v>7.0934082472158128E-2</v>
      </c>
      <c r="Q94" s="44">
        <v>45132</v>
      </c>
      <c r="R94" s="36">
        <f t="shared" si="29"/>
        <v>0.25119902414682155</v>
      </c>
      <c r="S94" s="23">
        <v>44364</v>
      </c>
      <c r="T94" s="55">
        <f t="shared" si="22"/>
        <v>0.29836986742368815</v>
      </c>
      <c r="U94" s="20">
        <v>29048</v>
      </c>
      <c r="V94" s="36">
        <f t="shared" si="25"/>
        <v>7.1565589493876258E-2</v>
      </c>
      <c r="W94" s="18">
        <v>26461</v>
      </c>
      <c r="X94" s="36">
        <f t="shared" si="26"/>
        <v>-2.9167889638978539E-2</v>
      </c>
    </row>
    <row r="95" spans="1:24" x14ac:dyDescent="0.2">
      <c r="A95" s="25"/>
      <c r="B95" s="17" t="s">
        <v>36</v>
      </c>
      <c r="C95" s="18">
        <v>122436</v>
      </c>
      <c r="D95" s="36">
        <f t="shared" si="30"/>
        <v>-0.36880525840958889</v>
      </c>
      <c r="E95" s="18">
        <v>336100</v>
      </c>
      <c r="F95" s="36">
        <f t="shared" si="27"/>
        <v>3.4472145275469372E-2</v>
      </c>
      <c r="G95" s="18">
        <v>23449</v>
      </c>
      <c r="H95" s="36">
        <f t="shared" si="23"/>
        <v>-0.30749239538111695</v>
      </c>
      <c r="I95" s="18">
        <v>74198</v>
      </c>
      <c r="J95" s="36">
        <f t="shared" si="20"/>
        <v>0.25444647325353353</v>
      </c>
      <c r="K95" s="48">
        <v>71683</v>
      </c>
      <c r="L95" s="36">
        <f t="shared" si="24"/>
        <v>0.24410774410774416</v>
      </c>
      <c r="M95" s="44">
        <v>72652</v>
      </c>
      <c r="N95" s="36">
        <f t="shared" si="28"/>
        <v>-2.660843002224068E-2</v>
      </c>
      <c r="O95" s="18">
        <v>17996</v>
      </c>
      <c r="P95" s="36">
        <f t="shared" si="31"/>
        <v>2.3951428730574278E-3</v>
      </c>
      <c r="Q95" s="44">
        <v>26677</v>
      </c>
      <c r="R95" s="36">
        <f t="shared" si="29"/>
        <v>-9.4927905004240878E-2</v>
      </c>
      <c r="S95" s="23">
        <v>30112</v>
      </c>
      <c r="T95" s="55">
        <f t="shared" si="22"/>
        <v>0.17327099162283266</v>
      </c>
      <c r="U95" s="20">
        <v>18150</v>
      </c>
      <c r="V95" s="36">
        <f t="shared" si="25"/>
        <v>4.961832061068705E-2</v>
      </c>
      <c r="W95" s="18">
        <v>21590</v>
      </c>
      <c r="X95" s="36">
        <f t="shared" si="26"/>
        <v>0.13901345291479816</v>
      </c>
    </row>
    <row r="96" spans="1:24" x14ac:dyDescent="0.2">
      <c r="A96" s="25"/>
      <c r="B96" s="17" t="s">
        <v>37</v>
      </c>
      <c r="C96" s="18">
        <v>132259</v>
      </c>
      <c r="D96" s="36">
        <f t="shared" si="30"/>
        <v>-0.31765112547657987</v>
      </c>
      <c r="E96" s="18">
        <v>368300</v>
      </c>
      <c r="F96" s="36">
        <f t="shared" si="27"/>
        <v>-1.2335746849021185E-2</v>
      </c>
      <c r="G96" s="18">
        <v>47888</v>
      </c>
      <c r="H96" s="36">
        <f t="shared" si="23"/>
        <v>0.22172615251167183</v>
      </c>
      <c r="I96" s="18">
        <v>74602</v>
      </c>
      <c r="J96" s="36">
        <f t="shared" si="20"/>
        <v>4.0227561108244908E-2</v>
      </c>
      <c r="K96" s="48">
        <v>69962</v>
      </c>
      <c r="L96" s="36">
        <f t="shared" si="24"/>
        <v>0.16620826457301918</v>
      </c>
      <c r="M96" s="44">
        <v>76859</v>
      </c>
      <c r="N96" s="36">
        <f t="shared" si="28"/>
        <v>0.15636566063852195</v>
      </c>
      <c r="O96" s="18">
        <v>17859</v>
      </c>
      <c r="P96" s="36">
        <f t="shared" si="31"/>
        <v>4.4202771443606383E-2</v>
      </c>
      <c r="Q96" s="44">
        <v>27391</v>
      </c>
      <c r="R96" s="36">
        <f t="shared" si="29"/>
        <v>0.24896265560165975</v>
      </c>
      <c r="S96" s="23">
        <v>33594</v>
      </c>
      <c r="T96" s="55">
        <f t="shared" si="22"/>
        <v>0.15805439691130338</v>
      </c>
      <c r="U96" s="20">
        <v>20263</v>
      </c>
      <c r="V96" s="36">
        <f t="shared" si="25"/>
        <v>0.35601954092217092</v>
      </c>
      <c r="W96" s="18">
        <v>25507</v>
      </c>
      <c r="X96" s="36">
        <f t="shared" si="26"/>
        <v>1.9464428457234284E-2</v>
      </c>
    </row>
    <row r="97" spans="1:24" x14ac:dyDescent="0.2">
      <c r="A97" s="25"/>
      <c r="B97" s="17" t="s">
        <v>38</v>
      </c>
      <c r="C97" s="18">
        <v>134009</v>
      </c>
      <c r="D97" s="36">
        <f t="shared" si="30"/>
        <v>-0.32059276834783312</v>
      </c>
      <c r="E97" s="18">
        <v>307500</v>
      </c>
      <c r="F97" s="36">
        <f t="shared" si="27"/>
        <v>-3.4839924670433148E-2</v>
      </c>
      <c r="G97" s="18">
        <v>54729</v>
      </c>
      <c r="H97" s="36">
        <f t="shared" si="23"/>
        <v>0.19503460925388127</v>
      </c>
      <c r="I97" s="18">
        <v>61784</v>
      </c>
      <c r="J97" s="36">
        <f t="shared" si="20"/>
        <v>-0.20070376982586871</v>
      </c>
      <c r="K97" s="48">
        <v>82248</v>
      </c>
      <c r="L97" s="36">
        <f t="shared" si="24"/>
        <v>0.22042348611873641</v>
      </c>
      <c r="M97" s="44">
        <v>81146</v>
      </c>
      <c r="N97" s="36">
        <f t="shared" si="28"/>
        <v>8.4187320462288731E-2</v>
      </c>
      <c r="O97" s="18">
        <v>20878</v>
      </c>
      <c r="P97" s="36">
        <f t="shared" si="31"/>
        <v>6.8912553757935702E-2</v>
      </c>
      <c r="Q97" s="44">
        <v>30381</v>
      </c>
      <c r="R97" s="36">
        <f t="shared" si="29"/>
        <v>0.13226744186046513</v>
      </c>
      <c r="S97" s="23">
        <v>33145</v>
      </c>
      <c r="T97" s="55">
        <f t="shared" si="22"/>
        <v>0.19166606744804773</v>
      </c>
      <c r="U97" s="20">
        <v>24269</v>
      </c>
      <c r="V97" s="36">
        <f t="shared" si="25"/>
        <v>0.10313636363636358</v>
      </c>
      <c r="W97" s="18">
        <v>28643</v>
      </c>
      <c r="X97" s="36">
        <f t="shared" si="26"/>
        <v>0.24431990963986272</v>
      </c>
    </row>
    <row r="98" spans="1:24" x14ac:dyDescent="0.2">
      <c r="A98" s="26"/>
      <c r="B98" s="37" t="s">
        <v>39</v>
      </c>
      <c r="C98" s="18">
        <v>141536</v>
      </c>
      <c r="D98" s="41">
        <f t="shared" si="30"/>
        <v>-0.30108440160388728</v>
      </c>
      <c r="E98" s="18">
        <v>293400</v>
      </c>
      <c r="F98" s="41">
        <f t="shared" si="27"/>
        <v>-4.7489823609226595E-3</v>
      </c>
      <c r="G98" s="18">
        <v>52928</v>
      </c>
      <c r="H98" s="41">
        <f t="shared" si="23"/>
        <v>0.16251180566232515</v>
      </c>
      <c r="I98" s="18">
        <v>72295</v>
      </c>
      <c r="J98" s="36">
        <f t="shared" si="20"/>
        <v>-0.11584135409150391</v>
      </c>
      <c r="K98" s="50">
        <v>86093</v>
      </c>
      <c r="L98" s="41">
        <f t="shared" si="24"/>
        <v>5.9932286857494521E-2</v>
      </c>
      <c r="M98" s="44">
        <v>98281</v>
      </c>
      <c r="N98" s="41">
        <f t="shared" si="28"/>
        <v>9.7363807907459715E-2</v>
      </c>
      <c r="O98" s="18">
        <v>20802</v>
      </c>
      <c r="P98" s="41">
        <f t="shared" si="31"/>
        <v>0.1326980669752246</v>
      </c>
      <c r="Q98" s="44">
        <v>38505</v>
      </c>
      <c r="R98" s="41">
        <f t="shared" si="29"/>
        <v>0.14004441154700223</v>
      </c>
      <c r="S98" s="38">
        <v>29605</v>
      </c>
      <c r="T98" s="56">
        <f t="shared" si="22"/>
        <v>0.17224312017422291</v>
      </c>
      <c r="U98" s="18">
        <v>25374</v>
      </c>
      <c r="V98" s="41">
        <f t="shared" si="25"/>
        <v>0.20011351274653544</v>
      </c>
      <c r="W98" s="18">
        <v>24545</v>
      </c>
      <c r="X98" s="36">
        <f t="shared" si="26"/>
        <v>0.13929632380245072</v>
      </c>
    </row>
    <row r="99" spans="1:24" x14ac:dyDescent="0.2">
      <c r="A99" s="27" t="s">
        <v>58</v>
      </c>
      <c r="B99" s="28" t="s">
        <v>27</v>
      </c>
      <c r="C99" s="29">
        <v>173000</v>
      </c>
      <c r="D99" s="32">
        <f t="shared" si="30"/>
        <v>-0.35536278542896321</v>
      </c>
      <c r="E99" s="29">
        <v>297800</v>
      </c>
      <c r="F99" s="32">
        <f t="shared" si="27"/>
        <v>-7.858910891089109E-2</v>
      </c>
      <c r="G99" s="29">
        <v>60624</v>
      </c>
      <c r="H99" s="32">
        <f t="shared" si="23"/>
        <v>0.17048306753678033</v>
      </c>
      <c r="I99" s="31">
        <v>100202</v>
      </c>
      <c r="J99" s="32">
        <f t="shared" si="20"/>
        <v>-0.1395276942893946</v>
      </c>
      <c r="K99" s="47">
        <v>102166</v>
      </c>
      <c r="L99" s="36">
        <f t="shared" si="24"/>
        <v>0.10750252035252417</v>
      </c>
      <c r="M99" s="47">
        <v>110448</v>
      </c>
      <c r="N99" s="36">
        <f t="shared" si="28"/>
        <v>7.7058100754783213E-2</v>
      </c>
      <c r="O99" s="29">
        <v>25760</v>
      </c>
      <c r="P99" s="36">
        <f t="shared" si="31"/>
        <v>5.9384767231452543E-2</v>
      </c>
      <c r="Q99" s="47">
        <v>46176</v>
      </c>
      <c r="R99" s="36">
        <f t="shared" si="29"/>
        <v>9.6114131079830037E-2</v>
      </c>
      <c r="S99" s="23">
        <v>45933</v>
      </c>
      <c r="T99" s="57">
        <f t="shared" si="22"/>
        <v>0.11840759678597516</v>
      </c>
      <c r="U99" s="29">
        <v>29740</v>
      </c>
      <c r="V99" s="32">
        <f t="shared" ref="V99:V118" si="32">(U99-U87)/U87</f>
        <v>6.2332559385604572E-2</v>
      </c>
      <c r="W99" s="29">
        <v>29758</v>
      </c>
      <c r="X99" s="32">
        <f t="shared" si="26"/>
        <v>8.4791484397783501E-2</v>
      </c>
    </row>
    <row r="100" spans="1:24" x14ac:dyDescent="0.2">
      <c r="A100" s="25"/>
      <c r="B100" s="17" t="s">
        <v>28</v>
      </c>
      <c r="C100" s="18">
        <v>169025</v>
      </c>
      <c r="D100" s="36">
        <f t="shared" si="30"/>
        <v>-0.27031169055430843</v>
      </c>
      <c r="E100" s="18">
        <v>336000</v>
      </c>
      <c r="F100" s="36">
        <f t="shared" si="27"/>
        <v>4.738154613466334E-2</v>
      </c>
      <c r="G100" s="18">
        <v>81220</v>
      </c>
      <c r="H100" s="36">
        <f t="shared" si="23"/>
        <v>0.60140384084545917</v>
      </c>
      <c r="I100" s="20">
        <v>102945</v>
      </c>
      <c r="J100" s="36">
        <f t="shared" si="20"/>
        <v>6.1748385899049074E-2</v>
      </c>
      <c r="K100" s="48">
        <v>89758</v>
      </c>
      <c r="L100" s="36">
        <f t="shared" si="24"/>
        <v>0.21922329833331067</v>
      </c>
      <c r="M100" s="44">
        <v>110751</v>
      </c>
      <c r="N100" s="36">
        <f t="shared" si="28"/>
        <v>0.22245769727474421</v>
      </c>
      <c r="O100" s="18">
        <v>23284</v>
      </c>
      <c r="P100" s="36">
        <f t="shared" si="31"/>
        <v>4.0534713238464855E-3</v>
      </c>
      <c r="Q100" s="44">
        <v>45441</v>
      </c>
      <c r="R100" s="36">
        <f t="shared" si="29"/>
        <v>0.1553188243669277</v>
      </c>
      <c r="S100" s="23">
        <v>45397</v>
      </c>
      <c r="T100" s="57">
        <f t="shared" si="22"/>
        <v>0.23327900027166532</v>
      </c>
      <c r="U100" s="18">
        <v>27922</v>
      </c>
      <c r="V100" s="36">
        <f t="shared" si="32"/>
        <v>0.5389109347442681</v>
      </c>
      <c r="W100" s="20">
        <v>30175</v>
      </c>
      <c r="X100" s="36">
        <f t="shared" si="26"/>
        <v>0.22012858355909581</v>
      </c>
    </row>
    <row r="101" spans="1:24" x14ac:dyDescent="0.2">
      <c r="A101" s="25"/>
      <c r="B101" s="17" t="s">
        <v>29</v>
      </c>
      <c r="C101" s="51">
        <v>150291</v>
      </c>
      <c r="D101" s="36">
        <f t="shared" si="30"/>
        <v>0.68637021577405999</v>
      </c>
      <c r="E101" s="18">
        <v>320400</v>
      </c>
      <c r="F101" s="36">
        <f t="shared" si="27"/>
        <v>3.756476683937824E-2</v>
      </c>
      <c r="G101" s="18">
        <v>64484</v>
      </c>
      <c r="H101" s="36">
        <f t="shared" si="23"/>
        <v>0.55525541459649808</v>
      </c>
      <c r="I101" s="20">
        <v>89463</v>
      </c>
      <c r="J101" s="36">
        <f t="shared" si="20"/>
        <v>0.18659062272033955</v>
      </c>
      <c r="K101" s="48">
        <v>73107</v>
      </c>
      <c r="L101" s="36">
        <f t="shared" si="24"/>
        <v>0.16915080761234602</v>
      </c>
      <c r="M101" s="44">
        <v>82981</v>
      </c>
      <c r="N101" s="36">
        <f t="shared" si="28"/>
        <v>0.24986444149897577</v>
      </c>
      <c r="O101" s="18">
        <v>21571</v>
      </c>
      <c r="P101" s="36">
        <f t="shared" si="31"/>
        <v>0.10444933695151298</v>
      </c>
      <c r="Q101" s="44">
        <v>33965</v>
      </c>
      <c r="R101" s="36">
        <f t="shared" si="29"/>
        <v>0.36017780625525608</v>
      </c>
      <c r="S101" s="23">
        <v>34077</v>
      </c>
      <c r="T101" s="57">
        <f t="shared" si="22"/>
        <v>0.1505114959991897</v>
      </c>
      <c r="U101" s="18">
        <v>19315</v>
      </c>
      <c r="V101" s="36">
        <f t="shared" si="32"/>
        <v>0.17025143895789155</v>
      </c>
      <c r="W101" s="20">
        <v>23263</v>
      </c>
      <c r="X101" s="36">
        <f t="shared" si="26"/>
        <v>2.765384105667712E-2</v>
      </c>
    </row>
    <row r="102" spans="1:24" x14ac:dyDescent="0.2">
      <c r="A102" s="25"/>
      <c r="B102" s="17" t="s">
        <v>30</v>
      </c>
      <c r="C102" s="18">
        <v>152323</v>
      </c>
      <c r="D102" s="36">
        <f t="shared" si="30"/>
        <v>1.3878821131838845</v>
      </c>
      <c r="E102" s="18">
        <v>340900</v>
      </c>
      <c r="F102" s="36">
        <f t="shared" si="27"/>
        <v>-2.2649082568807339E-2</v>
      </c>
      <c r="G102" s="18">
        <v>68272</v>
      </c>
      <c r="H102" s="36">
        <f t="shared" si="23"/>
        <v>0.55811671269142105</v>
      </c>
      <c r="I102" s="20">
        <v>78638</v>
      </c>
      <c r="J102" s="36">
        <f t="shared" si="20"/>
        <v>0.12568352944544647</v>
      </c>
      <c r="K102" s="58">
        <v>65312</v>
      </c>
      <c r="L102" s="36">
        <f t="shared" si="24"/>
        <v>0.13349531412703919</v>
      </c>
      <c r="M102" s="44">
        <v>73401</v>
      </c>
      <c r="N102" s="36">
        <f t="shared" si="28"/>
        <v>-1.3321324873642328E-2</v>
      </c>
      <c r="O102" s="18">
        <v>19862</v>
      </c>
      <c r="P102" s="36">
        <f t="shared" si="31"/>
        <v>6.4644082332761574E-2</v>
      </c>
      <c r="Q102" s="44">
        <v>28119</v>
      </c>
      <c r="R102" s="36">
        <f t="shared" si="29"/>
        <v>8.7144790257104199E-2</v>
      </c>
      <c r="S102" s="23">
        <v>31252</v>
      </c>
      <c r="T102" s="57">
        <f t="shared" si="22"/>
        <v>0.11598343093843737</v>
      </c>
      <c r="U102" s="18">
        <v>18116</v>
      </c>
      <c r="V102" s="36">
        <f t="shared" si="32"/>
        <v>0.14694523583412472</v>
      </c>
      <c r="W102" s="18">
        <v>23085</v>
      </c>
      <c r="X102" s="36">
        <f t="shared" si="26"/>
        <v>3.8041278834479941E-2</v>
      </c>
    </row>
    <row r="103" spans="1:24" x14ac:dyDescent="0.2">
      <c r="A103" s="25"/>
      <c r="B103" s="17" t="s">
        <v>31</v>
      </c>
      <c r="C103" s="18">
        <v>157141</v>
      </c>
      <c r="D103" s="36">
        <f t="shared" si="30"/>
        <v>0.8704144547337348</v>
      </c>
      <c r="E103" s="18">
        <v>368700</v>
      </c>
      <c r="F103" s="36">
        <f t="shared" si="27"/>
        <v>-4.2088854247856584E-2</v>
      </c>
      <c r="G103" s="18">
        <v>48409</v>
      </c>
      <c r="H103" s="36">
        <f t="shared" si="23"/>
        <v>0.25776865516524627</v>
      </c>
      <c r="I103" s="20">
        <v>73476</v>
      </c>
      <c r="J103" s="36">
        <f t="shared" si="20"/>
        <v>-7.8162246254987078E-2</v>
      </c>
      <c r="K103" s="48">
        <v>66827</v>
      </c>
      <c r="L103" s="36">
        <f t="shared" si="24"/>
        <v>-6.8659067603917823E-3</v>
      </c>
      <c r="M103" s="44">
        <v>78574</v>
      </c>
      <c r="N103" s="36">
        <f t="shared" si="28"/>
        <v>-6.2664773879537616E-2</v>
      </c>
      <c r="O103" s="18">
        <v>20535</v>
      </c>
      <c r="P103" s="36">
        <f t="shared" si="31"/>
        <v>5.9765835496987212E-3</v>
      </c>
      <c r="Q103" s="44">
        <v>31292</v>
      </c>
      <c r="R103" s="36">
        <f t="shared" si="29"/>
        <v>-2.1360437842064112E-2</v>
      </c>
      <c r="S103" s="23">
        <v>33018</v>
      </c>
      <c r="T103" s="57">
        <f t="shared" si="22"/>
        <v>-2.1282902537348825E-2</v>
      </c>
      <c r="U103" s="18">
        <v>19899</v>
      </c>
      <c r="V103" s="36">
        <f t="shared" si="32"/>
        <v>1.5306903413439462E-2</v>
      </c>
      <c r="W103" s="18">
        <v>25106</v>
      </c>
      <c r="X103" s="36">
        <f t="shared" si="26"/>
        <v>3.2446436649257615E-2</v>
      </c>
    </row>
    <row r="104" spans="1:24" x14ac:dyDescent="0.2">
      <c r="A104" s="25"/>
      <c r="B104" s="17" t="s">
        <v>33</v>
      </c>
      <c r="C104" s="18">
        <v>152131</v>
      </c>
      <c r="D104" s="36">
        <f t="shared" si="30"/>
        <v>0.465376576090621</v>
      </c>
      <c r="E104" s="20">
        <v>347200</v>
      </c>
      <c r="F104" s="36">
        <f t="shared" si="27"/>
        <v>-8.1238422863191315E-2</v>
      </c>
      <c r="G104" s="18">
        <v>46923</v>
      </c>
      <c r="H104" s="36">
        <f t="shared" si="23"/>
        <v>0.19072753571700463</v>
      </c>
      <c r="I104" s="20">
        <v>89031</v>
      </c>
      <c r="J104" s="36">
        <f t="shared" si="20"/>
        <v>0.15635187614458457</v>
      </c>
      <c r="K104" s="58">
        <v>77515</v>
      </c>
      <c r="L104" s="36">
        <f>(K104/K92-1)</f>
        <v>1.6430201148671664E-2</v>
      </c>
      <c r="M104" s="44">
        <v>75664</v>
      </c>
      <c r="N104" s="36">
        <f t="shared" si="28"/>
        <v>-5.2648712266336127E-2</v>
      </c>
      <c r="O104" s="18">
        <v>19831</v>
      </c>
      <c r="P104" s="36">
        <f t="shared" si="31"/>
        <v>-1.6368235702594117E-2</v>
      </c>
      <c r="Q104" s="44">
        <v>29792</v>
      </c>
      <c r="R104" s="36">
        <f t="shared" si="29"/>
        <v>-4.2488911743909494E-2</v>
      </c>
      <c r="S104" s="23">
        <v>34394</v>
      </c>
      <c r="T104" s="57">
        <f t="shared" si="22"/>
        <v>4.703064294686414E-3</v>
      </c>
      <c r="U104" s="18">
        <v>23261</v>
      </c>
      <c r="V104" s="36">
        <f t="shared" si="32"/>
        <v>0.21874672534842293</v>
      </c>
      <c r="W104" s="18">
        <v>23272</v>
      </c>
      <c r="X104" s="36">
        <f t="shared" si="26"/>
        <v>-8.6476938174681051E-2</v>
      </c>
    </row>
    <row r="105" spans="1:24" x14ac:dyDescent="0.2">
      <c r="A105" s="25"/>
      <c r="B105" s="17" t="s">
        <v>34</v>
      </c>
      <c r="C105" s="18">
        <v>189701</v>
      </c>
      <c r="D105" s="36">
        <f t="shared" si="30"/>
        <v>0.35449436998850437</v>
      </c>
      <c r="E105" s="18">
        <v>369300</v>
      </c>
      <c r="F105" s="36">
        <f t="shared" si="27"/>
        <v>-6.6009104704097113E-2</v>
      </c>
      <c r="G105" s="18">
        <v>51075</v>
      </c>
      <c r="H105" s="36">
        <f t="shared" si="23"/>
        <v>0.31136386977508468</v>
      </c>
      <c r="I105" s="20">
        <v>104928</v>
      </c>
      <c r="J105" s="36">
        <f t="shared" si="20"/>
        <v>9.5213243429430314E-2</v>
      </c>
      <c r="K105" s="48">
        <v>103377</v>
      </c>
      <c r="L105" s="36">
        <f t="shared" ref="L105:L158" si="33">(K105/K93-1)</f>
        <v>0.10093824215380365</v>
      </c>
      <c r="M105" s="44">
        <v>88247</v>
      </c>
      <c r="N105" s="36">
        <f t="shared" si="28"/>
        <v>-1.5144413195839472E-2</v>
      </c>
      <c r="O105" s="18">
        <v>18976</v>
      </c>
      <c r="P105" s="36">
        <f t="shared" si="31"/>
        <v>6.8949977467327631E-2</v>
      </c>
      <c r="Q105" s="44">
        <v>36030</v>
      </c>
      <c r="R105" s="36">
        <f t="shared" si="29"/>
        <v>1.9611172425503014E-2</v>
      </c>
      <c r="S105" s="23">
        <v>42524</v>
      </c>
      <c r="T105" s="57">
        <f t="shared" si="22"/>
        <v>4.7724640894867817E-2</v>
      </c>
      <c r="U105" s="18">
        <v>32326</v>
      </c>
      <c r="V105" s="36">
        <f t="shared" si="32"/>
        <v>0.10705479452054795</v>
      </c>
      <c r="W105" s="18">
        <v>28279</v>
      </c>
      <c r="X105" s="36">
        <f t="shared" si="26"/>
        <v>-1.1465725172160712E-2</v>
      </c>
    </row>
    <row r="106" spans="1:24" x14ac:dyDescent="0.2">
      <c r="A106" s="25"/>
      <c r="B106" s="17" t="s">
        <v>35</v>
      </c>
      <c r="C106" s="18">
        <v>201764</v>
      </c>
      <c r="D106" s="36">
        <f t="shared" si="30"/>
        <v>0.37226416377610011</v>
      </c>
      <c r="E106" s="18">
        <v>403400</v>
      </c>
      <c r="F106" s="36">
        <f t="shared" si="27"/>
        <v>-4.0209374256483466E-2</v>
      </c>
      <c r="G106" s="18">
        <v>59255</v>
      </c>
      <c r="H106" s="36">
        <f t="shared" si="23"/>
        <v>0.1379436165309571</v>
      </c>
      <c r="I106" s="18">
        <v>120549</v>
      </c>
      <c r="J106" s="36">
        <f t="shared" si="20"/>
        <v>7.4048005131951741E-2</v>
      </c>
      <c r="K106" s="58">
        <v>101061</v>
      </c>
      <c r="L106" s="36">
        <f t="shared" si="33"/>
        <v>0.10148228882833799</v>
      </c>
      <c r="M106" s="44">
        <v>109102</v>
      </c>
      <c r="N106" s="36">
        <f t="shared" si="28"/>
        <v>4.0741765317511044E-2</v>
      </c>
      <c r="O106" s="18">
        <v>21566</v>
      </c>
      <c r="P106" s="36">
        <f t="shared" si="31"/>
        <v>1.0211729436012741E-2</v>
      </c>
      <c r="Q106" s="44">
        <v>48035</v>
      </c>
      <c r="R106" s="36">
        <f t="shared" si="29"/>
        <v>6.4322431977310995E-2</v>
      </c>
      <c r="S106" s="23">
        <v>47383</v>
      </c>
      <c r="T106" s="57">
        <f t="shared" si="22"/>
        <v>6.8050671715805602E-2</v>
      </c>
      <c r="U106" s="18">
        <v>27402</v>
      </c>
      <c r="V106" s="36">
        <f t="shared" si="32"/>
        <v>-5.6664830625172129E-2</v>
      </c>
      <c r="W106" s="18">
        <v>24224</v>
      </c>
      <c r="X106" s="36">
        <f t="shared" si="26"/>
        <v>-8.4539510978421051E-2</v>
      </c>
    </row>
    <row r="107" spans="1:24" x14ac:dyDescent="0.2">
      <c r="A107" s="25"/>
      <c r="B107" s="17" t="s">
        <v>36</v>
      </c>
      <c r="C107" s="18">
        <v>145742</v>
      </c>
      <c r="D107" s="36">
        <f t="shared" si="30"/>
        <v>0.19035251069946749</v>
      </c>
      <c r="E107" s="18">
        <v>319200</v>
      </c>
      <c r="F107" s="36">
        <f t="shared" si="27"/>
        <v>-5.0282653972032132E-2</v>
      </c>
      <c r="G107" s="18">
        <v>46208</v>
      </c>
      <c r="H107" s="36">
        <f t="shared" si="23"/>
        <v>0.97057443814235156</v>
      </c>
      <c r="I107" s="18">
        <v>84266</v>
      </c>
      <c r="J107" s="36">
        <f t="shared" si="20"/>
        <v>0.13569098897544407</v>
      </c>
      <c r="K107" s="58">
        <v>73795</v>
      </c>
      <c r="L107" s="36">
        <f t="shared" si="33"/>
        <v>2.9463052606615303E-2</v>
      </c>
      <c r="M107" s="44">
        <v>76876</v>
      </c>
      <c r="N107" s="36">
        <f t="shared" si="28"/>
        <v>5.8140175081209049E-2</v>
      </c>
      <c r="O107" s="18">
        <v>19439</v>
      </c>
      <c r="P107" s="36">
        <f t="shared" si="31"/>
        <v>8.0184485441209152E-2</v>
      </c>
      <c r="Q107" s="44">
        <v>32585</v>
      </c>
      <c r="R107" s="36">
        <f t="shared" si="29"/>
        <v>0.22146418262923118</v>
      </c>
      <c r="S107" s="23">
        <v>31247</v>
      </c>
      <c r="T107" s="57">
        <f t="shared" si="22"/>
        <v>3.7692614240170029E-2</v>
      </c>
      <c r="U107" s="18">
        <v>22380</v>
      </c>
      <c r="V107" s="36">
        <f t="shared" si="32"/>
        <v>0.23305785123966943</v>
      </c>
      <c r="W107" s="18">
        <v>22339</v>
      </c>
      <c r="X107" s="36">
        <f t="shared" si="26"/>
        <v>3.4691987031032934E-2</v>
      </c>
    </row>
    <row r="108" spans="1:24" x14ac:dyDescent="0.2">
      <c r="A108" s="25"/>
      <c r="B108" s="17" t="s">
        <v>37</v>
      </c>
      <c r="C108" s="18">
        <v>168150</v>
      </c>
      <c r="D108" s="36">
        <f t="shared" si="30"/>
        <v>0.27136905617009049</v>
      </c>
      <c r="E108" s="18">
        <v>372200</v>
      </c>
      <c r="F108" s="36">
        <f t="shared" si="27"/>
        <v>1.0589193592180288E-2</v>
      </c>
      <c r="G108" s="18">
        <v>49695</v>
      </c>
      <c r="H108" s="36">
        <f t="shared" si="23"/>
        <v>3.7733879051119246E-2</v>
      </c>
      <c r="I108" s="18">
        <v>97324</v>
      </c>
      <c r="J108" s="36">
        <f t="shared" si="20"/>
        <v>0.30457628481810139</v>
      </c>
      <c r="K108" s="48">
        <v>79519</v>
      </c>
      <c r="L108" s="36">
        <f t="shared" si="33"/>
        <v>0.13660272719476296</v>
      </c>
      <c r="M108" s="44">
        <v>83248</v>
      </c>
      <c r="N108" s="36">
        <f t="shared" si="28"/>
        <v>8.3126244161386434E-2</v>
      </c>
      <c r="O108" s="18">
        <v>20839</v>
      </c>
      <c r="P108" s="36">
        <f t="shared" si="31"/>
        <v>0.16686264628478639</v>
      </c>
      <c r="Q108" s="44">
        <v>34502</v>
      </c>
      <c r="R108" s="36">
        <f t="shared" si="29"/>
        <v>0.25961082107261507</v>
      </c>
      <c r="S108" s="23">
        <v>34713</v>
      </c>
      <c r="T108" s="57">
        <f t="shared" si="22"/>
        <v>3.3309519557063759E-2</v>
      </c>
      <c r="U108" s="18">
        <v>18270</v>
      </c>
      <c r="V108" s="36">
        <f t="shared" si="32"/>
        <v>-9.835661057099146E-2</v>
      </c>
      <c r="W108" s="18">
        <v>24686</v>
      </c>
      <c r="X108" s="36">
        <f t="shared" si="26"/>
        <v>-3.218724271768536E-2</v>
      </c>
    </row>
    <row r="109" spans="1:24" x14ac:dyDescent="0.2">
      <c r="A109" s="25"/>
      <c r="B109" s="17" t="s">
        <v>38</v>
      </c>
      <c r="C109" s="18">
        <v>183557</v>
      </c>
      <c r="D109" s="36">
        <f t="shared" si="30"/>
        <v>0.36973636099067975</v>
      </c>
      <c r="E109" s="18">
        <v>313500</v>
      </c>
      <c r="F109" s="36">
        <f t="shared" si="27"/>
        <v>1.9512195121951219E-2</v>
      </c>
      <c r="G109" s="18">
        <v>59774</v>
      </c>
      <c r="H109" s="36">
        <f t="shared" si="23"/>
        <v>9.2181475999926876E-2</v>
      </c>
      <c r="I109" s="18">
        <v>109837</v>
      </c>
      <c r="J109" s="36">
        <f t="shared" si="20"/>
        <v>0.77775799559756575</v>
      </c>
      <c r="K109" s="48">
        <v>89656</v>
      </c>
      <c r="L109" s="36">
        <f t="shared" si="33"/>
        <v>9.006905943001664E-2</v>
      </c>
      <c r="M109" s="44">
        <v>86841</v>
      </c>
      <c r="N109" s="36">
        <f t="shared" si="28"/>
        <v>7.0182140832573389E-2</v>
      </c>
      <c r="O109" s="18">
        <v>23001</v>
      </c>
      <c r="P109" s="36">
        <f t="shared" si="31"/>
        <v>0.10168598524762908</v>
      </c>
      <c r="Q109" s="44">
        <v>34686</v>
      </c>
      <c r="R109" s="36">
        <f t="shared" si="29"/>
        <v>0.1417004048582996</v>
      </c>
      <c r="S109" s="23">
        <v>34014</v>
      </c>
      <c r="T109" s="57">
        <f t="shared" si="22"/>
        <v>2.6218132448333081E-2</v>
      </c>
      <c r="U109" s="18">
        <v>22469</v>
      </c>
      <c r="V109" s="36">
        <f t="shared" si="32"/>
        <v>-7.4168692570769287E-2</v>
      </c>
      <c r="W109" s="18">
        <v>25392</v>
      </c>
      <c r="X109" s="36">
        <f t="shared" si="26"/>
        <v>-0.11350068079460951</v>
      </c>
    </row>
    <row r="110" spans="1:24" x14ac:dyDescent="0.2">
      <c r="A110" s="26"/>
      <c r="B110" s="37" t="s">
        <v>39</v>
      </c>
      <c r="C110" s="18">
        <v>199950</v>
      </c>
      <c r="D110" s="36">
        <f t="shared" si="30"/>
        <v>0.41271478634411035</v>
      </c>
      <c r="E110" s="18">
        <v>281200</v>
      </c>
      <c r="F110" s="36">
        <f t="shared" si="27"/>
        <v>-4.1581458759372872E-2</v>
      </c>
      <c r="G110" s="18">
        <v>64978</v>
      </c>
      <c r="H110" s="36">
        <v>0.22770000000000001</v>
      </c>
      <c r="I110" s="18">
        <v>112960</v>
      </c>
      <c r="J110" s="36">
        <f t="shared" si="20"/>
        <v>0.56248703229822261</v>
      </c>
      <c r="K110" s="48">
        <v>109062</v>
      </c>
      <c r="L110" s="36">
        <f t="shared" si="33"/>
        <v>0.26679288676198998</v>
      </c>
      <c r="M110" s="44">
        <v>102325</v>
      </c>
      <c r="N110" s="41">
        <f t="shared" si="28"/>
        <v>4.114732247331631E-2</v>
      </c>
      <c r="O110" s="18">
        <v>24425</v>
      </c>
      <c r="P110" s="36">
        <f t="shared" si="31"/>
        <v>0.17416594558215556</v>
      </c>
      <c r="Q110" s="44">
        <v>44150</v>
      </c>
      <c r="R110" s="36">
        <f t="shared" si="29"/>
        <v>0.14660433709907805</v>
      </c>
      <c r="S110" s="23">
        <v>31232</v>
      </c>
      <c r="T110" s="57">
        <f t="shared" si="22"/>
        <v>5.4956932950515118E-2</v>
      </c>
      <c r="U110" s="18">
        <v>22877</v>
      </c>
      <c r="V110" s="36">
        <f t="shared" si="32"/>
        <v>-9.8407819027350837E-2</v>
      </c>
      <c r="W110" s="18">
        <v>24277</v>
      </c>
      <c r="X110" s="41">
        <f t="shared" si="26"/>
        <v>-1.0918720717050356E-2</v>
      </c>
    </row>
    <row r="111" spans="1:24" x14ac:dyDescent="0.2">
      <c r="A111" s="27" t="s">
        <v>59</v>
      </c>
      <c r="B111" s="28" t="s">
        <v>27</v>
      </c>
      <c r="C111" s="29">
        <v>234456</v>
      </c>
      <c r="D111" s="32">
        <f t="shared" si="30"/>
        <v>0.35523699421965316</v>
      </c>
      <c r="E111" s="29">
        <v>322500</v>
      </c>
      <c r="F111" s="32">
        <f t="shared" si="27"/>
        <v>8.2941571524513091E-2</v>
      </c>
      <c r="G111" s="29">
        <v>84283</v>
      </c>
      <c r="H111" s="32">
        <f t="shared" ref="H111:H122" si="34">(G111/G99-1)</f>
        <v>0.39025798363684339</v>
      </c>
      <c r="I111" s="29">
        <v>143799</v>
      </c>
      <c r="J111" s="32">
        <f t="shared" si="20"/>
        <v>0.43509111594578953</v>
      </c>
      <c r="K111" s="47">
        <v>134994</v>
      </c>
      <c r="L111" s="32">
        <f t="shared" si="33"/>
        <v>0.3213202043732748</v>
      </c>
      <c r="M111" s="47">
        <v>112089</v>
      </c>
      <c r="N111" s="36">
        <f t="shared" si="28"/>
        <v>1.485767057800956E-2</v>
      </c>
      <c r="O111" s="29">
        <v>31129</v>
      </c>
      <c r="P111" s="32">
        <f t="shared" si="31"/>
        <v>0.20842391304347826</v>
      </c>
      <c r="Q111" s="47">
        <v>52668</v>
      </c>
      <c r="R111" s="32">
        <f t="shared" si="29"/>
        <v>0.14059251559251559</v>
      </c>
      <c r="S111" s="34">
        <v>53193</v>
      </c>
      <c r="T111" s="32">
        <f t="shared" si="22"/>
        <v>0.15805629939259355</v>
      </c>
      <c r="U111" s="29">
        <v>31178</v>
      </c>
      <c r="V111" s="32">
        <f t="shared" si="32"/>
        <v>4.8352387357094823E-2</v>
      </c>
      <c r="W111" s="29">
        <v>31708</v>
      </c>
      <c r="X111" s="36">
        <f t="shared" si="26"/>
        <v>6.5528597351972584E-2</v>
      </c>
    </row>
    <row r="112" spans="1:24" x14ac:dyDescent="0.2">
      <c r="A112" s="59"/>
      <c r="B112" s="17" t="s">
        <v>28</v>
      </c>
      <c r="C112" s="18">
        <v>234390</v>
      </c>
      <c r="D112" s="36">
        <f t="shared" si="30"/>
        <v>0.38671794113296848</v>
      </c>
      <c r="E112" s="18">
        <v>280900</v>
      </c>
      <c r="F112" s="36">
        <f t="shared" si="27"/>
        <v>-0.16398809523809524</v>
      </c>
      <c r="G112" s="18">
        <v>72348</v>
      </c>
      <c r="H112" s="36">
        <f t="shared" si="34"/>
        <v>-0.10923417877370101</v>
      </c>
      <c r="I112" s="18">
        <v>110734</v>
      </c>
      <c r="J112" s="36">
        <f t="shared" si="20"/>
        <v>7.5661761134586433E-2</v>
      </c>
      <c r="K112" s="44">
        <v>106122</v>
      </c>
      <c r="L112" s="36">
        <f t="shared" si="33"/>
        <v>0.1823124401167584</v>
      </c>
      <c r="M112" s="44">
        <v>90724</v>
      </c>
      <c r="N112" s="36">
        <f t="shared" si="28"/>
        <v>-0.18082906700616699</v>
      </c>
      <c r="O112" s="18">
        <v>24129</v>
      </c>
      <c r="P112" s="36">
        <f t="shared" si="31"/>
        <v>3.6291015289469167E-2</v>
      </c>
      <c r="Q112" s="44">
        <v>39380</v>
      </c>
      <c r="R112" s="36">
        <f t="shared" si="29"/>
        <v>-0.13338174776083273</v>
      </c>
      <c r="S112" s="23">
        <v>40229</v>
      </c>
      <c r="T112" s="36">
        <f t="shared" si="22"/>
        <v>-0.11384012159393793</v>
      </c>
      <c r="U112" s="18">
        <v>26397</v>
      </c>
      <c r="V112" s="36">
        <f t="shared" si="32"/>
        <v>-5.4616431487715777E-2</v>
      </c>
      <c r="W112" s="18">
        <v>25114</v>
      </c>
      <c r="X112" s="36">
        <f t="shared" si="26"/>
        <v>-0.16772162386081191</v>
      </c>
    </row>
    <row r="113" spans="1:24" x14ac:dyDescent="0.2">
      <c r="A113" s="59"/>
      <c r="B113" s="17" t="s">
        <v>29</v>
      </c>
      <c r="C113" s="51">
        <v>206946</v>
      </c>
      <c r="D113" s="36">
        <f t="shared" si="30"/>
        <v>0.37696868075932688</v>
      </c>
      <c r="E113" s="18">
        <v>315000</v>
      </c>
      <c r="F113" s="36">
        <f t="shared" si="27"/>
        <v>-1.6853932584269662E-2</v>
      </c>
      <c r="G113" s="18">
        <v>67745</v>
      </c>
      <c r="H113" s="36">
        <f t="shared" si="34"/>
        <v>5.0570684200732074E-2</v>
      </c>
      <c r="I113" s="18">
        <v>96983</v>
      </c>
      <c r="J113" s="36">
        <f t="shared" si="20"/>
        <v>8.405709622972625E-2</v>
      </c>
      <c r="K113" s="44">
        <v>87338</v>
      </c>
      <c r="L113" s="36">
        <f t="shared" si="33"/>
        <v>0.19465988209063423</v>
      </c>
      <c r="M113" s="44">
        <v>79894</v>
      </c>
      <c r="N113" s="36">
        <f t="shared" si="28"/>
        <v>-3.7201287041611936E-2</v>
      </c>
      <c r="O113" s="18">
        <v>24252</v>
      </c>
      <c r="P113" s="36">
        <f t="shared" si="31"/>
        <v>0.12428723749478467</v>
      </c>
      <c r="Q113" s="44">
        <v>36786</v>
      </c>
      <c r="R113" s="36">
        <f t="shared" si="29"/>
        <v>8.3056087148535254E-2</v>
      </c>
      <c r="S113" s="23">
        <v>36755</v>
      </c>
      <c r="T113" s="36">
        <f t="shared" si="22"/>
        <v>7.85867300525281E-2</v>
      </c>
      <c r="U113" s="18">
        <v>21920</v>
      </c>
      <c r="V113" s="36">
        <f t="shared" si="32"/>
        <v>0.13486927258607301</v>
      </c>
      <c r="W113" s="18">
        <v>25083</v>
      </c>
      <c r="X113" s="36">
        <f t="shared" si="26"/>
        <v>7.8235825130034797E-2</v>
      </c>
    </row>
    <row r="114" spans="1:24" x14ac:dyDescent="0.2">
      <c r="A114" s="59"/>
      <c r="B114" s="17" t="s">
        <v>30</v>
      </c>
      <c r="C114" s="18">
        <v>204229</v>
      </c>
      <c r="D114" s="36">
        <f t="shared" si="30"/>
        <v>0.34076272132245294</v>
      </c>
      <c r="E114" s="18">
        <v>319900</v>
      </c>
      <c r="F114" s="36">
        <f t="shared" si="27"/>
        <v>-6.1601642710472276E-2</v>
      </c>
      <c r="G114" s="18">
        <v>55720</v>
      </c>
      <c r="H114" s="36">
        <f t="shared" si="34"/>
        <v>-0.18385282399812519</v>
      </c>
      <c r="I114" s="18">
        <v>84569</v>
      </c>
      <c r="J114" s="36">
        <f t="shared" si="20"/>
        <v>7.5421551921462909E-2</v>
      </c>
      <c r="K114" s="44">
        <v>78141</v>
      </c>
      <c r="L114" s="36">
        <f t="shared" si="33"/>
        <v>0.19642638412542879</v>
      </c>
      <c r="M114" s="44">
        <v>74355</v>
      </c>
      <c r="N114" s="36">
        <f t="shared" si="28"/>
        <v>1.2997098132178036E-2</v>
      </c>
      <c r="O114" s="18">
        <v>22332</v>
      </c>
      <c r="P114" s="36">
        <f t="shared" si="31"/>
        <v>0.12435807068774545</v>
      </c>
      <c r="Q114" s="44">
        <v>30616</v>
      </c>
      <c r="R114" s="36">
        <f t="shared" si="29"/>
        <v>8.8801166471069379E-2</v>
      </c>
      <c r="S114" s="23">
        <v>31296</v>
      </c>
      <c r="T114" s="36">
        <f t="shared" si="22"/>
        <v>1.407909893766799E-3</v>
      </c>
      <c r="U114" s="18">
        <v>17485</v>
      </c>
      <c r="V114" s="36">
        <f t="shared" si="32"/>
        <v>-3.4831088540516669E-2</v>
      </c>
      <c r="W114" s="18">
        <v>23885</v>
      </c>
      <c r="X114" s="36">
        <f t="shared" si="26"/>
        <v>3.4654537578514111E-2</v>
      </c>
    </row>
    <row r="115" spans="1:24" x14ac:dyDescent="0.2">
      <c r="A115" s="59"/>
      <c r="B115" s="17" t="s">
        <v>31</v>
      </c>
      <c r="C115" s="18">
        <v>228670</v>
      </c>
      <c r="D115" s="36">
        <f t="shared" si="30"/>
        <v>0.45518992497184058</v>
      </c>
      <c r="E115" s="18">
        <v>324000</v>
      </c>
      <c r="F115" s="36">
        <f t="shared" si="27"/>
        <v>-0.12123677786818551</v>
      </c>
      <c r="G115" s="18">
        <v>51101</v>
      </c>
      <c r="H115" s="36">
        <f t="shared" si="34"/>
        <v>5.5609494102336399E-2</v>
      </c>
      <c r="I115" s="18">
        <v>88950</v>
      </c>
      <c r="J115" s="36">
        <f t="shared" si="20"/>
        <v>0.2105993793891883</v>
      </c>
      <c r="K115" s="44">
        <v>82794</v>
      </c>
      <c r="L115" s="36">
        <f t="shared" si="33"/>
        <v>0.23893037245424753</v>
      </c>
      <c r="M115" s="44">
        <v>80457</v>
      </c>
      <c r="N115" s="36">
        <f t="shared" si="28"/>
        <v>2.3964670247155546E-2</v>
      </c>
      <c r="O115" s="18">
        <v>23154</v>
      </c>
      <c r="P115" s="36">
        <f t="shared" si="31"/>
        <v>0.12753834915997078</v>
      </c>
      <c r="Q115" s="44">
        <v>33113</v>
      </c>
      <c r="R115" s="36">
        <f t="shared" si="29"/>
        <v>5.8193787549533429E-2</v>
      </c>
      <c r="S115" s="60">
        <v>33857</v>
      </c>
      <c r="T115" s="36">
        <f t="shared" si="22"/>
        <v>2.5410382215761099E-2</v>
      </c>
      <c r="U115" s="18">
        <v>19612</v>
      </c>
      <c r="V115" s="36">
        <f t="shared" si="32"/>
        <v>-1.4422835318357707E-2</v>
      </c>
      <c r="W115" s="18">
        <v>22322</v>
      </c>
      <c r="X115" s="36">
        <f t="shared" si="26"/>
        <v>-0.11088982713295625</v>
      </c>
    </row>
    <row r="116" spans="1:24" x14ac:dyDescent="0.2">
      <c r="A116" s="59"/>
      <c r="B116" s="17" t="s">
        <v>33</v>
      </c>
      <c r="C116" s="18">
        <v>211465</v>
      </c>
      <c r="D116" s="36">
        <f t="shared" si="30"/>
        <v>0.39001912825130974</v>
      </c>
      <c r="E116" s="20">
        <v>338400</v>
      </c>
      <c r="F116" s="36">
        <f t="shared" si="27"/>
        <v>-2.5345622119815669E-2</v>
      </c>
      <c r="G116" s="18">
        <v>54673</v>
      </c>
      <c r="H116" s="36">
        <f t="shared" si="34"/>
        <v>0.16516420518722152</v>
      </c>
      <c r="I116" s="18">
        <v>95099</v>
      </c>
      <c r="J116" s="36">
        <f t="shared" si="20"/>
        <v>6.8156035538183335E-2</v>
      </c>
      <c r="K116" s="44">
        <v>95893</v>
      </c>
      <c r="L116" s="36">
        <f t="shared" si="33"/>
        <v>0.23708959556214926</v>
      </c>
      <c r="M116" s="44">
        <v>77314</v>
      </c>
      <c r="N116" s="36">
        <f t="shared" si="28"/>
        <v>2.1806935927257347E-2</v>
      </c>
      <c r="O116" s="18">
        <v>21165</v>
      </c>
      <c r="P116" s="36">
        <f t="shared" si="31"/>
        <v>6.726841813322576E-2</v>
      </c>
      <c r="Q116" s="44">
        <v>33570</v>
      </c>
      <c r="R116" s="36">
        <f t="shared" si="29"/>
        <v>0.126812567132116</v>
      </c>
      <c r="S116" s="23">
        <v>36409</v>
      </c>
      <c r="T116" s="36">
        <f t="shared" si="22"/>
        <v>5.8585799848810842E-2</v>
      </c>
      <c r="U116" s="18">
        <v>16624</v>
      </c>
      <c r="V116" s="36">
        <f t="shared" si="32"/>
        <v>-0.28532737199604491</v>
      </c>
      <c r="W116" s="18">
        <v>26976</v>
      </c>
      <c r="X116" s="36">
        <f t="shared" si="26"/>
        <v>0.15916122378824338</v>
      </c>
    </row>
    <row r="117" spans="1:24" x14ac:dyDescent="0.2">
      <c r="A117" s="59"/>
      <c r="B117" s="17" t="s">
        <v>34</v>
      </c>
      <c r="C117" s="18">
        <v>243992</v>
      </c>
      <c r="D117" s="36">
        <f t="shared" si="30"/>
        <v>0.28619248185302132</v>
      </c>
      <c r="E117" s="18">
        <v>356100</v>
      </c>
      <c r="F117" s="36">
        <f t="shared" si="27"/>
        <v>-3.5743298131600328E-2</v>
      </c>
      <c r="G117" s="18">
        <v>53269</v>
      </c>
      <c r="H117" s="36">
        <f t="shared" si="34"/>
        <v>4.2956436612824334E-2</v>
      </c>
      <c r="I117" s="18">
        <v>114145</v>
      </c>
      <c r="J117" s="36">
        <f t="shared" si="20"/>
        <v>8.7841186337297955E-2</v>
      </c>
      <c r="K117" s="44">
        <v>121716</v>
      </c>
      <c r="L117" s="36">
        <f t="shared" si="33"/>
        <v>0.1773992280681389</v>
      </c>
      <c r="M117" s="44">
        <v>84779</v>
      </c>
      <c r="N117" s="36">
        <f t="shared" si="28"/>
        <v>-3.929878636100944E-2</v>
      </c>
      <c r="O117" s="18">
        <v>23025</v>
      </c>
      <c r="P117" s="36">
        <f t="shared" si="31"/>
        <v>0.2133747892074199</v>
      </c>
      <c r="Q117" s="44">
        <v>38416</v>
      </c>
      <c r="R117" s="36">
        <f t="shared" si="29"/>
        <v>6.6222592284207599E-2</v>
      </c>
      <c r="S117" s="23">
        <v>41913</v>
      </c>
      <c r="T117" s="36">
        <f t="shared" si="22"/>
        <v>-1.4368356692691186E-2</v>
      </c>
      <c r="U117" s="18">
        <v>31270</v>
      </c>
      <c r="V117" s="36">
        <f t="shared" si="32"/>
        <v>-3.266720287075419E-2</v>
      </c>
      <c r="W117" s="18">
        <v>29417</v>
      </c>
      <c r="X117" s="36">
        <f t="shared" si="26"/>
        <v>4.0241875596732646E-2</v>
      </c>
    </row>
    <row r="118" spans="1:24" x14ac:dyDescent="0.2">
      <c r="A118" s="59"/>
      <c r="B118" s="17" t="s">
        <v>35</v>
      </c>
      <c r="C118" s="18">
        <v>215498</v>
      </c>
      <c r="D118" s="36">
        <f t="shared" si="30"/>
        <v>6.8069625899565833E-2</v>
      </c>
      <c r="E118" s="18">
        <v>392300</v>
      </c>
      <c r="F118" s="36">
        <f t="shared" si="27"/>
        <v>-2.7516113039167081E-2</v>
      </c>
      <c r="G118" s="18">
        <v>65153</v>
      </c>
      <c r="H118" s="36">
        <f t="shared" si="34"/>
        <v>9.953590414311031E-2</v>
      </c>
      <c r="I118" s="18">
        <v>128162</v>
      </c>
      <c r="J118" s="36">
        <f t="shared" si="20"/>
        <v>6.3152742868045356E-2</v>
      </c>
      <c r="K118" s="44">
        <v>115130</v>
      </c>
      <c r="L118" s="36">
        <f t="shared" si="33"/>
        <v>0.13921295059419569</v>
      </c>
      <c r="M118" s="44">
        <v>104085</v>
      </c>
      <c r="N118" s="36">
        <f t="shared" si="28"/>
        <v>-4.5984491576689705E-2</v>
      </c>
      <c r="O118" s="18">
        <v>29455</v>
      </c>
      <c r="P118" s="36">
        <f t="shared" si="31"/>
        <v>0.36580728925159972</v>
      </c>
      <c r="Q118" s="44">
        <v>48395</v>
      </c>
      <c r="R118" s="36">
        <f t="shared" si="29"/>
        <v>7.4945352347246799E-3</v>
      </c>
      <c r="S118" s="23">
        <v>45986</v>
      </c>
      <c r="T118" s="36">
        <f t="shared" si="22"/>
        <v>-2.9483147964459826E-2</v>
      </c>
      <c r="U118" s="18">
        <v>22317</v>
      </c>
      <c r="V118" s="36">
        <f t="shared" si="32"/>
        <v>-0.1855703963214364</v>
      </c>
      <c r="W118" s="18">
        <v>28129</v>
      </c>
      <c r="X118" s="36">
        <f t="shared" si="26"/>
        <v>0.16120376486129451</v>
      </c>
    </row>
    <row r="119" spans="1:24" x14ac:dyDescent="0.2">
      <c r="A119" s="59"/>
      <c r="B119" s="17" t="s">
        <v>36</v>
      </c>
      <c r="C119" s="18">
        <v>164499</v>
      </c>
      <c r="D119" s="36">
        <f t="shared" si="30"/>
        <v>0.12870003156262436</v>
      </c>
      <c r="E119" s="18">
        <v>338600</v>
      </c>
      <c r="F119" s="36">
        <f t="shared" si="27"/>
        <v>6.0776942355889721E-2</v>
      </c>
      <c r="G119" s="18">
        <v>57784</v>
      </c>
      <c r="H119" s="36">
        <f t="shared" si="34"/>
        <v>0.25051939058171735</v>
      </c>
      <c r="I119" s="18">
        <v>94266</v>
      </c>
      <c r="J119" s="36">
        <f t="shared" si="20"/>
        <v>0.11867182493532386</v>
      </c>
      <c r="K119" s="44">
        <v>86753</v>
      </c>
      <c r="L119" s="36">
        <f t="shared" si="33"/>
        <v>0.17559455247645506</v>
      </c>
      <c r="M119" s="44">
        <v>85660</v>
      </c>
      <c r="N119" s="36">
        <f t="shared" si="28"/>
        <v>0.11426192830011968</v>
      </c>
      <c r="O119" s="18">
        <v>30379</v>
      </c>
      <c r="P119" s="36">
        <f t="shared" si="31"/>
        <v>0.56278615155100575</v>
      </c>
      <c r="Q119" s="44">
        <v>37776</v>
      </c>
      <c r="R119" s="36">
        <f t="shared" si="29"/>
        <v>0.15930642933865274</v>
      </c>
      <c r="S119" s="23">
        <v>35599</v>
      </c>
      <c r="T119" s="36">
        <f t="shared" si="22"/>
        <v>0.13927737062758025</v>
      </c>
      <c r="U119" s="18">
        <v>20174</v>
      </c>
      <c r="V119" s="36">
        <f>(U119-U107)/U107</f>
        <v>-9.8570151921358359E-2</v>
      </c>
      <c r="W119" s="18">
        <v>26866</v>
      </c>
      <c r="X119" s="36">
        <f t="shared" si="26"/>
        <v>0.20265007386185596</v>
      </c>
    </row>
    <row r="120" spans="1:24" x14ac:dyDescent="0.2">
      <c r="A120" s="59"/>
      <c r="B120" s="17" t="s">
        <v>37</v>
      </c>
      <c r="C120" s="18">
        <v>158273</v>
      </c>
      <c r="D120" s="36">
        <f t="shared" si="30"/>
        <v>-5.8739220933690155E-2</v>
      </c>
      <c r="E120" s="18">
        <v>391800</v>
      </c>
      <c r="F120" s="36">
        <f t="shared" si="27"/>
        <v>5.2659860290166574E-2</v>
      </c>
      <c r="G120" s="18">
        <v>56628</v>
      </c>
      <c r="H120" s="36">
        <f t="shared" si="34"/>
        <v>0.13951101720495029</v>
      </c>
      <c r="I120" s="18">
        <v>110509</v>
      </c>
      <c r="J120" s="36">
        <f t="shared" si="20"/>
        <v>0.13547531955118983</v>
      </c>
      <c r="K120" s="44">
        <v>81605</v>
      </c>
      <c r="L120" s="36">
        <f t="shared" si="33"/>
        <v>2.6232724254580564E-2</v>
      </c>
      <c r="M120" s="44">
        <v>91672</v>
      </c>
      <c r="N120" s="36">
        <f t="shared" si="28"/>
        <v>0.10119162021910437</v>
      </c>
      <c r="O120" s="18">
        <v>37295</v>
      </c>
      <c r="P120" s="36">
        <f t="shared" si="31"/>
        <v>0.78967320888718273</v>
      </c>
      <c r="Q120" s="44">
        <v>38632</v>
      </c>
      <c r="R120" s="36">
        <f t="shared" si="29"/>
        <v>0.11970320561126892</v>
      </c>
      <c r="S120" s="23">
        <v>40157</v>
      </c>
      <c r="T120" s="36">
        <f t="shared" si="22"/>
        <v>0.15682885374355429</v>
      </c>
      <c r="U120" s="18">
        <v>21125</v>
      </c>
      <c r="V120" s="36">
        <f>(U120-U108)/U108</f>
        <v>0.15626710454296661</v>
      </c>
      <c r="W120" s="18">
        <v>28055</v>
      </c>
      <c r="X120" s="36">
        <f t="shared" si="26"/>
        <v>0.1364741148829296</v>
      </c>
    </row>
    <row r="121" spans="1:24" x14ac:dyDescent="0.2">
      <c r="A121" s="59"/>
      <c r="B121" s="17" t="s">
        <v>38</v>
      </c>
      <c r="C121" s="18">
        <v>170901</v>
      </c>
      <c r="D121" s="36">
        <f t="shared" si="30"/>
        <v>-6.8948609968565625E-2</v>
      </c>
      <c r="E121" s="18">
        <v>312700</v>
      </c>
      <c r="F121" s="36">
        <f t="shared" si="27"/>
        <v>-2.5518341307814991E-3</v>
      </c>
      <c r="G121" s="18">
        <v>64161</v>
      </c>
      <c r="H121" s="36">
        <f t="shared" si="34"/>
        <v>7.3393114062970444E-2</v>
      </c>
      <c r="I121" s="18">
        <v>113658</v>
      </c>
      <c r="J121" s="36">
        <f t="shared" si="20"/>
        <v>3.4787912998352107E-2</v>
      </c>
      <c r="K121" s="44">
        <v>78863</v>
      </c>
      <c r="L121" s="36">
        <f t="shared" si="33"/>
        <v>-0.12038235031676636</v>
      </c>
      <c r="M121" s="44">
        <v>95232</v>
      </c>
      <c r="N121" s="36">
        <f t="shared" si="28"/>
        <v>9.6624866134659898E-2</v>
      </c>
      <c r="O121" s="18">
        <v>40717</v>
      </c>
      <c r="P121" s="36">
        <f t="shared" si="31"/>
        <v>0.77022738141819924</v>
      </c>
      <c r="Q121" s="44">
        <v>38505</v>
      </c>
      <c r="R121" s="36">
        <f t="shared" si="29"/>
        <v>0.11010205846739318</v>
      </c>
      <c r="S121" s="23">
        <v>40388</v>
      </c>
      <c r="T121" s="36">
        <f t="shared" si="22"/>
        <v>0.18739342623625566</v>
      </c>
      <c r="U121" s="18">
        <v>21018</v>
      </c>
      <c r="V121" s="36">
        <f>(U121-U109)/U109</f>
        <v>-6.457786283323691E-2</v>
      </c>
      <c r="W121" s="18">
        <v>27866</v>
      </c>
      <c r="X121" s="36">
        <f t="shared" si="26"/>
        <v>9.7432262129804714E-2</v>
      </c>
    </row>
    <row r="122" spans="1:24" x14ac:dyDescent="0.2">
      <c r="A122" s="61"/>
      <c r="B122" s="37" t="s">
        <v>39</v>
      </c>
      <c r="C122" s="38">
        <v>182846</v>
      </c>
      <c r="D122" s="41">
        <f t="shared" si="30"/>
        <v>-8.5541385346336582E-2</v>
      </c>
      <c r="E122" s="38">
        <v>276800</v>
      </c>
      <c r="F122" s="41">
        <f t="shared" si="27"/>
        <v>-1.5647226173541962E-2</v>
      </c>
      <c r="G122" s="38">
        <v>65862</v>
      </c>
      <c r="H122" s="41">
        <f t="shared" si="34"/>
        <v>1.3604604635415019E-2</v>
      </c>
      <c r="I122" s="38">
        <v>114468</v>
      </c>
      <c r="J122" s="41">
        <f t="shared" si="20"/>
        <v>1.3349858356940509E-2</v>
      </c>
      <c r="K122" s="45">
        <v>96440</v>
      </c>
      <c r="L122" s="41">
        <f t="shared" si="33"/>
        <v>-0.11573233573563657</v>
      </c>
      <c r="M122" s="45">
        <v>107282</v>
      </c>
      <c r="N122" s="41">
        <f t="shared" si="28"/>
        <v>4.8443684339115563E-2</v>
      </c>
      <c r="O122" s="38">
        <v>44269</v>
      </c>
      <c r="P122" s="41">
        <f t="shared" si="31"/>
        <v>0.81244626407369502</v>
      </c>
      <c r="Q122" s="45">
        <v>46412</v>
      </c>
      <c r="R122" s="41">
        <f t="shared" si="29"/>
        <v>5.1234428086070212E-2</v>
      </c>
      <c r="S122" s="43">
        <v>35986</v>
      </c>
      <c r="T122" s="41">
        <f t="shared" si="22"/>
        <v>0.15221567622950818</v>
      </c>
      <c r="U122" s="38">
        <v>25502</v>
      </c>
      <c r="V122" s="41">
        <f>(U122/U110-1)</f>
        <v>0.11474406609258203</v>
      </c>
      <c r="W122" s="38">
        <v>29139</v>
      </c>
      <c r="X122" s="41">
        <f t="shared" si="26"/>
        <v>0.20027186225645677</v>
      </c>
    </row>
    <row r="123" spans="1:24" x14ac:dyDescent="0.2">
      <c r="A123" s="25" t="s">
        <v>60</v>
      </c>
      <c r="B123" s="17" t="s">
        <v>27</v>
      </c>
      <c r="C123" s="18">
        <v>255517</v>
      </c>
      <c r="D123" s="36">
        <f t="shared" si="30"/>
        <v>8.9829221687651409E-2</v>
      </c>
      <c r="E123" s="18">
        <v>294000</v>
      </c>
      <c r="F123" s="36">
        <f t="shared" si="27"/>
        <v>-8.8372093023255813E-2</v>
      </c>
      <c r="G123" s="18">
        <v>65862</v>
      </c>
      <c r="H123" s="62">
        <f>(G123-G111)/G111</f>
        <v>-0.21856127570209888</v>
      </c>
      <c r="I123" s="18">
        <v>135598</v>
      </c>
      <c r="J123" s="36">
        <f t="shared" si="20"/>
        <v>-5.7030994652257666E-2</v>
      </c>
      <c r="K123" s="44">
        <v>118308</v>
      </c>
      <c r="L123" s="36">
        <f t="shared" si="33"/>
        <v>-0.12360549357749229</v>
      </c>
      <c r="M123" s="18">
        <v>126829</v>
      </c>
      <c r="N123" s="36">
        <f>(M123-M111)/M111</f>
        <v>0.13150264521942384</v>
      </c>
      <c r="O123" s="18">
        <v>59401</v>
      </c>
      <c r="P123" s="36">
        <f t="shared" si="31"/>
        <v>0.90822063028044586</v>
      </c>
      <c r="Q123" s="44">
        <v>59143</v>
      </c>
      <c r="R123" s="36">
        <f t="shared" si="29"/>
        <v>0.12293992557150452</v>
      </c>
      <c r="S123" s="60">
        <v>59745</v>
      </c>
      <c r="T123" s="36">
        <f t="shared" si="22"/>
        <v>0.1231741018555073</v>
      </c>
      <c r="U123" s="18">
        <v>42207</v>
      </c>
      <c r="V123" s="36">
        <f>(U123-U111)/U111</f>
        <v>0.35374302392712809</v>
      </c>
      <c r="W123" s="18">
        <v>33106</v>
      </c>
      <c r="X123" s="36">
        <f t="shared" si="26"/>
        <v>4.4089819603885472E-2</v>
      </c>
    </row>
    <row r="124" spans="1:24" x14ac:dyDescent="0.2">
      <c r="A124" s="59"/>
      <c r="B124" s="17" t="s">
        <v>28</v>
      </c>
      <c r="C124" s="18">
        <v>231502</v>
      </c>
      <c r="D124" s="36">
        <f t="shared" ref="D124:D134" si="35">C124/C112-1</f>
        <v>-1.2321344767268205E-2</v>
      </c>
      <c r="E124" s="20">
        <v>321100</v>
      </c>
      <c r="F124" s="36">
        <f t="shared" si="27"/>
        <v>0.14311142755428979</v>
      </c>
      <c r="G124" s="20">
        <v>86616</v>
      </c>
      <c r="H124" s="36">
        <f t="shared" ref="H124:H170" si="36">G124/G112-1</f>
        <v>0.19721346823685515</v>
      </c>
      <c r="I124" s="20">
        <v>100650</v>
      </c>
      <c r="J124" s="36">
        <f t="shared" ref="J124:J168" si="37">I124/I112-1</f>
        <v>-9.1065074864088769E-2</v>
      </c>
      <c r="K124" s="23">
        <v>102523</v>
      </c>
      <c r="L124" s="36">
        <f t="shared" si="33"/>
        <v>-3.3913797327604134E-2</v>
      </c>
      <c r="M124" s="23">
        <v>111257</v>
      </c>
      <c r="N124" s="36">
        <f t="shared" ref="N124:N163" si="38">M124/M112-1</f>
        <v>0.22632379524712309</v>
      </c>
      <c r="O124" s="20">
        <v>49583</v>
      </c>
      <c r="P124" s="36">
        <f t="shared" ref="P124:P186" si="39">O124/O112-1</f>
        <v>1.0549131750176137</v>
      </c>
      <c r="Q124" s="23">
        <v>52427</v>
      </c>
      <c r="R124" s="36">
        <f t="shared" ref="R124:R187" si="40">Q124/Q112-1</f>
        <v>0.33131030980192988</v>
      </c>
      <c r="S124" s="60">
        <v>51930</v>
      </c>
      <c r="T124" s="36">
        <f t="shared" si="22"/>
        <v>0.29085982748763328</v>
      </c>
      <c r="U124" s="20">
        <v>35443</v>
      </c>
      <c r="V124" s="36">
        <f t="shared" ref="V124:V157" si="41">U124/U112-1</f>
        <v>0.34269045724892977</v>
      </c>
      <c r="W124" s="20">
        <v>30182</v>
      </c>
      <c r="X124" s="36">
        <f t="shared" si="26"/>
        <v>0.20179979294417461</v>
      </c>
    </row>
    <row r="125" spans="1:24" x14ac:dyDescent="0.2">
      <c r="A125" s="59"/>
      <c r="B125" s="17" t="s">
        <v>29</v>
      </c>
      <c r="C125" s="18">
        <v>192078</v>
      </c>
      <c r="D125" s="36">
        <f t="shared" si="35"/>
        <v>-7.1844829085848438E-2</v>
      </c>
      <c r="E125" s="20">
        <v>294500</v>
      </c>
      <c r="F125" s="36">
        <f t="shared" si="27"/>
        <v>-6.5079365079365084E-2</v>
      </c>
      <c r="G125" s="20">
        <v>69603</v>
      </c>
      <c r="H125" s="36">
        <f t="shared" si="36"/>
        <v>2.7426378330503987E-2</v>
      </c>
      <c r="I125" s="20">
        <v>79481</v>
      </c>
      <c r="J125" s="36">
        <f t="shared" si="37"/>
        <v>-0.18046461751028531</v>
      </c>
      <c r="K125" s="23">
        <v>79408</v>
      </c>
      <c r="L125" s="36">
        <f t="shared" si="33"/>
        <v>-9.0796674986832748E-2</v>
      </c>
      <c r="M125" s="23">
        <v>95394</v>
      </c>
      <c r="N125" s="36">
        <f t="shared" si="38"/>
        <v>0.1940070593536436</v>
      </c>
      <c r="O125" s="20">
        <v>43509</v>
      </c>
      <c r="P125" s="36">
        <f t="shared" si="39"/>
        <v>0.79403760514596744</v>
      </c>
      <c r="Q125" s="23">
        <v>40625</v>
      </c>
      <c r="R125" s="36">
        <f t="shared" si="40"/>
        <v>0.10436035448268366</v>
      </c>
      <c r="S125" s="60">
        <v>40995</v>
      </c>
      <c r="T125" s="36">
        <f t="shared" si="22"/>
        <v>0.11535845463202285</v>
      </c>
      <c r="U125" s="20">
        <v>31364</v>
      </c>
      <c r="V125" s="36">
        <f t="shared" si="41"/>
        <v>0.43083941605839415</v>
      </c>
      <c r="W125" s="20">
        <v>25711</v>
      </c>
      <c r="X125" s="36">
        <f t="shared" si="26"/>
        <v>2.5036877566479321E-2</v>
      </c>
    </row>
    <row r="126" spans="1:24" x14ac:dyDescent="0.2">
      <c r="A126" s="59"/>
      <c r="B126" s="17" t="s">
        <v>30</v>
      </c>
      <c r="C126" s="18">
        <v>193998</v>
      </c>
      <c r="D126" s="36">
        <f t="shared" si="35"/>
        <v>-5.0095725876344699E-2</v>
      </c>
      <c r="E126" s="20">
        <v>324800</v>
      </c>
      <c r="F126" s="36">
        <f t="shared" si="27"/>
        <v>1.5317286652078774E-2</v>
      </c>
      <c r="G126" s="20">
        <v>60301</v>
      </c>
      <c r="H126" s="36">
        <f t="shared" si="36"/>
        <v>8.2214644651830593E-2</v>
      </c>
      <c r="I126" s="20">
        <v>77026</v>
      </c>
      <c r="J126" s="36">
        <f t="shared" si="37"/>
        <v>-8.9193439676477193E-2</v>
      </c>
      <c r="K126" s="23">
        <v>73984</v>
      </c>
      <c r="L126" s="36">
        <f t="shared" si="33"/>
        <v>-5.3198704905235372E-2</v>
      </c>
      <c r="M126" s="23">
        <v>87263</v>
      </c>
      <c r="N126" s="36">
        <f t="shared" si="38"/>
        <v>0.17359962342814872</v>
      </c>
      <c r="O126" s="20">
        <v>37875</v>
      </c>
      <c r="P126" s="36">
        <f t="shared" si="39"/>
        <v>0.695996775926921</v>
      </c>
      <c r="Q126" s="23">
        <v>33975</v>
      </c>
      <c r="R126" s="36">
        <f t="shared" si="40"/>
        <v>0.10971387509798802</v>
      </c>
      <c r="S126" s="60">
        <v>36247</v>
      </c>
      <c r="T126" s="36">
        <f t="shared" si="22"/>
        <v>0.15819913087934559</v>
      </c>
      <c r="U126" s="20">
        <v>24739</v>
      </c>
      <c r="V126" s="36">
        <f t="shared" si="41"/>
        <v>0.41486988847583639</v>
      </c>
      <c r="W126" s="20">
        <v>25379</v>
      </c>
      <c r="X126" s="36">
        <f t="shared" si="26"/>
        <v>6.2549717395855131E-2</v>
      </c>
    </row>
    <row r="127" spans="1:24" x14ac:dyDescent="0.2">
      <c r="A127" s="59"/>
      <c r="B127" s="17" t="s">
        <v>31</v>
      </c>
      <c r="C127" s="18">
        <v>195263</v>
      </c>
      <c r="D127" s="36">
        <f t="shared" si="35"/>
        <v>-0.14609262255652244</v>
      </c>
      <c r="E127" s="20">
        <v>352000</v>
      </c>
      <c r="F127" s="36">
        <f t="shared" si="27"/>
        <v>8.6419753086419748E-2</v>
      </c>
      <c r="G127" s="20">
        <v>56187</v>
      </c>
      <c r="H127" s="36">
        <f t="shared" si="36"/>
        <v>9.9528384963112337E-2</v>
      </c>
      <c r="I127" s="20">
        <v>74905</v>
      </c>
      <c r="J127" s="36">
        <f t="shared" si="37"/>
        <v>-0.15789769533445752</v>
      </c>
      <c r="K127" s="23">
        <v>79054</v>
      </c>
      <c r="L127" s="36">
        <f t="shared" si="33"/>
        <v>-4.5172355484697002E-2</v>
      </c>
      <c r="M127" s="23">
        <v>93339</v>
      </c>
      <c r="N127" s="36">
        <f t="shared" si="38"/>
        <v>0.16011036951415036</v>
      </c>
      <c r="O127" s="20">
        <v>38616</v>
      </c>
      <c r="P127" s="36">
        <f t="shared" si="39"/>
        <v>0.66778958279346989</v>
      </c>
      <c r="Q127" s="23">
        <v>39798</v>
      </c>
      <c r="R127" s="36">
        <f t="shared" si="40"/>
        <v>0.20188445625585127</v>
      </c>
      <c r="S127" s="60">
        <v>41946</v>
      </c>
      <c r="T127" s="36">
        <f t="shared" si="22"/>
        <v>0.2389166199013498</v>
      </c>
      <c r="U127" s="20">
        <v>29449</v>
      </c>
      <c r="V127" s="36">
        <f t="shared" si="41"/>
        <v>0.5015806648990413</v>
      </c>
      <c r="W127" s="20">
        <v>24351</v>
      </c>
      <c r="X127" s="36">
        <f t="shared" si="26"/>
        <v>9.0896873040050119E-2</v>
      </c>
    </row>
    <row r="128" spans="1:24" x14ac:dyDescent="0.2">
      <c r="A128" s="59"/>
      <c r="B128" s="17" t="s">
        <v>33</v>
      </c>
      <c r="C128" s="18">
        <v>207588</v>
      </c>
      <c r="D128" s="36">
        <f t="shared" si="35"/>
        <v>-1.8334003262951315E-2</v>
      </c>
      <c r="E128" s="20">
        <v>354400</v>
      </c>
      <c r="F128" s="36">
        <f t="shared" si="27"/>
        <v>4.7281323877068557E-2</v>
      </c>
      <c r="G128" s="20">
        <v>50650</v>
      </c>
      <c r="H128" s="36">
        <f t="shared" si="36"/>
        <v>-7.3582938561995825E-2</v>
      </c>
      <c r="I128" s="20">
        <v>65534</v>
      </c>
      <c r="J128" s="36">
        <f t="shared" si="37"/>
        <v>-0.31088654980599162</v>
      </c>
      <c r="K128" s="23">
        <v>94694</v>
      </c>
      <c r="L128" s="36">
        <f t="shared" si="33"/>
        <v>-1.2503519547829356E-2</v>
      </c>
      <c r="M128" s="23">
        <v>96255</v>
      </c>
      <c r="N128" s="36">
        <f t="shared" si="38"/>
        <v>0.24498797113071369</v>
      </c>
      <c r="O128" s="20">
        <v>33830</v>
      </c>
      <c r="P128" s="36">
        <f t="shared" si="39"/>
        <v>0.59839357429718865</v>
      </c>
      <c r="Q128" s="23">
        <v>41786</v>
      </c>
      <c r="R128" s="36">
        <f t="shared" si="40"/>
        <v>0.24474232946082819</v>
      </c>
      <c r="S128" s="60">
        <v>37589</v>
      </c>
      <c r="T128" s="36">
        <f t="shared" si="22"/>
        <v>3.2409569062594415E-2</v>
      </c>
      <c r="U128" s="20">
        <v>25881</v>
      </c>
      <c r="V128" s="36">
        <f t="shared" si="41"/>
        <v>0.55684552454282965</v>
      </c>
      <c r="W128" s="20">
        <v>26283</v>
      </c>
      <c r="X128" s="36">
        <f t="shared" si="26"/>
        <v>-2.5689501779359469E-2</v>
      </c>
    </row>
    <row r="129" spans="1:24" x14ac:dyDescent="0.2">
      <c r="A129" s="59"/>
      <c r="B129" s="17" t="s">
        <v>34</v>
      </c>
      <c r="C129" s="18">
        <v>250741</v>
      </c>
      <c r="D129" s="36">
        <f t="shared" si="35"/>
        <v>2.766074297517962E-2</v>
      </c>
      <c r="E129" s="20">
        <v>361400</v>
      </c>
      <c r="F129" s="36">
        <f t="shared" si="27"/>
        <v>1.4883459702330806E-2</v>
      </c>
      <c r="G129" s="20">
        <v>56450</v>
      </c>
      <c r="H129" s="36">
        <f t="shared" si="36"/>
        <v>5.9715782162233166E-2</v>
      </c>
      <c r="I129" s="20">
        <v>89189</v>
      </c>
      <c r="J129" s="36">
        <f t="shared" si="37"/>
        <v>-0.21863419335056289</v>
      </c>
      <c r="K129" s="23">
        <v>114257</v>
      </c>
      <c r="L129" s="36">
        <f t="shared" si="33"/>
        <v>-6.1282000722994501E-2</v>
      </c>
      <c r="M129" s="23">
        <v>106211</v>
      </c>
      <c r="N129" s="36">
        <f t="shared" si="38"/>
        <v>0.25279845244695021</v>
      </c>
      <c r="O129" s="20">
        <v>36886</v>
      </c>
      <c r="P129" s="36">
        <f t="shared" si="39"/>
        <v>0.60199782844733996</v>
      </c>
      <c r="Q129" s="23">
        <v>47783</v>
      </c>
      <c r="R129" s="36">
        <f t="shared" si="40"/>
        <v>0.24383069554352343</v>
      </c>
      <c r="S129" s="60">
        <v>46666</v>
      </c>
      <c r="T129" s="36">
        <f t="shared" si="22"/>
        <v>0.11340156991864099</v>
      </c>
      <c r="U129" s="20">
        <v>35262</v>
      </c>
      <c r="V129" s="36">
        <f t="shared" si="41"/>
        <v>0.12766229613047653</v>
      </c>
      <c r="W129" s="20">
        <v>26586</v>
      </c>
      <c r="X129" s="36">
        <f t="shared" si="26"/>
        <v>-9.6236869837168948E-2</v>
      </c>
    </row>
    <row r="130" spans="1:24" x14ac:dyDescent="0.2">
      <c r="A130" s="59"/>
      <c r="B130" s="17" t="s">
        <v>35</v>
      </c>
      <c r="C130" s="18">
        <v>251428</v>
      </c>
      <c r="D130" s="36">
        <f t="shared" si="35"/>
        <v>0.16673008566204794</v>
      </c>
      <c r="E130" s="20">
        <v>404900</v>
      </c>
      <c r="F130" s="36">
        <f t="shared" si="27"/>
        <v>3.2118276828957432E-2</v>
      </c>
      <c r="G130" s="20">
        <v>87457</v>
      </c>
      <c r="H130" s="36">
        <f t="shared" si="36"/>
        <v>0.34233266311604993</v>
      </c>
      <c r="I130" s="20">
        <v>114458</v>
      </c>
      <c r="J130" s="36">
        <f t="shared" si="37"/>
        <v>-0.10692717030008891</v>
      </c>
      <c r="K130" s="23">
        <v>121624</v>
      </c>
      <c r="L130" s="36">
        <f t="shared" si="33"/>
        <v>5.6405802136715089E-2</v>
      </c>
      <c r="M130" s="23">
        <v>124746</v>
      </c>
      <c r="N130" s="36">
        <f t="shared" si="38"/>
        <v>0.19850122496036904</v>
      </c>
      <c r="O130" s="20">
        <v>43865</v>
      </c>
      <c r="P130" s="36">
        <f t="shared" si="39"/>
        <v>0.4892208453573248</v>
      </c>
      <c r="Q130" s="23">
        <v>58115</v>
      </c>
      <c r="R130" s="36">
        <f t="shared" si="40"/>
        <v>0.20084719495815673</v>
      </c>
      <c r="S130" s="60">
        <v>56623</v>
      </c>
      <c r="T130" s="36">
        <f t="shared" si="22"/>
        <v>0.23130952898708301</v>
      </c>
      <c r="U130" s="20">
        <v>43127</v>
      </c>
      <c r="V130" s="36">
        <f t="shared" si="41"/>
        <v>0.93247300264372446</v>
      </c>
      <c r="W130" s="20">
        <v>28249</v>
      </c>
      <c r="X130" s="36">
        <f t="shared" si="26"/>
        <v>4.2660599381421083E-3</v>
      </c>
    </row>
    <row r="131" spans="1:24" x14ac:dyDescent="0.2">
      <c r="A131" s="59"/>
      <c r="B131" s="17" t="s">
        <v>36</v>
      </c>
      <c r="C131" s="18">
        <v>217689</v>
      </c>
      <c r="D131" s="36">
        <f t="shared" si="35"/>
        <v>0.32334543067131105</v>
      </c>
      <c r="E131" s="20">
        <v>369300</v>
      </c>
      <c r="F131" s="36">
        <f t="shared" si="27"/>
        <v>9.0667454223272298E-2</v>
      </c>
      <c r="G131" s="20">
        <v>68983</v>
      </c>
      <c r="H131" s="36">
        <f t="shared" si="36"/>
        <v>0.19380797452582033</v>
      </c>
      <c r="I131" s="20">
        <v>81366</v>
      </c>
      <c r="J131" s="36">
        <f t="shared" si="37"/>
        <v>-0.13684679523900456</v>
      </c>
      <c r="K131" s="23">
        <v>82098</v>
      </c>
      <c r="L131" s="36">
        <f t="shared" si="33"/>
        <v>-5.3658086752043199E-2</v>
      </c>
      <c r="M131" s="23">
        <v>101550</v>
      </c>
      <c r="N131" s="36">
        <f t="shared" si="38"/>
        <v>0.18550081718421674</v>
      </c>
      <c r="O131" s="20">
        <v>37632</v>
      </c>
      <c r="P131" s="36">
        <f t="shared" si="39"/>
        <v>0.23875045261529348</v>
      </c>
      <c r="Q131" s="23">
        <v>46812</v>
      </c>
      <c r="R131" s="36">
        <f t="shared" si="40"/>
        <v>0.23919949174078781</v>
      </c>
      <c r="S131" s="60">
        <v>39276</v>
      </c>
      <c r="T131" s="36">
        <f t="shared" si="22"/>
        <v>0.10328941824208546</v>
      </c>
      <c r="U131" s="20">
        <v>27297</v>
      </c>
      <c r="V131" s="36">
        <f t="shared" si="41"/>
        <v>0.35307821949043317</v>
      </c>
      <c r="W131" s="20">
        <v>24769</v>
      </c>
      <c r="X131" s="36">
        <f t="shared" si="26"/>
        <v>-7.8054046006104327E-2</v>
      </c>
    </row>
    <row r="132" spans="1:24" x14ac:dyDescent="0.2">
      <c r="A132" s="59"/>
      <c r="B132" s="17" t="s">
        <v>37</v>
      </c>
      <c r="C132" s="18">
        <v>249577</v>
      </c>
      <c r="D132" s="36">
        <f t="shared" si="35"/>
        <v>0.57687666247559588</v>
      </c>
      <c r="E132" s="20">
        <v>413900</v>
      </c>
      <c r="F132" s="36">
        <f t="shared" si="27"/>
        <v>5.6406329760081676E-2</v>
      </c>
      <c r="G132" s="20">
        <v>69608</v>
      </c>
      <c r="H132" s="36">
        <f t="shared" si="36"/>
        <v>0.22921522921522919</v>
      </c>
      <c r="I132" s="20">
        <v>93900</v>
      </c>
      <c r="J132" s="36">
        <f t="shared" si="37"/>
        <v>-0.15029545104923581</v>
      </c>
      <c r="K132" s="23">
        <v>92339</v>
      </c>
      <c r="L132" s="36">
        <f t="shared" si="33"/>
        <v>0.13153605783959321</v>
      </c>
      <c r="M132" s="23">
        <v>103413</v>
      </c>
      <c r="N132" s="36">
        <f t="shared" si="38"/>
        <v>0.12807618465834714</v>
      </c>
      <c r="O132" s="20">
        <v>47984</v>
      </c>
      <c r="P132" s="36">
        <f t="shared" si="39"/>
        <v>0.28660678375117299</v>
      </c>
      <c r="Q132" s="23">
        <v>45119</v>
      </c>
      <c r="R132" s="36">
        <f t="shared" si="40"/>
        <v>0.16791778836197979</v>
      </c>
      <c r="S132" s="60">
        <v>44810</v>
      </c>
      <c r="T132" s="36">
        <f t="shared" si="22"/>
        <v>0.11587020942799511</v>
      </c>
      <c r="U132" s="20">
        <v>30724</v>
      </c>
      <c r="V132" s="36">
        <f t="shared" si="41"/>
        <v>0.45439053254437867</v>
      </c>
      <c r="W132" s="20">
        <v>29906</v>
      </c>
      <c r="X132" s="36">
        <f t="shared" si="26"/>
        <v>6.5977544109784292E-2</v>
      </c>
    </row>
    <row r="133" spans="1:24" x14ac:dyDescent="0.2">
      <c r="A133" s="59"/>
      <c r="B133" s="17" t="s">
        <v>38</v>
      </c>
      <c r="C133" s="18">
        <v>239029</v>
      </c>
      <c r="D133" s="36">
        <f t="shared" si="35"/>
        <v>0.3986401483900035</v>
      </c>
      <c r="E133" s="20">
        <v>335100</v>
      </c>
      <c r="F133" s="36">
        <f t="shared" si="27"/>
        <v>7.1634154141349535E-2</v>
      </c>
      <c r="G133" s="20">
        <v>78129</v>
      </c>
      <c r="H133" s="36">
        <f t="shared" si="36"/>
        <v>0.21770234254453635</v>
      </c>
      <c r="I133" s="20">
        <v>90281</v>
      </c>
      <c r="J133" s="36">
        <f t="shared" si="37"/>
        <v>-0.20567843882524772</v>
      </c>
      <c r="K133" s="23">
        <v>100243</v>
      </c>
      <c r="L133" s="36">
        <f t="shared" si="33"/>
        <v>0.2711030521283746</v>
      </c>
      <c r="M133" s="23">
        <v>95204</v>
      </c>
      <c r="N133" s="36">
        <f t="shared" si="38"/>
        <v>-2.9401881720425571E-4</v>
      </c>
      <c r="O133" s="20">
        <v>48248</v>
      </c>
      <c r="P133" s="36">
        <f t="shared" si="39"/>
        <v>0.1849595991846158</v>
      </c>
      <c r="Q133" s="23">
        <v>41592</v>
      </c>
      <c r="R133" s="36">
        <f t="shared" si="40"/>
        <v>8.017140631086872E-2</v>
      </c>
      <c r="S133" s="60">
        <v>40230</v>
      </c>
      <c r="T133" s="36">
        <f t="shared" si="22"/>
        <v>-3.9120530850747749E-3</v>
      </c>
      <c r="U133" s="20">
        <v>29162</v>
      </c>
      <c r="V133" s="36">
        <f t="shared" si="41"/>
        <v>0.38747740032353217</v>
      </c>
      <c r="W133" s="20">
        <v>24804</v>
      </c>
      <c r="X133" s="36">
        <f t="shared" si="26"/>
        <v>-0.10988301155530034</v>
      </c>
    </row>
    <row r="134" spans="1:24" x14ac:dyDescent="0.2">
      <c r="A134" s="61"/>
      <c r="B134" s="37" t="s">
        <v>39</v>
      </c>
      <c r="C134" s="38">
        <v>270903</v>
      </c>
      <c r="D134" s="41">
        <f t="shared" si="35"/>
        <v>0.48159106570556642</v>
      </c>
      <c r="E134" s="40">
        <v>356400</v>
      </c>
      <c r="F134" s="41">
        <f t="shared" si="27"/>
        <v>0.28757225433526012</v>
      </c>
      <c r="G134" s="40">
        <v>83123</v>
      </c>
      <c r="H134" s="41">
        <f t="shared" si="36"/>
        <v>0.26207828489872775</v>
      </c>
      <c r="I134" s="40">
        <v>114105</v>
      </c>
      <c r="J134" s="41">
        <f t="shared" si="37"/>
        <v>-3.171191948841634E-3</v>
      </c>
      <c r="K134" s="43">
        <v>116940</v>
      </c>
      <c r="L134" s="41">
        <f t="shared" si="33"/>
        <v>0.21256739941932801</v>
      </c>
      <c r="M134" s="43">
        <v>109586</v>
      </c>
      <c r="N134" s="41">
        <f t="shared" si="38"/>
        <v>2.1476109692213141E-2</v>
      </c>
      <c r="O134" s="40">
        <v>50255</v>
      </c>
      <c r="P134" s="41">
        <f t="shared" si="39"/>
        <v>0.13521877611872868</v>
      </c>
      <c r="Q134" s="43">
        <v>47346</v>
      </c>
      <c r="R134" s="41">
        <f t="shared" si="40"/>
        <v>2.0124105834697925E-2</v>
      </c>
      <c r="S134" s="63">
        <v>40918</v>
      </c>
      <c r="T134" s="41">
        <f t="shared" si="22"/>
        <v>0.13705329850497416</v>
      </c>
      <c r="U134" s="40">
        <v>31114</v>
      </c>
      <c r="V134" s="41">
        <f t="shared" si="41"/>
        <v>0.22006117167281003</v>
      </c>
      <c r="W134" s="40">
        <v>28796</v>
      </c>
      <c r="X134" s="41">
        <f t="shared" si="26"/>
        <v>-1.1771165791550797E-2</v>
      </c>
    </row>
    <row r="135" spans="1:24" x14ac:dyDescent="0.2">
      <c r="A135" s="25" t="s">
        <v>61</v>
      </c>
      <c r="B135" s="17" t="s">
        <v>27</v>
      </c>
      <c r="C135" s="18">
        <v>358093</v>
      </c>
      <c r="D135" s="36">
        <f t="shared" ref="D135:D146" si="42">(C135-C123)/C123</f>
        <v>0.40144491364566742</v>
      </c>
      <c r="E135" s="18">
        <v>367700</v>
      </c>
      <c r="F135" s="36">
        <f t="shared" si="27"/>
        <v>0.25068027210884353</v>
      </c>
      <c r="G135" s="18">
        <v>116450</v>
      </c>
      <c r="H135" s="62">
        <f t="shared" si="36"/>
        <v>0.7680908566396405</v>
      </c>
      <c r="I135" s="18">
        <v>153062</v>
      </c>
      <c r="J135" s="36">
        <f t="shared" si="37"/>
        <v>0.1287924600657826</v>
      </c>
      <c r="K135" s="44">
        <v>147163</v>
      </c>
      <c r="L135" s="36">
        <f t="shared" si="33"/>
        <v>0.24389728505257469</v>
      </c>
      <c r="M135" s="18">
        <v>147556</v>
      </c>
      <c r="N135" s="36">
        <f t="shared" si="38"/>
        <v>0.1634247687831647</v>
      </c>
      <c r="O135" s="18">
        <v>75201</v>
      </c>
      <c r="P135" s="36">
        <f t="shared" si="39"/>
        <v>0.26598878806754089</v>
      </c>
      <c r="Q135" s="44">
        <v>68791</v>
      </c>
      <c r="R135" s="36">
        <f t="shared" si="40"/>
        <v>0.16313004074869375</v>
      </c>
      <c r="S135" s="23">
        <v>71820</v>
      </c>
      <c r="T135" s="36">
        <f t="shared" si="22"/>
        <v>0.20210896309314588</v>
      </c>
      <c r="U135" s="18">
        <v>55297</v>
      </c>
      <c r="V135" s="36">
        <f t="shared" si="41"/>
        <v>0.31013812874641644</v>
      </c>
      <c r="W135" s="18">
        <v>38620</v>
      </c>
      <c r="X135" s="36">
        <f t="shared" si="26"/>
        <v>0.16655591131516956</v>
      </c>
    </row>
    <row r="136" spans="1:24" x14ac:dyDescent="0.2">
      <c r="A136" s="59"/>
      <c r="B136" s="17" t="s">
        <v>28</v>
      </c>
      <c r="C136" s="18">
        <v>321576</v>
      </c>
      <c r="D136" s="36">
        <f t="shared" si="42"/>
        <v>0.38908519148862647</v>
      </c>
      <c r="E136" s="20">
        <v>280200</v>
      </c>
      <c r="F136" s="36">
        <f t="shared" si="27"/>
        <v>-0.12737464964185613</v>
      </c>
      <c r="G136" s="20">
        <v>145563</v>
      </c>
      <c r="H136" s="36">
        <f t="shared" si="36"/>
        <v>0.68055555555555558</v>
      </c>
      <c r="I136" s="20">
        <v>117331</v>
      </c>
      <c r="J136" s="36">
        <f t="shared" si="37"/>
        <v>0.16573273720814696</v>
      </c>
      <c r="K136" s="23">
        <v>121218</v>
      </c>
      <c r="L136" s="36">
        <f t="shared" si="33"/>
        <v>0.18234932649259195</v>
      </c>
      <c r="M136" s="23">
        <v>118746</v>
      </c>
      <c r="N136" s="36">
        <f t="shared" si="38"/>
        <v>6.7312618531867763E-2</v>
      </c>
      <c r="O136" s="20">
        <v>57692</v>
      </c>
      <c r="P136" s="36">
        <f t="shared" si="39"/>
        <v>0.16354395659802745</v>
      </c>
      <c r="Q136" s="23">
        <v>56240</v>
      </c>
      <c r="R136" s="36">
        <f t="shared" si="40"/>
        <v>7.2729700345242065E-2</v>
      </c>
      <c r="S136" s="23">
        <v>51415</v>
      </c>
      <c r="T136" s="36">
        <f t="shared" si="22"/>
        <v>-9.9171962256884259E-3</v>
      </c>
      <c r="U136" s="20">
        <v>36515</v>
      </c>
      <c r="V136" s="36">
        <f t="shared" si="41"/>
        <v>3.0245746691871522E-2</v>
      </c>
      <c r="W136" s="20">
        <v>30938</v>
      </c>
      <c r="X136" s="36">
        <f t="shared" si="26"/>
        <v>2.5048041879265792E-2</v>
      </c>
    </row>
    <row r="137" spans="1:24" x14ac:dyDescent="0.2">
      <c r="A137" s="59"/>
      <c r="B137" s="17" t="s">
        <v>29</v>
      </c>
      <c r="C137" s="18">
        <v>268156</v>
      </c>
      <c r="D137" s="36">
        <f t="shared" si="42"/>
        <v>0.39607867637105759</v>
      </c>
      <c r="E137" s="20">
        <v>345000</v>
      </c>
      <c r="F137" s="36">
        <f t="shared" si="27"/>
        <v>0.17147707979626486</v>
      </c>
      <c r="G137" s="20">
        <v>90804</v>
      </c>
      <c r="H137" s="36">
        <f t="shared" si="36"/>
        <v>0.30459893970087504</v>
      </c>
      <c r="I137" s="20">
        <v>100236</v>
      </c>
      <c r="J137" s="36">
        <f t="shared" si="37"/>
        <v>0.26113159119789642</v>
      </c>
      <c r="K137" s="23">
        <v>93099</v>
      </c>
      <c r="L137" s="36">
        <f t="shared" si="33"/>
        <v>0.172413358855531</v>
      </c>
      <c r="M137" s="23">
        <v>98909</v>
      </c>
      <c r="N137" s="36">
        <f t="shared" si="38"/>
        <v>3.6847181164433751E-2</v>
      </c>
      <c r="O137" s="20">
        <v>49733</v>
      </c>
      <c r="P137" s="36">
        <f t="shared" si="39"/>
        <v>0.14305086303983083</v>
      </c>
      <c r="Q137" s="23">
        <v>43613</v>
      </c>
      <c r="R137" s="36">
        <f t="shared" si="40"/>
        <v>7.3550769230769308E-2</v>
      </c>
      <c r="S137" s="23">
        <v>42872</v>
      </c>
      <c r="T137" s="36">
        <f t="shared" si="22"/>
        <v>4.5786071472130749E-2</v>
      </c>
      <c r="U137" s="20">
        <v>29366</v>
      </c>
      <c r="V137" s="36">
        <f t="shared" si="41"/>
        <v>-6.3703609233516145E-2</v>
      </c>
      <c r="W137" s="20">
        <v>28565</v>
      </c>
      <c r="X137" s="36">
        <f t="shared" si="26"/>
        <v>0.11100307261483411</v>
      </c>
    </row>
    <row r="138" spans="1:24" x14ac:dyDescent="0.2">
      <c r="A138" s="59"/>
      <c r="B138" s="17" t="s">
        <v>30</v>
      </c>
      <c r="C138" s="18">
        <v>304619</v>
      </c>
      <c r="D138" s="36">
        <f t="shared" si="42"/>
        <v>0.57021721873421372</v>
      </c>
      <c r="E138" s="20">
        <v>399500</v>
      </c>
      <c r="F138" s="36">
        <f t="shared" si="27"/>
        <v>0.22998768472906403</v>
      </c>
      <c r="G138" s="20">
        <v>85297</v>
      </c>
      <c r="H138" s="36">
        <f t="shared" si="36"/>
        <v>0.41452048888078141</v>
      </c>
      <c r="I138" s="20">
        <v>86307</v>
      </c>
      <c r="J138" s="36">
        <f t="shared" si="37"/>
        <v>0.12049178199568966</v>
      </c>
      <c r="K138" s="23">
        <v>90465</v>
      </c>
      <c r="L138" s="36">
        <f t="shared" si="33"/>
        <v>0.22276438148788924</v>
      </c>
      <c r="M138" s="23">
        <v>97683</v>
      </c>
      <c r="N138" s="36">
        <f t="shared" si="38"/>
        <v>0.11940914247733869</v>
      </c>
      <c r="O138" s="20">
        <v>49826</v>
      </c>
      <c r="P138" s="36">
        <f t="shared" si="39"/>
        <v>0.31553795379537952</v>
      </c>
      <c r="Q138" s="23">
        <v>41215</v>
      </c>
      <c r="R138" s="36">
        <f t="shared" si="40"/>
        <v>0.21309786607799852</v>
      </c>
      <c r="S138" s="23">
        <v>41602</v>
      </c>
      <c r="T138" s="36">
        <f t="shared" si="22"/>
        <v>0.14773636438877699</v>
      </c>
      <c r="U138" s="20">
        <v>28773</v>
      </c>
      <c r="V138" s="36">
        <f t="shared" si="41"/>
        <v>0.16306237115485667</v>
      </c>
      <c r="W138" s="20">
        <v>28747</v>
      </c>
      <c r="X138" s="36">
        <f t="shared" si="26"/>
        <v>0.13270814452894131</v>
      </c>
    </row>
    <row r="139" spans="1:24" x14ac:dyDescent="0.2">
      <c r="A139" s="59"/>
      <c r="B139" s="17" t="s">
        <v>31</v>
      </c>
      <c r="C139" s="18">
        <v>315389</v>
      </c>
      <c r="D139" s="36">
        <f t="shared" si="42"/>
        <v>0.61520103655070346</v>
      </c>
      <c r="E139" s="20">
        <v>423100</v>
      </c>
      <c r="F139" s="36">
        <f t="shared" si="27"/>
        <v>0.20198863636363637</v>
      </c>
      <c r="G139" s="20">
        <v>81557</v>
      </c>
      <c r="H139" s="36">
        <f t="shared" si="36"/>
        <v>0.45152793350775089</v>
      </c>
      <c r="I139" s="20">
        <v>89584</v>
      </c>
      <c r="J139" s="36">
        <f t="shared" si="37"/>
        <v>0.19596822642013212</v>
      </c>
      <c r="K139" s="23">
        <v>94086</v>
      </c>
      <c r="L139" s="36">
        <f t="shared" si="33"/>
        <v>0.19014850608444855</v>
      </c>
      <c r="M139" s="23">
        <v>116583</v>
      </c>
      <c r="N139" s="36">
        <f t="shared" si="38"/>
        <v>0.24902773760164565</v>
      </c>
      <c r="O139" s="20">
        <v>54583</v>
      </c>
      <c r="P139" s="36">
        <f t="shared" si="39"/>
        <v>0.41348145846281326</v>
      </c>
      <c r="Q139" s="23">
        <v>52298</v>
      </c>
      <c r="R139" s="36">
        <f t="shared" si="40"/>
        <v>0.31408613498165727</v>
      </c>
      <c r="S139" s="23">
        <v>43883</v>
      </c>
      <c r="T139" s="36">
        <f t="shared" si="22"/>
        <v>4.6178419873170264E-2</v>
      </c>
      <c r="U139" s="20">
        <v>29136</v>
      </c>
      <c r="V139" s="36">
        <f t="shared" si="41"/>
        <v>-1.0628544262963113E-2</v>
      </c>
      <c r="W139" s="20">
        <v>26200</v>
      </c>
      <c r="X139" s="36">
        <f t="shared" si="26"/>
        <v>7.5931173257771656E-2</v>
      </c>
    </row>
    <row r="140" spans="1:24" x14ac:dyDescent="0.2">
      <c r="A140" s="59"/>
      <c r="B140" s="17" t="s">
        <v>33</v>
      </c>
      <c r="C140" s="18">
        <v>251504</v>
      </c>
      <c r="D140" s="36">
        <f t="shared" si="42"/>
        <v>0.21155365435381621</v>
      </c>
      <c r="E140" s="20">
        <v>325700</v>
      </c>
      <c r="F140" s="36">
        <f t="shared" si="27"/>
        <v>-8.0981941309255082E-2</v>
      </c>
      <c r="G140" s="20">
        <v>72927</v>
      </c>
      <c r="H140" s="36">
        <f t="shared" si="36"/>
        <v>0.43982230997038507</v>
      </c>
      <c r="I140" s="20">
        <v>91776</v>
      </c>
      <c r="J140" s="36">
        <f t="shared" si="37"/>
        <v>0.4004333628345591</v>
      </c>
      <c r="K140" s="23">
        <v>96954</v>
      </c>
      <c r="L140" s="36">
        <f t="shared" si="33"/>
        <v>2.3866348448687402E-2</v>
      </c>
      <c r="M140" s="23">
        <v>68975</v>
      </c>
      <c r="N140" s="36">
        <f t="shared" si="38"/>
        <v>-0.28341384863123997</v>
      </c>
      <c r="O140" s="20">
        <v>36696</v>
      </c>
      <c r="P140" s="36">
        <f t="shared" si="39"/>
        <v>8.4717706177948493E-2</v>
      </c>
      <c r="Q140" s="23">
        <v>31406</v>
      </c>
      <c r="R140" s="36">
        <f t="shared" si="40"/>
        <v>-0.24840855789020244</v>
      </c>
      <c r="S140" s="23">
        <v>37193</v>
      </c>
      <c r="T140" s="36">
        <f t="shared" si="22"/>
        <v>-1.0534996940594323E-2</v>
      </c>
      <c r="U140" s="20">
        <v>25926</v>
      </c>
      <c r="V140" s="36">
        <f t="shared" si="41"/>
        <v>1.738727251651806E-3</v>
      </c>
      <c r="W140" s="20">
        <v>27224</v>
      </c>
      <c r="X140" s="36">
        <f t="shared" si="26"/>
        <v>3.5802610052124928E-2</v>
      </c>
    </row>
    <row r="141" spans="1:24" x14ac:dyDescent="0.2">
      <c r="A141" s="59"/>
      <c r="B141" s="17" t="s">
        <v>34</v>
      </c>
      <c r="C141" s="18">
        <v>343799</v>
      </c>
      <c r="D141" s="36">
        <f t="shared" si="42"/>
        <v>0.37113196485616634</v>
      </c>
      <c r="E141" s="20">
        <v>344200</v>
      </c>
      <c r="F141" s="36">
        <f t="shared" si="27"/>
        <v>-4.7592695074709465E-2</v>
      </c>
      <c r="G141" s="20">
        <v>73108</v>
      </c>
      <c r="H141" s="36">
        <f t="shared" si="36"/>
        <v>0.29509300265721872</v>
      </c>
      <c r="I141" s="20">
        <v>121499</v>
      </c>
      <c r="J141" s="36">
        <f t="shared" si="37"/>
        <v>0.36226440480328281</v>
      </c>
      <c r="K141" s="23">
        <v>119292</v>
      </c>
      <c r="L141" s="36">
        <f t="shared" si="33"/>
        <v>4.406732191463103E-2</v>
      </c>
      <c r="M141" s="23">
        <v>82370</v>
      </c>
      <c r="N141" s="36">
        <f t="shared" si="38"/>
        <v>-0.22446827541403436</v>
      </c>
      <c r="O141" s="20">
        <v>45349</v>
      </c>
      <c r="P141" s="36">
        <f t="shared" si="39"/>
        <v>0.22943664262863961</v>
      </c>
      <c r="Q141" s="23">
        <v>37050</v>
      </c>
      <c r="R141" s="36">
        <f t="shared" si="40"/>
        <v>-0.22461963459807877</v>
      </c>
      <c r="S141" s="23">
        <v>48375</v>
      </c>
      <c r="T141" s="36">
        <f t="shared" si="22"/>
        <v>3.6621951742167744E-2</v>
      </c>
      <c r="U141" s="20">
        <v>37299</v>
      </c>
      <c r="V141" s="36">
        <f t="shared" si="41"/>
        <v>5.7767568487323562E-2</v>
      </c>
      <c r="W141" s="20">
        <v>28583</v>
      </c>
      <c r="X141" s="36">
        <f t="shared" si="26"/>
        <v>7.5114722034153258E-2</v>
      </c>
    </row>
    <row r="142" spans="1:24" x14ac:dyDescent="0.2">
      <c r="A142" s="59"/>
      <c r="B142" s="17" t="s">
        <v>35</v>
      </c>
      <c r="C142" s="18">
        <v>390971</v>
      </c>
      <c r="D142" s="36">
        <f t="shared" si="42"/>
        <v>0.55500182954961264</v>
      </c>
      <c r="E142" s="20">
        <v>428000</v>
      </c>
      <c r="F142" s="36">
        <f t="shared" si="27"/>
        <v>5.7051123734255374E-2</v>
      </c>
      <c r="G142" s="20">
        <v>104146</v>
      </c>
      <c r="H142" s="36">
        <f t="shared" si="36"/>
        <v>0.19082520552957449</v>
      </c>
      <c r="I142" s="20">
        <v>137404</v>
      </c>
      <c r="J142" s="36">
        <f t="shared" si="37"/>
        <v>0.20047528351010846</v>
      </c>
      <c r="K142" s="23">
        <v>139472</v>
      </c>
      <c r="L142" s="36">
        <f t="shared" si="33"/>
        <v>0.14674735249621795</v>
      </c>
      <c r="M142" s="23">
        <v>96589</v>
      </c>
      <c r="N142" s="36">
        <f t="shared" si="38"/>
        <v>-0.22571465217321596</v>
      </c>
      <c r="O142" s="20">
        <v>54320</v>
      </c>
      <c r="P142" s="36">
        <f t="shared" si="39"/>
        <v>0.23834492191952572</v>
      </c>
      <c r="Q142" s="23">
        <v>43710</v>
      </c>
      <c r="R142" s="36">
        <f t="shared" si="40"/>
        <v>-0.24787060139378814</v>
      </c>
      <c r="S142" s="23">
        <v>60468</v>
      </c>
      <c r="T142" s="36">
        <f t="shared" si="22"/>
        <v>6.7905268177242462E-2</v>
      </c>
      <c r="U142" s="20">
        <v>42512</v>
      </c>
      <c r="V142" s="36">
        <f t="shared" si="41"/>
        <v>-1.42602082222274E-2</v>
      </c>
      <c r="W142" s="20">
        <v>29050</v>
      </c>
      <c r="X142" s="36">
        <f t="shared" si="26"/>
        <v>2.8354986017204098E-2</v>
      </c>
    </row>
    <row r="143" spans="1:24" x14ac:dyDescent="0.2">
      <c r="A143" s="59"/>
      <c r="B143" s="17" t="s">
        <v>36</v>
      </c>
      <c r="C143" s="18">
        <v>301645</v>
      </c>
      <c r="D143" s="36">
        <f t="shared" si="42"/>
        <v>0.38566946423567566</v>
      </c>
      <c r="E143" s="20">
        <v>373300</v>
      </c>
      <c r="F143" s="36">
        <f t="shared" si="27"/>
        <v>1.083130246412131E-2</v>
      </c>
      <c r="G143" s="20">
        <v>80199</v>
      </c>
      <c r="H143" s="36">
        <f t="shared" si="36"/>
        <v>0.16259078323644949</v>
      </c>
      <c r="I143" s="20">
        <v>94249</v>
      </c>
      <c r="J143" s="36">
        <f t="shared" si="37"/>
        <v>0.15833394784062138</v>
      </c>
      <c r="K143" s="23">
        <v>95386</v>
      </c>
      <c r="L143" s="36">
        <f t="shared" si="33"/>
        <v>0.16185534361373</v>
      </c>
      <c r="M143" s="23">
        <v>86018</v>
      </c>
      <c r="N143" s="36">
        <f t="shared" si="38"/>
        <v>-0.15294928606597735</v>
      </c>
      <c r="O143" s="20">
        <v>46770</v>
      </c>
      <c r="P143" s="36">
        <f t="shared" si="39"/>
        <v>0.24282525510204089</v>
      </c>
      <c r="Q143" s="23">
        <v>36223</v>
      </c>
      <c r="R143" s="36">
        <f t="shared" si="40"/>
        <v>-0.2262026830727164</v>
      </c>
      <c r="S143" s="23">
        <v>39063</v>
      </c>
      <c r="T143" s="36">
        <f t="shared" si="22"/>
        <v>-5.4231591811793461E-3</v>
      </c>
      <c r="U143" s="20">
        <v>27014</v>
      </c>
      <c r="V143" s="36">
        <f t="shared" si="41"/>
        <v>-1.0367439645382226E-2</v>
      </c>
      <c r="W143" s="20">
        <v>25392</v>
      </c>
      <c r="X143" s="36">
        <f t="shared" si="26"/>
        <v>2.5152408252250735E-2</v>
      </c>
    </row>
    <row r="144" spans="1:24" x14ac:dyDescent="0.2">
      <c r="A144" s="59"/>
      <c r="B144" s="17" t="s">
        <v>37</v>
      </c>
      <c r="C144" s="18">
        <v>370842</v>
      </c>
      <c r="D144" s="36">
        <f t="shared" si="42"/>
        <v>0.48588211253440822</v>
      </c>
      <c r="E144" s="20">
        <v>447400</v>
      </c>
      <c r="F144" s="36">
        <f t="shared" si="27"/>
        <v>8.0937424498671182E-2</v>
      </c>
      <c r="G144" s="20">
        <v>86775</v>
      </c>
      <c r="H144" s="36">
        <f t="shared" si="36"/>
        <v>0.24662395126996906</v>
      </c>
      <c r="I144" s="20">
        <v>108923</v>
      </c>
      <c r="J144" s="36">
        <f t="shared" si="37"/>
        <v>0.15998935037273698</v>
      </c>
      <c r="K144" s="23">
        <v>102057</v>
      </c>
      <c r="L144" s="36">
        <f t="shared" si="33"/>
        <v>0.10524263853842908</v>
      </c>
      <c r="M144" s="23">
        <v>101826</v>
      </c>
      <c r="N144" s="36">
        <f t="shared" si="38"/>
        <v>-1.5346233065475334E-2</v>
      </c>
      <c r="O144" s="20">
        <v>59864</v>
      </c>
      <c r="P144" s="36">
        <f t="shared" si="39"/>
        <v>0.24758252750916965</v>
      </c>
      <c r="Q144" s="23">
        <v>42671</v>
      </c>
      <c r="R144" s="36">
        <f t="shared" si="40"/>
        <v>-5.4256521642766953E-2</v>
      </c>
      <c r="S144" s="23">
        <v>50582</v>
      </c>
      <c r="T144" s="36">
        <f t="shared" si="22"/>
        <v>0.12881053336308859</v>
      </c>
      <c r="U144" s="20">
        <v>32190</v>
      </c>
      <c r="V144" s="36">
        <f t="shared" si="41"/>
        <v>4.7715141257648641E-2</v>
      </c>
      <c r="W144" s="18">
        <v>30636</v>
      </c>
      <c r="X144" s="36">
        <f t="shared" si="26"/>
        <v>2.4409817427940794E-2</v>
      </c>
    </row>
    <row r="145" spans="1:24" x14ac:dyDescent="0.2">
      <c r="A145" s="59"/>
      <c r="B145" s="17" t="s">
        <v>38</v>
      </c>
      <c r="C145" s="18">
        <v>359845</v>
      </c>
      <c r="D145" s="36">
        <f t="shared" si="42"/>
        <v>0.50544494601073509</v>
      </c>
      <c r="E145" s="20">
        <v>370700</v>
      </c>
      <c r="F145" s="36">
        <f t="shared" si="27"/>
        <v>0.10623694419576246</v>
      </c>
      <c r="G145" s="20">
        <v>100782</v>
      </c>
      <c r="H145" s="36">
        <f t="shared" si="36"/>
        <v>0.28994355488998957</v>
      </c>
      <c r="I145" s="20">
        <v>123303</v>
      </c>
      <c r="J145" s="36">
        <f t="shared" si="37"/>
        <v>0.3657690987029385</v>
      </c>
      <c r="K145" s="23">
        <v>105330</v>
      </c>
      <c r="L145" s="36">
        <f t="shared" si="33"/>
        <v>5.0746685554103443E-2</v>
      </c>
      <c r="M145" s="23">
        <v>108800</v>
      </c>
      <c r="N145" s="36">
        <f t="shared" si="38"/>
        <v>0.14280912566698878</v>
      </c>
      <c r="O145" s="20">
        <v>59168</v>
      </c>
      <c r="P145" s="36">
        <f t="shared" si="39"/>
        <v>0.22633062510363122</v>
      </c>
      <c r="Q145" s="23">
        <v>46071</v>
      </c>
      <c r="R145" s="36">
        <f t="shared" si="40"/>
        <v>0.10768897864974036</v>
      </c>
      <c r="S145" s="23">
        <v>44988</v>
      </c>
      <c r="T145" s="36">
        <f t="shared" si="22"/>
        <v>0.11826994780014914</v>
      </c>
      <c r="U145" s="20">
        <v>34200</v>
      </c>
      <c r="V145" s="36">
        <f t="shared" si="41"/>
        <v>0.17275907002263224</v>
      </c>
      <c r="W145" s="18">
        <v>31619</v>
      </c>
      <c r="X145" s="36">
        <f t="shared" si="26"/>
        <v>0.27475407192388324</v>
      </c>
    </row>
    <row r="146" spans="1:24" x14ac:dyDescent="0.2">
      <c r="A146" s="59"/>
      <c r="B146" s="64" t="s">
        <v>39</v>
      </c>
      <c r="C146" s="18">
        <v>415656</v>
      </c>
      <c r="D146" s="36">
        <f t="shared" si="42"/>
        <v>0.53433516793833957</v>
      </c>
      <c r="E146" s="20">
        <v>339600</v>
      </c>
      <c r="F146" s="36">
        <f t="shared" si="27"/>
        <v>-4.7138047138047139E-2</v>
      </c>
      <c r="G146" s="20">
        <v>114741</v>
      </c>
      <c r="H146" s="36">
        <f t="shared" si="36"/>
        <v>0.38037606919865752</v>
      </c>
      <c r="I146" s="20">
        <v>149315</v>
      </c>
      <c r="J146" s="36">
        <f t="shared" si="37"/>
        <v>0.30857543490644579</v>
      </c>
      <c r="K146" s="23">
        <v>135156</v>
      </c>
      <c r="L146" s="36">
        <f t="shared" si="33"/>
        <v>0.15577219086711125</v>
      </c>
      <c r="M146" s="23">
        <v>119238</v>
      </c>
      <c r="N146" s="36">
        <f t="shared" si="38"/>
        <v>8.8076944135199842E-2</v>
      </c>
      <c r="O146" s="20">
        <v>69555</v>
      </c>
      <c r="P146" s="36">
        <f t="shared" si="39"/>
        <v>0.38404138891652573</v>
      </c>
      <c r="Q146" s="23">
        <v>54856</v>
      </c>
      <c r="R146" s="36">
        <f t="shared" si="40"/>
        <v>0.15861952435263804</v>
      </c>
      <c r="S146" s="23">
        <v>44821</v>
      </c>
      <c r="T146" s="36">
        <f t="shared" si="22"/>
        <v>9.5385893738696909E-2</v>
      </c>
      <c r="U146" s="20">
        <v>42933</v>
      </c>
      <c r="V146" s="36">
        <f t="shared" si="41"/>
        <v>0.37986115574982326</v>
      </c>
      <c r="W146" s="38">
        <v>28155</v>
      </c>
      <c r="X146" s="41">
        <f t="shared" si="26"/>
        <v>-2.2260036116127258E-2</v>
      </c>
    </row>
    <row r="147" spans="1:24" x14ac:dyDescent="0.2">
      <c r="A147" s="27" t="s">
        <v>62</v>
      </c>
      <c r="B147" s="65" t="s">
        <v>27</v>
      </c>
      <c r="C147" s="29">
        <v>514889</v>
      </c>
      <c r="D147" s="32">
        <f t="shared" ref="D147:D194" si="43">C147/C135-1</f>
        <v>0.4378639068621839</v>
      </c>
      <c r="E147" s="66">
        <v>4762163</v>
      </c>
      <c r="F147" s="67">
        <f>E147/SUM(E135:E146)-1</f>
        <v>7.1497389973899761E-2</v>
      </c>
      <c r="G147" s="31">
        <v>149330</v>
      </c>
      <c r="H147" s="32">
        <f t="shared" si="36"/>
        <v>0.2823529411764707</v>
      </c>
      <c r="I147" s="31">
        <v>174970</v>
      </c>
      <c r="J147" s="32">
        <f t="shared" si="37"/>
        <v>0.14313154146685658</v>
      </c>
      <c r="K147" s="34">
        <v>147165</v>
      </c>
      <c r="L147" s="32">
        <f t="shared" si="33"/>
        <v>1.3590372579974641E-5</v>
      </c>
      <c r="M147" s="34">
        <v>146962</v>
      </c>
      <c r="N147" s="32">
        <f t="shared" si="38"/>
        <v>-4.0255902843666647E-3</v>
      </c>
      <c r="O147" s="31">
        <v>85640</v>
      </c>
      <c r="P147" s="32">
        <f t="shared" si="39"/>
        <v>0.13881464342229499</v>
      </c>
      <c r="Q147" s="34">
        <v>69223</v>
      </c>
      <c r="R147" s="32">
        <f t="shared" si="40"/>
        <v>6.2798912648456273E-3</v>
      </c>
      <c r="S147" s="34">
        <v>74180</v>
      </c>
      <c r="T147" s="32">
        <f t="shared" ref="T147:T194" si="44">S147/S135-1</f>
        <v>3.2859927596769811E-2</v>
      </c>
      <c r="U147" s="31">
        <v>61933</v>
      </c>
      <c r="V147" s="32">
        <f t="shared" si="41"/>
        <v>0.12000651029893117</v>
      </c>
      <c r="W147" s="31">
        <v>35636</v>
      </c>
      <c r="X147" s="32">
        <f t="shared" si="26"/>
        <v>-7.7265665458311705E-2</v>
      </c>
    </row>
    <row r="148" spans="1:24" x14ac:dyDescent="0.2">
      <c r="A148" s="25"/>
      <c r="B148" s="64" t="s">
        <v>28</v>
      </c>
      <c r="C148" s="18">
        <v>490845</v>
      </c>
      <c r="D148" s="36">
        <f t="shared" si="43"/>
        <v>0.52637323680871706</v>
      </c>
      <c r="E148" s="68"/>
      <c r="F148" s="69"/>
      <c r="G148" s="20">
        <v>142234</v>
      </c>
      <c r="H148" s="36">
        <f t="shared" si="36"/>
        <v>-2.2869822688457941E-2</v>
      </c>
      <c r="I148" s="20">
        <v>147688</v>
      </c>
      <c r="J148" s="36">
        <f t="shared" si="37"/>
        <v>0.25872957700863375</v>
      </c>
      <c r="K148" s="23">
        <v>137598</v>
      </c>
      <c r="L148" s="36">
        <f t="shared" si="33"/>
        <v>0.13512844627035592</v>
      </c>
      <c r="M148" s="23">
        <v>127996</v>
      </c>
      <c r="N148" s="36">
        <f t="shared" si="38"/>
        <v>7.7897360753204303E-2</v>
      </c>
      <c r="O148" s="20">
        <v>76407</v>
      </c>
      <c r="P148" s="36">
        <f t="shared" si="39"/>
        <v>0.3243950634403383</v>
      </c>
      <c r="Q148" s="23">
        <v>63013</v>
      </c>
      <c r="R148" s="36">
        <f t="shared" si="40"/>
        <v>0.12043029871977251</v>
      </c>
      <c r="S148" s="23">
        <v>57595</v>
      </c>
      <c r="T148" s="36">
        <f t="shared" si="44"/>
        <v>0.12019838568511143</v>
      </c>
      <c r="U148" s="20">
        <v>47349</v>
      </c>
      <c r="V148" s="36">
        <f t="shared" si="41"/>
        <v>0.29669998630699723</v>
      </c>
      <c r="W148" s="20">
        <v>31609</v>
      </c>
      <c r="X148" s="36">
        <f t="shared" si="26"/>
        <v>2.1688538367056642E-2</v>
      </c>
    </row>
    <row r="149" spans="1:24" x14ac:dyDescent="0.2">
      <c r="A149" s="25"/>
      <c r="B149" s="64" t="s">
        <v>44</v>
      </c>
      <c r="C149" s="18">
        <v>374057</v>
      </c>
      <c r="D149" s="36">
        <f t="shared" si="43"/>
        <v>0.39492310446158196</v>
      </c>
      <c r="E149" s="68"/>
      <c r="F149" s="69"/>
      <c r="G149" s="20">
        <v>116593</v>
      </c>
      <c r="H149" s="36">
        <f t="shared" si="36"/>
        <v>0.28400731245319588</v>
      </c>
      <c r="I149" s="20">
        <v>103289</v>
      </c>
      <c r="J149" s="36">
        <f t="shared" si="37"/>
        <v>3.045811883953875E-2</v>
      </c>
      <c r="K149" s="23">
        <v>98781</v>
      </c>
      <c r="L149" s="36">
        <f t="shared" si="33"/>
        <v>6.1031804852898608E-2</v>
      </c>
      <c r="M149" s="23">
        <v>97043</v>
      </c>
      <c r="N149" s="36">
        <f t="shared" si="38"/>
        <v>-1.8865826163443122E-2</v>
      </c>
      <c r="O149" s="20">
        <v>56442</v>
      </c>
      <c r="P149" s="36">
        <f t="shared" si="39"/>
        <v>0.13490036796493277</v>
      </c>
      <c r="Q149" s="23">
        <v>41675</v>
      </c>
      <c r="R149" s="36">
        <f t="shared" si="40"/>
        <v>-4.4436291931304939E-2</v>
      </c>
      <c r="S149" s="23">
        <v>40959</v>
      </c>
      <c r="T149" s="36">
        <f t="shared" si="44"/>
        <v>-4.4621197984698657E-2</v>
      </c>
      <c r="U149" s="20">
        <v>30563</v>
      </c>
      <c r="V149" s="36">
        <f t="shared" si="41"/>
        <v>4.0761424776952992E-2</v>
      </c>
      <c r="W149" s="20">
        <v>26103</v>
      </c>
      <c r="X149" s="36">
        <f t="shared" si="26"/>
        <v>-8.6189392613338023E-2</v>
      </c>
    </row>
    <row r="150" spans="1:24" x14ac:dyDescent="0.2">
      <c r="A150" s="25"/>
      <c r="B150" s="64" t="s">
        <v>45</v>
      </c>
      <c r="C150" s="18">
        <v>353660</v>
      </c>
      <c r="D150" s="36">
        <f t="shared" si="43"/>
        <v>0.16099127106319688</v>
      </c>
      <c r="E150" s="68"/>
      <c r="F150" s="69"/>
      <c r="G150" s="20">
        <v>111154</v>
      </c>
      <c r="H150" s="36">
        <f t="shared" si="36"/>
        <v>0.30314079041466879</v>
      </c>
      <c r="I150" s="20">
        <v>95785</v>
      </c>
      <c r="J150" s="36">
        <f t="shared" si="37"/>
        <v>0.10981728017426162</v>
      </c>
      <c r="K150" s="23">
        <v>98052</v>
      </c>
      <c r="L150" s="36">
        <f t="shared" si="33"/>
        <v>8.3866688774664189E-2</v>
      </c>
      <c r="M150" s="23">
        <v>103295</v>
      </c>
      <c r="N150" s="36">
        <f t="shared" si="38"/>
        <v>5.7451142982914094E-2</v>
      </c>
      <c r="O150" s="20">
        <v>62668</v>
      </c>
      <c r="P150" s="36">
        <f t="shared" si="39"/>
        <v>0.2577369244972505</v>
      </c>
      <c r="Q150" s="23">
        <v>43661</v>
      </c>
      <c r="R150" s="36">
        <f t="shared" si="40"/>
        <v>5.9347325003032969E-2</v>
      </c>
      <c r="S150" s="23">
        <v>41356</v>
      </c>
      <c r="T150" s="36">
        <f t="shared" si="44"/>
        <v>-5.9131772510937486E-3</v>
      </c>
      <c r="U150" s="20">
        <v>31218</v>
      </c>
      <c r="V150" s="36">
        <f t="shared" si="41"/>
        <v>8.4975497862579408E-2</v>
      </c>
      <c r="W150" s="20">
        <v>27989</v>
      </c>
      <c r="X150" s="36">
        <f t="shared" si="26"/>
        <v>-2.6367968831530253E-2</v>
      </c>
    </row>
    <row r="151" spans="1:24" x14ac:dyDescent="0.2">
      <c r="A151" s="25"/>
      <c r="B151" s="64" t="s">
        <v>46</v>
      </c>
      <c r="C151" s="18">
        <v>302088</v>
      </c>
      <c r="D151" s="36">
        <f t="shared" si="43"/>
        <v>-4.2173316127068428E-2</v>
      </c>
      <c r="E151" s="68"/>
      <c r="F151" s="69"/>
      <c r="G151" s="20">
        <v>111952</v>
      </c>
      <c r="H151" s="36">
        <f t="shared" si="36"/>
        <v>0.37268413502213171</v>
      </c>
      <c r="I151" s="20">
        <v>96261</v>
      </c>
      <c r="J151" s="36">
        <f t="shared" si="37"/>
        <v>7.4533398821218011E-2</v>
      </c>
      <c r="K151" s="23">
        <v>94736</v>
      </c>
      <c r="L151" s="36">
        <f t="shared" si="33"/>
        <v>6.9085730076738905E-3</v>
      </c>
      <c r="M151" s="23">
        <v>106857</v>
      </c>
      <c r="N151" s="36">
        <f t="shared" si="38"/>
        <v>-8.3425542317490553E-2</v>
      </c>
      <c r="O151" s="20">
        <v>64106</v>
      </c>
      <c r="P151" s="36">
        <f t="shared" si="39"/>
        <v>0.17446824102742609</v>
      </c>
      <c r="Q151" s="23">
        <v>48109</v>
      </c>
      <c r="R151" s="36">
        <f t="shared" si="40"/>
        <v>-8.0098665340930797E-2</v>
      </c>
      <c r="S151" s="23">
        <v>44932</v>
      </c>
      <c r="T151" s="36">
        <f t="shared" si="44"/>
        <v>2.3904473258437253E-2</v>
      </c>
      <c r="U151" s="20">
        <v>29293</v>
      </c>
      <c r="V151" s="36">
        <f t="shared" si="41"/>
        <v>5.3885227896759424E-3</v>
      </c>
      <c r="W151" s="20">
        <v>26859</v>
      </c>
      <c r="X151" s="36">
        <f t="shared" si="26"/>
        <v>2.5152671755725109E-2</v>
      </c>
    </row>
    <row r="152" spans="1:24" x14ac:dyDescent="0.2">
      <c r="A152" s="25"/>
      <c r="B152" s="64" t="s">
        <v>33</v>
      </c>
      <c r="C152" s="18">
        <v>347365</v>
      </c>
      <c r="D152" s="36">
        <f t="shared" si="43"/>
        <v>0.38115099561040777</v>
      </c>
      <c r="E152" s="68"/>
      <c r="F152" s="69"/>
      <c r="G152" s="20">
        <v>109806</v>
      </c>
      <c r="H152" s="36">
        <f t="shared" si="36"/>
        <v>0.50569747830021794</v>
      </c>
      <c r="I152" s="20">
        <v>107506</v>
      </c>
      <c r="J152" s="36">
        <f t="shared" si="37"/>
        <v>0.17139557182705722</v>
      </c>
      <c r="K152" s="23">
        <v>109786</v>
      </c>
      <c r="L152" s="36">
        <f t="shared" si="33"/>
        <v>0.13235142438682268</v>
      </c>
      <c r="M152" s="23">
        <v>105083</v>
      </c>
      <c r="N152" s="36">
        <f t="shared" si="38"/>
        <v>0.52349401957230879</v>
      </c>
      <c r="O152" s="20">
        <v>61599</v>
      </c>
      <c r="P152" s="36">
        <f t="shared" si="39"/>
        <v>0.67862982341399603</v>
      </c>
      <c r="Q152" s="23">
        <v>46957</v>
      </c>
      <c r="R152" s="36">
        <f t="shared" si="40"/>
        <v>0.49516016047888933</v>
      </c>
      <c r="S152" s="23">
        <v>43766</v>
      </c>
      <c r="T152" s="36">
        <f t="shared" si="44"/>
        <v>0.1767268034307532</v>
      </c>
      <c r="U152" s="20">
        <v>27667</v>
      </c>
      <c r="V152" s="36">
        <f t="shared" si="41"/>
        <v>6.7152665278099155E-2</v>
      </c>
      <c r="W152" s="20">
        <v>26084</v>
      </c>
      <c r="X152" s="36">
        <f t="shared" ref="X152:X164" si="45">(W152/W140-1)</f>
        <v>-4.1874816338524856E-2</v>
      </c>
    </row>
    <row r="153" spans="1:24" x14ac:dyDescent="0.2">
      <c r="A153" s="25"/>
      <c r="B153" s="64" t="s">
        <v>34</v>
      </c>
      <c r="C153" s="18">
        <v>447008</v>
      </c>
      <c r="D153" s="36">
        <f t="shared" si="43"/>
        <v>0.30020157126693214</v>
      </c>
      <c r="E153" s="68"/>
      <c r="F153" s="69"/>
      <c r="G153" s="20">
        <v>116960</v>
      </c>
      <c r="H153" s="36">
        <f t="shared" si="36"/>
        <v>0.59982491656179904</v>
      </c>
      <c r="I153" s="20">
        <v>134310</v>
      </c>
      <c r="J153" s="36">
        <f t="shared" si="37"/>
        <v>0.10544119704688937</v>
      </c>
      <c r="K153" s="23">
        <v>142793</v>
      </c>
      <c r="L153" s="36">
        <f t="shared" si="33"/>
        <v>0.19700399020889914</v>
      </c>
      <c r="M153" s="23">
        <v>109094</v>
      </c>
      <c r="N153" s="36">
        <f t="shared" si="38"/>
        <v>0.32443850916595851</v>
      </c>
      <c r="O153" s="20">
        <v>71641</v>
      </c>
      <c r="P153" s="36">
        <f t="shared" si="39"/>
        <v>0.57977022646585374</v>
      </c>
      <c r="Q153" s="23">
        <v>51992</v>
      </c>
      <c r="R153" s="36">
        <f t="shared" si="40"/>
        <v>0.40329284750337391</v>
      </c>
      <c r="S153" s="23">
        <v>54700</v>
      </c>
      <c r="T153" s="36">
        <f t="shared" si="44"/>
        <v>0.13074935400516785</v>
      </c>
      <c r="U153" s="20">
        <v>34429</v>
      </c>
      <c r="V153" s="36">
        <f t="shared" si="41"/>
        <v>-7.694576262098185E-2</v>
      </c>
      <c r="W153" s="20">
        <v>31502</v>
      </c>
      <c r="X153" s="36">
        <f t="shared" si="45"/>
        <v>0.10212363992583007</v>
      </c>
    </row>
    <row r="154" spans="1:24" x14ac:dyDescent="0.2">
      <c r="A154" s="25"/>
      <c r="B154" s="64" t="s">
        <v>49</v>
      </c>
      <c r="C154" s="18">
        <v>458927</v>
      </c>
      <c r="D154" s="36">
        <f t="shared" si="43"/>
        <v>0.17381340304012327</v>
      </c>
      <c r="E154" s="68"/>
      <c r="F154" s="69"/>
      <c r="G154" s="20">
        <v>147028</v>
      </c>
      <c r="H154" s="36">
        <f t="shared" si="36"/>
        <v>0.41174889097997047</v>
      </c>
      <c r="I154" s="20">
        <v>140804</v>
      </c>
      <c r="J154" s="36">
        <f t="shared" si="37"/>
        <v>2.4744548921428855E-2</v>
      </c>
      <c r="K154" s="23">
        <v>147588</v>
      </c>
      <c r="L154" s="36">
        <f t="shared" si="33"/>
        <v>5.8190891361707076E-2</v>
      </c>
      <c r="M154" s="23">
        <v>114727</v>
      </c>
      <c r="N154" s="36">
        <f t="shared" si="38"/>
        <v>0.18778535858120482</v>
      </c>
      <c r="O154" s="20">
        <v>78023</v>
      </c>
      <c r="P154" s="36">
        <f t="shared" si="39"/>
        <v>0.43635861561119293</v>
      </c>
      <c r="Q154" s="23">
        <v>57739</v>
      </c>
      <c r="R154" s="36">
        <f t="shared" si="40"/>
        <v>0.32095630290551358</v>
      </c>
      <c r="S154" s="23">
        <v>62018</v>
      </c>
      <c r="T154" s="36">
        <f t="shared" si="44"/>
        <v>2.5633392868955385E-2</v>
      </c>
      <c r="U154" s="20">
        <v>42117</v>
      </c>
      <c r="V154" s="36">
        <f t="shared" si="41"/>
        <v>-9.2914941663529982E-3</v>
      </c>
      <c r="W154" s="20">
        <v>30940</v>
      </c>
      <c r="X154" s="36">
        <f t="shared" si="45"/>
        <v>6.5060240963855431E-2</v>
      </c>
    </row>
    <row r="155" spans="1:24" x14ac:dyDescent="0.2">
      <c r="A155" s="25"/>
      <c r="B155" s="64" t="s">
        <v>36</v>
      </c>
      <c r="C155" s="18">
        <v>430614</v>
      </c>
      <c r="D155" s="36">
        <f t="shared" si="43"/>
        <v>0.42755225513434669</v>
      </c>
      <c r="E155" s="68"/>
      <c r="F155" s="69"/>
      <c r="G155" s="20">
        <v>128911</v>
      </c>
      <c r="H155" s="36">
        <f t="shared" si="36"/>
        <v>0.60738911956508179</v>
      </c>
      <c r="I155" s="20">
        <v>107890</v>
      </c>
      <c r="J155" s="36">
        <f t="shared" si="37"/>
        <v>0.14473363112605964</v>
      </c>
      <c r="K155" s="23">
        <v>115147</v>
      </c>
      <c r="L155" s="36">
        <f t="shared" si="33"/>
        <v>0.20716876690499664</v>
      </c>
      <c r="M155" s="23">
        <v>113351</v>
      </c>
      <c r="N155" s="36">
        <f t="shared" si="38"/>
        <v>0.31775907368225265</v>
      </c>
      <c r="O155" s="20">
        <v>72200</v>
      </c>
      <c r="P155" s="36">
        <f t="shared" si="39"/>
        <v>0.54372460979260206</v>
      </c>
      <c r="Q155" s="23">
        <v>55075</v>
      </c>
      <c r="R155" s="36">
        <f t="shared" si="40"/>
        <v>0.52044281257764413</v>
      </c>
      <c r="S155" s="23">
        <v>37742</v>
      </c>
      <c r="T155" s="36">
        <f t="shared" si="44"/>
        <v>-3.3817167140260618E-2</v>
      </c>
      <c r="U155" s="20">
        <v>29565</v>
      </c>
      <c r="V155" s="36">
        <f t="shared" si="41"/>
        <v>9.4432516472940042E-2</v>
      </c>
      <c r="W155" s="20">
        <v>26543</v>
      </c>
      <c r="X155" s="36">
        <f t="shared" si="45"/>
        <v>4.5329237555135515E-2</v>
      </c>
    </row>
    <row r="156" spans="1:24" x14ac:dyDescent="0.2">
      <c r="A156" s="25"/>
      <c r="B156" s="64" t="s">
        <v>37</v>
      </c>
      <c r="C156" s="18">
        <v>449555</v>
      </c>
      <c r="D156" s="36">
        <f t="shared" si="43"/>
        <v>0.21225481471893692</v>
      </c>
      <c r="E156" s="68"/>
      <c r="F156" s="69"/>
      <c r="G156" s="20">
        <v>123052</v>
      </c>
      <c r="H156" s="36">
        <f t="shared" si="36"/>
        <v>0.41805819648516285</v>
      </c>
      <c r="I156" s="20">
        <v>99409</v>
      </c>
      <c r="J156" s="36">
        <f t="shared" si="37"/>
        <v>-8.7346106882843833E-2</v>
      </c>
      <c r="K156" s="23">
        <v>112508</v>
      </c>
      <c r="L156" s="36">
        <f t="shared" si="33"/>
        <v>0.10240355879557494</v>
      </c>
      <c r="M156" s="23">
        <v>111226</v>
      </c>
      <c r="N156" s="36">
        <f t="shared" si="38"/>
        <v>9.2314340148881513E-2</v>
      </c>
      <c r="O156" s="20">
        <v>73819</v>
      </c>
      <c r="P156" s="36">
        <f t="shared" si="39"/>
        <v>0.23311171989843649</v>
      </c>
      <c r="Q156" s="23">
        <v>52104</v>
      </c>
      <c r="R156" s="36">
        <f t="shared" si="40"/>
        <v>0.22106348573972956</v>
      </c>
      <c r="S156" s="23">
        <v>34346</v>
      </c>
      <c r="T156" s="36">
        <f t="shared" si="44"/>
        <v>-0.32098374915978012</v>
      </c>
      <c r="U156" s="20">
        <v>34025</v>
      </c>
      <c r="V156" s="36">
        <f t="shared" si="41"/>
        <v>5.7005281143212239E-2</v>
      </c>
      <c r="W156" s="20">
        <v>26869</v>
      </c>
      <c r="X156" s="36">
        <f t="shared" si="45"/>
        <v>-0.12295991643817727</v>
      </c>
    </row>
    <row r="157" spans="1:24" x14ac:dyDescent="0.2">
      <c r="A157" s="25"/>
      <c r="B157" s="64" t="s">
        <v>38</v>
      </c>
      <c r="C157" s="18">
        <v>426918</v>
      </c>
      <c r="D157" s="36">
        <f t="shared" si="43"/>
        <v>0.18639414192221659</v>
      </c>
      <c r="E157" s="68"/>
      <c r="F157" s="69"/>
      <c r="G157" s="20">
        <v>132698</v>
      </c>
      <c r="H157" s="36">
        <f t="shared" si="36"/>
        <v>0.31668353475819089</v>
      </c>
      <c r="I157" s="20">
        <v>114745</v>
      </c>
      <c r="J157" s="36">
        <f t="shared" si="37"/>
        <v>-6.9406259377306267E-2</v>
      </c>
      <c r="K157" s="23">
        <v>127547</v>
      </c>
      <c r="L157" s="36">
        <f t="shared" si="33"/>
        <v>0.21092756099876575</v>
      </c>
      <c r="M157" s="23">
        <v>123855</v>
      </c>
      <c r="N157" s="36">
        <f t="shared" si="38"/>
        <v>0.13837316176470593</v>
      </c>
      <c r="O157" s="20">
        <v>82274</v>
      </c>
      <c r="P157" s="36">
        <f t="shared" si="39"/>
        <v>0.39051514332071391</v>
      </c>
      <c r="Q157" s="23">
        <v>62009</v>
      </c>
      <c r="R157" s="36">
        <f t="shared" si="40"/>
        <v>0.34594430335786064</v>
      </c>
      <c r="S157" s="23">
        <v>36314</v>
      </c>
      <c r="T157" s="36">
        <f t="shared" si="44"/>
        <v>-0.19280697074775499</v>
      </c>
      <c r="U157" s="20">
        <v>33975</v>
      </c>
      <c r="V157" s="36">
        <f t="shared" si="41"/>
        <v>-6.5789473684210176E-3</v>
      </c>
      <c r="W157" s="20">
        <v>26880</v>
      </c>
      <c r="X157" s="36">
        <f t="shared" si="45"/>
        <v>-0.14987823776843034</v>
      </c>
    </row>
    <row r="158" spans="1:24" x14ac:dyDescent="0.2">
      <c r="A158" s="25"/>
      <c r="B158" s="64" t="s">
        <v>39</v>
      </c>
      <c r="C158" s="18">
        <v>494376</v>
      </c>
      <c r="D158" s="36">
        <f t="shared" si="43"/>
        <v>0.1893873780241353</v>
      </c>
      <c r="E158" s="70"/>
      <c r="F158" s="71"/>
      <c r="G158" s="20">
        <v>154165</v>
      </c>
      <c r="H158" s="36">
        <f t="shared" si="36"/>
        <v>0.34359121848336693</v>
      </c>
      <c r="I158" s="20">
        <v>141561</v>
      </c>
      <c r="J158" s="36">
        <f t="shared" si="37"/>
        <v>-5.1930482536918565E-2</v>
      </c>
      <c r="K158" s="23">
        <v>143380</v>
      </c>
      <c r="L158" s="36">
        <f t="shared" si="33"/>
        <v>6.0848205037142167E-2</v>
      </c>
      <c r="M158" s="23">
        <v>132878</v>
      </c>
      <c r="N158" s="36">
        <f t="shared" si="38"/>
        <v>0.11439306261426729</v>
      </c>
      <c r="O158" s="20">
        <v>99578</v>
      </c>
      <c r="P158" s="36">
        <f t="shared" si="39"/>
        <v>0.43164402271583646</v>
      </c>
      <c r="Q158" s="23">
        <v>70706</v>
      </c>
      <c r="R158" s="36">
        <f t="shared" si="40"/>
        <v>0.28893831121481695</v>
      </c>
      <c r="S158" s="23">
        <v>38601</v>
      </c>
      <c r="T158" s="36">
        <f t="shared" si="44"/>
        <v>-0.1387742352914928</v>
      </c>
      <c r="U158" s="20">
        <v>42305</v>
      </c>
      <c r="V158" s="36">
        <f>(U158/U146-1)</f>
        <v>-1.4627442759648779E-2</v>
      </c>
      <c r="W158" s="43">
        <v>26873</v>
      </c>
      <c r="X158" s="41">
        <f t="shared" si="45"/>
        <v>-4.5533652992363671E-2</v>
      </c>
    </row>
    <row r="159" spans="1:24" x14ac:dyDescent="0.2">
      <c r="A159" s="27" t="s">
        <v>63</v>
      </c>
      <c r="B159" s="65" t="s">
        <v>27</v>
      </c>
      <c r="C159" s="29">
        <v>625415</v>
      </c>
      <c r="D159" s="32">
        <f t="shared" si="43"/>
        <v>0.21465985872683246</v>
      </c>
      <c r="E159" s="66">
        <v>3854869</v>
      </c>
      <c r="F159" s="67">
        <f>E159/SUM(E147:E158)-1</f>
        <v>-0.19052140802404283</v>
      </c>
      <c r="G159" s="31">
        <v>171932</v>
      </c>
      <c r="H159" s="32">
        <f t="shared" si="36"/>
        <v>0.15135605705484489</v>
      </c>
      <c r="I159" s="31">
        <v>171485</v>
      </c>
      <c r="J159" s="32">
        <f t="shared" si="37"/>
        <v>-1.9917700177173203E-2</v>
      </c>
      <c r="K159" s="34">
        <v>154367</v>
      </c>
      <c r="L159" s="32">
        <f>K159/K147-1</f>
        <v>4.8938266571535438E-2</v>
      </c>
      <c r="M159" s="34">
        <v>146326</v>
      </c>
      <c r="N159" s="32">
        <f t="shared" si="38"/>
        <v>-4.3276493243151748E-3</v>
      </c>
      <c r="O159" s="31">
        <v>112078</v>
      </c>
      <c r="P159" s="32">
        <f t="shared" si="39"/>
        <v>0.30871088276506309</v>
      </c>
      <c r="Q159" s="34">
        <v>81448</v>
      </c>
      <c r="R159" s="32">
        <f t="shared" si="40"/>
        <v>0.176603152131517</v>
      </c>
      <c r="S159" s="34">
        <v>60247</v>
      </c>
      <c r="T159" s="32">
        <f t="shared" si="44"/>
        <v>-0.18782690752224318</v>
      </c>
      <c r="U159" s="31">
        <v>53139</v>
      </c>
      <c r="V159" s="32">
        <f>U159/U147-1</f>
        <v>-0.14199215281029498</v>
      </c>
      <c r="W159" s="31">
        <v>36221</v>
      </c>
      <c r="X159" s="36">
        <f t="shared" si="45"/>
        <v>1.6415983836569836E-2</v>
      </c>
    </row>
    <row r="160" spans="1:24" x14ac:dyDescent="0.2">
      <c r="A160" s="25"/>
      <c r="B160" s="64" t="s">
        <v>28</v>
      </c>
      <c r="C160" s="18">
        <v>600018</v>
      </c>
      <c r="D160" s="36">
        <f t="shared" si="43"/>
        <v>0.22241848241298179</v>
      </c>
      <c r="E160" s="68"/>
      <c r="F160" s="69"/>
      <c r="G160" s="20">
        <v>192572</v>
      </c>
      <c r="H160" s="36">
        <f t="shared" si="36"/>
        <v>0.35390975434846794</v>
      </c>
      <c r="I160" s="20">
        <v>163559</v>
      </c>
      <c r="J160" s="36">
        <f t="shared" si="37"/>
        <v>0.10746303017171344</v>
      </c>
      <c r="K160" s="23">
        <v>150685</v>
      </c>
      <c r="L160" s="36">
        <f>K160/K148-1</f>
        <v>9.5110394046425073E-2</v>
      </c>
      <c r="M160" s="23">
        <v>150226</v>
      </c>
      <c r="N160" s="36">
        <f t="shared" si="38"/>
        <v>0.17367730241570056</v>
      </c>
      <c r="O160" s="20">
        <v>94803</v>
      </c>
      <c r="P160" s="36">
        <f t="shared" si="39"/>
        <v>0.240763280851231</v>
      </c>
      <c r="Q160" s="23">
        <v>82764</v>
      </c>
      <c r="R160" s="36">
        <f t="shared" si="40"/>
        <v>0.31344325774046622</v>
      </c>
      <c r="S160" s="23">
        <v>60174</v>
      </c>
      <c r="T160" s="36">
        <f t="shared" si="44"/>
        <v>4.477819255143678E-2</v>
      </c>
      <c r="U160" s="20">
        <v>41699</v>
      </c>
      <c r="V160" s="36">
        <f>U160/U148-1</f>
        <v>-0.11932670172548521</v>
      </c>
      <c r="W160" s="20">
        <v>35616</v>
      </c>
      <c r="X160" s="36">
        <f t="shared" si="45"/>
        <v>0.12676769274573707</v>
      </c>
    </row>
    <row r="161" spans="1:24" x14ac:dyDescent="0.2">
      <c r="A161" s="25"/>
      <c r="B161" s="64" t="s">
        <v>44</v>
      </c>
      <c r="C161" s="18">
        <v>488349</v>
      </c>
      <c r="D161" s="36">
        <f t="shared" si="43"/>
        <v>0.30554701556179942</v>
      </c>
      <c r="E161" s="68"/>
      <c r="F161" s="69"/>
      <c r="G161" s="20">
        <v>162960</v>
      </c>
      <c r="H161" s="36">
        <f t="shared" si="36"/>
        <v>0.39768253668745124</v>
      </c>
      <c r="I161" s="20">
        <v>128234</v>
      </c>
      <c r="J161" s="36">
        <f t="shared" si="37"/>
        <v>0.24150684003136824</v>
      </c>
      <c r="K161" s="23">
        <v>135813</v>
      </c>
      <c r="L161" s="36">
        <f>(K161/K149-1)</f>
        <v>0.37488990797825483</v>
      </c>
      <c r="M161" s="23">
        <v>121401</v>
      </c>
      <c r="N161" s="36">
        <f t="shared" si="38"/>
        <v>0.2510021330750285</v>
      </c>
      <c r="O161" s="20">
        <v>86945</v>
      </c>
      <c r="P161" s="36">
        <f t="shared" si="39"/>
        <v>0.54043088480209778</v>
      </c>
      <c r="Q161" s="23">
        <v>65393</v>
      </c>
      <c r="R161" s="36">
        <f t="shared" si="40"/>
        <v>0.56911817636472706</v>
      </c>
      <c r="S161" s="23">
        <v>43942</v>
      </c>
      <c r="T161" s="36">
        <f t="shared" si="44"/>
        <v>7.2828926487463086E-2</v>
      </c>
      <c r="U161" s="20">
        <v>35802</v>
      </c>
      <c r="V161" s="36">
        <f>U161/U149-1</f>
        <v>0.17141641854529976</v>
      </c>
      <c r="W161" s="20">
        <v>30953</v>
      </c>
      <c r="X161" s="36">
        <f t="shared" si="45"/>
        <v>0.18580239819177868</v>
      </c>
    </row>
    <row r="162" spans="1:24" x14ac:dyDescent="0.2">
      <c r="A162" s="25"/>
      <c r="B162" s="64" t="s">
        <v>30</v>
      </c>
      <c r="C162" s="18">
        <v>554627</v>
      </c>
      <c r="D162" s="36">
        <f t="shared" si="43"/>
        <v>0.56824916586552066</v>
      </c>
      <c r="E162" s="68"/>
      <c r="F162" s="69"/>
      <c r="G162" s="20">
        <v>174373</v>
      </c>
      <c r="H162" s="36">
        <f t="shared" si="36"/>
        <v>0.56875146193569281</v>
      </c>
      <c r="I162" s="20">
        <v>116421</v>
      </c>
      <c r="J162" s="36">
        <f t="shared" si="37"/>
        <v>0.21544083102782263</v>
      </c>
      <c r="K162" s="23">
        <v>117074</v>
      </c>
      <c r="L162" s="36">
        <f>K162/K150-1</f>
        <v>0.19399910251703179</v>
      </c>
      <c r="M162" s="23">
        <v>111391</v>
      </c>
      <c r="N162" s="36">
        <f t="shared" si="38"/>
        <v>7.8377462607096104E-2</v>
      </c>
      <c r="O162" s="20">
        <v>84249</v>
      </c>
      <c r="P162" s="36">
        <f t="shared" si="39"/>
        <v>0.34437033254611604</v>
      </c>
      <c r="Q162" s="23">
        <v>64924</v>
      </c>
      <c r="R162" s="36">
        <f t="shared" si="40"/>
        <v>0.48700213004741078</v>
      </c>
      <c r="S162" s="23">
        <v>48829</v>
      </c>
      <c r="T162" s="36">
        <f t="shared" si="44"/>
        <v>0.18069929393558382</v>
      </c>
      <c r="U162" s="20">
        <v>30415</v>
      </c>
      <c r="V162" s="36">
        <f t="shared" ref="V162:V188" si="46">U162/U150-1</f>
        <v>-2.5722339675828043E-2</v>
      </c>
      <c r="W162" s="20">
        <v>36376</v>
      </c>
      <c r="X162" s="36">
        <f t="shared" si="45"/>
        <v>0.29965343527814503</v>
      </c>
    </row>
    <row r="163" spans="1:24" x14ac:dyDescent="0.2">
      <c r="A163" s="25"/>
      <c r="B163" s="64" t="s">
        <v>31</v>
      </c>
      <c r="C163" s="18">
        <v>558892</v>
      </c>
      <c r="D163" s="36">
        <f t="shared" si="43"/>
        <v>0.8500966605757263</v>
      </c>
      <c r="E163" s="68"/>
      <c r="F163" s="69"/>
      <c r="G163" s="20">
        <v>187359</v>
      </c>
      <c r="H163" s="36">
        <f t="shared" si="36"/>
        <v>0.67356545662426748</v>
      </c>
      <c r="I163" s="20">
        <v>112220</v>
      </c>
      <c r="J163" s="36">
        <f t="shared" si="37"/>
        <v>0.16578884491123103</v>
      </c>
      <c r="K163" s="23">
        <v>128691</v>
      </c>
      <c r="L163" s="36">
        <f>K163/K151-1</f>
        <v>0.35841707481844276</v>
      </c>
      <c r="M163" s="23">
        <v>115183</v>
      </c>
      <c r="N163" s="36">
        <f t="shared" si="38"/>
        <v>7.791721646686689E-2</v>
      </c>
      <c r="O163" s="20">
        <v>79543</v>
      </c>
      <c r="P163" s="36">
        <f t="shared" si="39"/>
        <v>0.24080429288990102</v>
      </c>
      <c r="Q163" s="23">
        <v>72205</v>
      </c>
      <c r="R163" s="36">
        <f t="shared" si="40"/>
        <v>0.50086262445696228</v>
      </c>
      <c r="S163" s="23">
        <v>52762</v>
      </c>
      <c r="T163" s="36">
        <f t="shared" si="44"/>
        <v>0.17426333125612037</v>
      </c>
      <c r="U163" s="20">
        <v>27947</v>
      </c>
      <c r="V163" s="36">
        <f t="shared" si="46"/>
        <v>-4.5949544259720754E-2</v>
      </c>
      <c r="W163" s="20">
        <v>34092</v>
      </c>
      <c r="X163" s="36">
        <f t="shared" si="45"/>
        <v>0.26929520831006371</v>
      </c>
    </row>
    <row r="164" spans="1:24" x14ac:dyDescent="0.2">
      <c r="A164" s="25"/>
      <c r="B164" s="64" t="s">
        <v>47</v>
      </c>
      <c r="C164" s="18">
        <v>568877</v>
      </c>
      <c r="D164" s="36">
        <f t="shared" si="43"/>
        <v>0.63769234090941795</v>
      </c>
      <c r="E164" s="68"/>
      <c r="F164" s="69"/>
      <c r="G164" s="20">
        <v>177061</v>
      </c>
      <c r="H164" s="36">
        <f t="shared" si="36"/>
        <v>0.61248929930969154</v>
      </c>
      <c r="I164" s="20">
        <v>133734</v>
      </c>
      <c r="J164" s="36">
        <f t="shared" si="37"/>
        <v>0.24396777854259288</v>
      </c>
      <c r="K164" s="23">
        <v>108455</v>
      </c>
      <c r="L164" s="36">
        <f t="shared" ref="L164:L189" si="47">K164/K152-1</f>
        <v>-1.212358588526774E-2</v>
      </c>
      <c r="M164" s="20">
        <v>110875</v>
      </c>
      <c r="N164" s="36">
        <f>M164/M152-1</f>
        <v>5.5118335030404531E-2</v>
      </c>
      <c r="O164" s="20">
        <v>72031</v>
      </c>
      <c r="P164" s="36">
        <f t="shared" si="39"/>
        <v>0.16935339859413312</v>
      </c>
      <c r="Q164" s="23">
        <v>66758</v>
      </c>
      <c r="R164" s="36">
        <f t="shared" si="40"/>
        <v>0.42168366803671442</v>
      </c>
      <c r="S164" s="23">
        <v>49487</v>
      </c>
      <c r="T164" s="36">
        <f t="shared" si="44"/>
        <v>0.13071790887903845</v>
      </c>
      <c r="U164" s="20">
        <v>29460</v>
      </c>
      <c r="V164" s="36">
        <f t="shared" si="46"/>
        <v>6.480644811508296E-2</v>
      </c>
      <c r="W164" s="20">
        <v>35093</v>
      </c>
      <c r="X164" s="36">
        <f t="shared" si="45"/>
        <v>0.34538414353626745</v>
      </c>
    </row>
    <row r="165" spans="1:24" x14ac:dyDescent="0.2">
      <c r="A165" s="25"/>
      <c r="B165" s="64" t="s">
        <v>48</v>
      </c>
      <c r="C165" s="18">
        <v>644026</v>
      </c>
      <c r="D165" s="36">
        <f t="shared" si="43"/>
        <v>0.44074826401317213</v>
      </c>
      <c r="E165" s="68"/>
      <c r="F165" s="69"/>
      <c r="G165" s="20">
        <v>193569</v>
      </c>
      <c r="H165" s="36">
        <f t="shared" si="36"/>
        <v>0.65500170998632012</v>
      </c>
      <c r="I165" s="20">
        <v>152515</v>
      </c>
      <c r="J165" s="36">
        <f t="shared" si="37"/>
        <v>0.13554463554463547</v>
      </c>
      <c r="K165" s="23">
        <v>132135</v>
      </c>
      <c r="L165" s="36">
        <f t="shared" si="47"/>
        <v>-7.4639513141400493E-2</v>
      </c>
      <c r="M165" s="20">
        <v>110754</v>
      </c>
      <c r="N165" s="36">
        <f t="shared" ref="N165:N189" si="48">M165/M153-1</f>
        <v>1.5216235539992962E-2</v>
      </c>
      <c r="O165" s="20">
        <v>71320</v>
      </c>
      <c r="P165" s="36">
        <f t="shared" si="39"/>
        <v>-4.4806744741139326E-3</v>
      </c>
      <c r="Q165" s="23">
        <v>74129</v>
      </c>
      <c r="R165" s="36">
        <f t="shared" si="40"/>
        <v>0.42577704262194183</v>
      </c>
      <c r="S165" s="23">
        <v>58326</v>
      </c>
      <c r="T165" s="36">
        <f t="shared" si="44"/>
        <v>6.6288848263254208E-2</v>
      </c>
      <c r="U165" s="20">
        <v>42349</v>
      </c>
      <c r="V165" s="36">
        <f t="shared" si="46"/>
        <v>0.23003863022452009</v>
      </c>
      <c r="W165" s="18">
        <v>44793</v>
      </c>
      <c r="X165" s="36">
        <f>W165/SUM(W153)-1</f>
        <v>0.4219097200177766</v>
      </c>
    </row>
    <row r="166" spans="1:24" x14ac:dyDescent="0.2">
      <c r="A166" s="25"/>
      <c r="B166" s="64" t="s">
        <v>49</v>
      </c>
      <c r="C166" s="18">
        <v>620904</v>
      </c>
      <c r="D166" s="36">
        <f t="shared" si="43"/>
        <v>0.35294720075306096</v>
      </c>
      <c r="E166" s="68"/>
      <c r="F166" s="69"/>
      <c r="G166" s="20">
        <v>240985</v>
      </c>
      <c r="H166" s="36">
        <f t="shared" si="36"/>
        <v>0.63904154310743522</v>
      </c>
      <c r="I166" s="20">
        <v>164001</v>
      </c>
      <c r="J166" s="36">
        <f t="shared" si="37"/>
        <v>0.16474674014942758</v>
      </c>
      <c r="K166" s="23">
        <v>141869</v>
      </c>
      <c r="L166" s="36">
        <f t="shared" si="47"/>
        <v>-3.8749762853348524E-2</v>
      </c>
      <c r="M166" s="20">
        <v>121041</v>
      </c>
      <c r="N166" s="36">
        <f t="shared" si="48"/>
        <v>5.5034996121226865E-2</v>
      </c>
      <c r="O166" s="20">
        <v>75390</v>
      </c>
      <c r="P166" s="36">
        <f t="shared" si="39"/>
        <v>-3.3746459377363092E-2</v>
      </c>
      <c r="Q166" s="23">
        <v>75548</v>
      </c>
      <c r="R166" s="36">
        <f t="shared" si="40"/>
        <v>0.30843970280053346</v>
      </c>
      <c r="S166" s="23">
        <v>60957</v>
      </c>
      <c r="T166" s="36">
        <f t="shared" si="44"/>
        <v>-1.7107936405559632E-2</v>
      </c>
      <c r="U166" s="20">
        <v>46701</v>
      </c>
      <c r="V166" s="36">
        <f t="shared" si="46"/>
        <v>0.1088396609445117</v>
      </c>
      <c r="W166" s="18">
        <v>41200</v>
      </c>
      <c r="X166" s="36">
        <f>W166/SUM(W154)-1</f>
        <v>0.33160956690368448</v>
      </c>
    </row>
    <row r="167" spans="1:24" x14ac:dyDescent="0.2">
      <c r="A167" s="25"/>
      <c r="B167" s="64" t="s">
        <v>50</v>
      </c>
      <c r="C167" s="18">
        <v>556885</v>
      </c>
      <c r="D167" s="36">
        <f t="shared" si="43"/>
        <v>0.29323477638906303</v>
      </c>
      <c r="E167" s="68"/>
      <c r="F167" s="69"/>
      <c r="G167" s="20">
        <v>213538</v>
      </c>
      <c r="H167" s="36">
        <f t="shared" si="36"/>
        <v>0.65647617348403164</v>
      </c>
      <c r="I167" s="20">
        <v>134475</v>
      </c>
      <c r="J167" s="36">
        <f t="shared" si="37"/>
        <v>0.24640837890443978</v>
      </c>
      <c r="K167" s="23">
        <v>123834</v>
      </c>
      <c r="L167" s="36">
        <f t="shared" si="47"/>
        <v>7.5442694989882542E-2</v>
      </c>
      <c r="M167" s="20">
        <v>102433</v>
      </c>
      <c r="N167" s="36">
        <f t="shared" si="48"/>
        <v>-9.6320279485844873E-2</v>
      </c>
      <c r="O167" s="20">
        <v>72012</v>
      </c>
      <c r="P167" s="36">
        <f t="shared" si="39"/>
        <v>-2.6038781163434388E-3</v>
      </c>
      <c r="Q167" s="23">
        <v>60940</v>
      </c>
      <c r="R167" s="36">
        <f t="shared" si="40"/>
        <v>0.10649114843395369</v>
      </c>
      <c r="S167" s="23">
        <v>47602</v>
      </c>
      <c r="T167" s="36">
        <f t="shared" si="44"/>
        <v>0.26124741667108253</v>
      </c>
      <c r="U167" s="20">
        <v>40339</v>
      </c>
      <c r="V167" s="36">
        <f t="shared" si="46"/>
        <v>0.36441738542195168</v>
      </c>
      <c r="W167" s="20">
        <v>39059</v>
      </c>
      <c r="X167" s="36">
        <f t="shared" ref="X167:X189" si="49">W167/W155-1</f>
        <v>0.47153675168594367</v>
      </c>
    </row>
    <row r="168" spans="1:24" x14ac:dyDescent="0.2">
      <c r="A168" s="25"/>
      <c r="B168" s="64" t="s">
        <v>51</v>
      </c>
      <c r="C168" s="18">
        <v>620936</v>
      </c>
      <c r="D168" s="36">
        <f t="shared" si="43"/>
        <v>0.38122365450278606</v>
      </c>
      <c r="E168" s="68"/>
      <c r="F168" s="69"/>
      <c r="G168" s="20">
        <v>219733</v>
      </c>
      <c r="H168" s="36">
        <f t="shared" si="36"/>
        <v>0.78569222767610447</v>
      </c>
      <c r="I168" s="20">
        <v>132014</v>
      </c>
      <c r="J168" s="36">
        <f t="shared" si="37"/>
        <v>0.32798841151203617</v>
      </c>
      <c r="K168" s="23">
        <v>139218</v>
      </c>
      <c r="L168" s="36">
        <f t="shared" si="47"/>
        <v>0.23740534006470648</v>
      </c>
      <c r="M168" s="20">
        <v>137957</v>
      </c>
      <c r="N168" s="36">
        <f t="shared" si="48"/>
        <v>0.24033049826479425</v>
      </c>
      <c r="O168" s="20">
        <v>94207</v>
      </c>
      <c r="P168" s="36">
        <f t="shared" si="39"/>
        <v>0.27618905701784091</v>
      </c>
      <c r="Q168" s="23">
        <v>80528</v>
      </c>
      <c r="R168" s="36">
        <f t="shared" si="40"/>
        <v>0.54552433594349758</v>
      </c>
      <c r="S168" s="23">
        <v>53430</v>
      </c>
      <c r="T168" s="36">
        <f t="shared" si="44"/>
        <v>0.55563966691900069</v>
      </c>
      <c r="U168" s="20">
        <v>43110</v>
      </c>
      <c r="V168" s="36">
        <f t="shared" si="46"/>
        <v>0.26700955180014696</v>
      </c>
      <c r="W168" s="20">
        <v>33284</v>
      </c>
      <c r="X168" s="36">
        <f t="shared" si="49"/>
        <v>0.23875097696229863</v>
      </c>
    </row>
    <row r="169" spans="1:24" x14ac:dyDescent="0.2">
      <c r="A169" s="25"/>
      <c r="B169" s="64" t="s">
        <v>56</v>
      </c>
      <c r="C169" s="18">
        <v>622604</v>
      </c>
      <c r="D169" s="36">
        <f t="shared" si="43"/>
        <v>0.45836905447884613</v>
      </c>
      <c r="E169" s="68"/>
      <c r="F169" s="69"/>
      <c r="G169" s="20">
        <v>224056</v>
      </c>
      <c r="H169" s="36">
        <f t="shared" si="36"/>
        <v>0.68846553828995161</v>
      </c>
      <c r="I169" s="20">
        <v>147762</v>
      </c>
      <c r="J169" s="36">
        <f>I169/I157-1</f>
        <v>0.28774238528911944</v>
      </c>
      <c r="K169" s="23">
        <v>125583</v>
      </c>
      <c r="L169" s="36">
        <f t="shared" si="47"/>
        <v>-1.5398245352693518E-2</v>
      </c>
      <c r="M169" s="20">
        <v>128185</v>
      </c>
      <c r="N169" s="36">
        <f t="shared" si="48"/>
        <v>3.4960235759557534E-2</v>
      </c>
      <c r="O169" s="20">
        <v>98161</v>
      </c>
      <c r="P169" s="36">
        <f t="shared" si="39"/>
        <v>0.19309867029681316</v>
      </c>
      <c r="Q169" s="23">
        <v>72475</v>
      </c>
      <c r="R169" s="36">
        <f t="shared" si="40"/>
        <v>0.1687819510071118</v>
      </c>
      <c r="S169" s="23">
        <v>52123</v>
      </c>
      <c r="T169" s="36">
        <f t="shared" si="44"/>
        <v>0.43534174147711635</v>
      </c>
      <c r="U169" s="20">
        <v>42531</v>
      </c>
      <c r="V169" s="36">
        <f t="shared" si="46"/>
        <v>0.25183222958057394</v>
      </c>
      <c r="W169" s="20">
        <v>31675</v>
      </c>
      <c r="X169" s="36">
        <f t="shared" si="49"/>
        <v>0.17838541666666674</v>
      </c>
    </row>
    <row r="170" spans="1:24" x14ac:dyDescent="0.2">
      <c r="A170" s="26"/>
      <c r="B170" s="72" t="s">
        <v>52</v>
      </c>
      <c r="C170" s="38">
        <v>678905</v>
      </c>
      <c r="D170" s="41">
        <f t="shared" si="43"/>
        <v>0.37325638785054283</v>
      </c>
      <c r="E170" s="70"/>
      <c r="F170" s="71"/>
      <c r="G170" s="40">
        <v>257107</v>
      </c>
      <c r="H170" s="41">
        <f t="shared" si="36"/>
        <v>0.66773911069308856</v>
      </c>
      <c r="I170" s="38">
        <v>161447</v>
      </c>
      <c r="J170" s="41">
        <f>I170/I158-1</f>
        <v>0.14047654368081597</v>
      </c>
      <c r="K170" s="43">
        <v>150097</v>
      </c>
      <c r="L170" s="41">
        <f t="shared" si="47"/>
        <v>4.6847538010880152E-2</v>
      </c>
      <c r="M170" s="40">
        <v>131898</v>
      </c>
      <c r="N170" s="41">
        <f t="shared" si="48"/>
        <v>-7.3751862610815788E-3</v>
      </c>
      <c r="O170" s="40">
        <v>113641</v>
      </c>
      <c r="P170" s="41">
        <f t="shared" si="39"/>
        <v>0.14122597360862832</v>
      </c>
      <c r="Q170" s="43">
        <v>77141</v>
      </c>
      <c r="R170" s="41">
        <f t="shared" si="40"/>
        <v>9.1010663875767284E-2</v>
      </c>
      <c r="S170" s="43">
        <v>43484</v>
      </c>
      <c r="T170" s="41">
        <f t="shared" si="44"/>
        <v>0.12649931348928778</v>
      </c>
      <c r="U170" s="40">
        <v>51036</v>
      </c>
      <c r="V170" s="41">
        <f t="shared" si="46"/>
        <v>0.20638222432336595</v>
      </c>
      <c r="W170" s="40">
        <v>24829</v>
      </c>
      <c r="X170" s="41">
        <f t="shared" si="49"/>
        <v>-7.6061474342276614E-2</v>
      </c>
    </row>
    <row r="171" spans="1:24" x14ac:dyDescent="0.2">
      <c r="A171" s="27" t="s">
        <v>64</v>
      </c>
      <c r="B171" s="65" t="s">
        <v>27</v>
      </c>
      <c r="C171" s="18">
        <v>803816</v>
      </c>
      <c r="D171" s="32">
        <f t="shared" si="43"/>
        <v>0.28525219254415068</v>
      </c>
      <c r="E171" s="66">
        <v>4191790</v>
      </c>
      <c r="F171" s="67">
        <f>E171/SUM(E159:E170)-1</f>
        <v>8.7401413640774805E-2</v>
      </c>
      <c r="G171" s="20">
        <v>316314</v>
      </c>
      <c r="H171" s="32">
        <f>G171/G159-1</f>
        <v>0.83976223157992691</v>
      </c>
      <c r="I171" s="31">
        <v>197625</v>
      </c>
      <c r="J171" s="36">
        <f>I171/I159-1</f>
        <v>0.15243315741901631</v>
      </c>
      <c r="K171" s="23">
        <v>198145</v>
      </c>
      <c r="L171" s="36">
        <f t="shared" si="47"/>
        <v>0.28359688275343831</v>
      </c>
      <c r="M171" s="20">
        <v>168152</v>
      </c>
      <c r="N171" s="32">
        <f t="shared" si="48"/>
        <v>0.14916009458332757</v>
      </c>
      <c r="O171" s="20">
        <v>129355</v>
      </c>
      <c r="P171" s="32">
        <f t="shared" si="39"/>
        <v>0.1541515730116525</v>
      </c>
      <c r="Q171" s="23">
        <v>97861</v>
      </c>
      <c r="R171" s="32">
        <f t="shared" si="40"/>
        <v>0.20151507710441008</v>
      </c>
      <c r="S171" s="23">
        <v>75502</v>
      </c>
      <c r="T171" s="36">
        <f t="shared" si="44"/>
        <v>0.25320762859561463</v>
      </c>
      <c r="U171" s="20">
        <v>68621</v>
      </c>
      <c r="V171" s="36">
        <f t="shared" si="46"/>
        <v>0.29134910329513164</v>
      </c>
      <c r="W171" s="20">
        <v>33453</v>
      </c>
      <c r="X171" s="36">
        <f t="shared" si="49"/>
        <v>-7.6419756494850999E-2</v>
      </c>
    </row>
    <row r="172" spans="1:24" x14ac:dyDescent="0.2">
      <c r="A172" s="25"/>
      <c r="B172" s="64" t="s">
        <v>28</v>
      </c>
      <c r="C172" s="18">
        <v>708318</v>
      </c>
      <c r="D172" s="36">
        <f t="shared" si="43"/>
        <v>0.1804945851624451</v>
      </c>
      <c r="E172" s="68"/>
      <c r="F172" s="69"/>
      <c r="G172" s="20">
        <v>303391</v>
      </c>
      <c r="H172" s="36">
        <f>G172/G160-1</f>
        <v>0.57546787694991997</v>
      </c>
      <c r="I172" s="20">
        <v>160148</v>
      </c>
      <c r="J172" s="36">
        <f t="shared" ref="J172:J194" si="50">I172/I160-1</f>
        <v>-2.0854859714231511E-2</v>
      </c>
      <c r="K172" s="23">
        <v>156555</v>
      </c>
      <c r="L172" s="36">
        <f t="shared" si="47"/>
        <v>3.8955436838437718E-2</v>
      </c>
      <c r="M172" s="20">
        <v>122667</v>
      </c>
      <c r="N172" s="36">
        <f t="shared" si="48"/>
        <v>-0.18345026826248456</v>
      </c>
      <c r="O172" s="20">
        <v>92515</v>
      </c>
      <c r="P172" s="36">
        <f t="shared" si="39"/>
        <v>-2.4134257354725075E-2</v>
      </c>
      <c r="Q172" s="23">
        <v>71633</v>
      </c>
      <c r="R172" s="36">
        <f t="shared" si="40"/>
        <v>-0.13449084142864043</v>
      </c>
      <c r="S172" s="23">
        <v>53161</v>
      </c>
      <c r="T172" s="36">
        <f t="shared" si="44"/>
        <v>-0.11654535181307546</v>
      </c>
      <c r="U172" s="20">
        <v>56077</v>
      </c>
      <c r="V172" s="36">
        <f t="shared" si="46"/>
        <v>0.34480443176095354</v>
      </c>
      <c r="W172" s="20">
        <v>29361</v>
      </c>
      <c r="X172" s="36">
        <f t="shared" si="49"/>
        <v>-0.17562331536388143</v>
      </c>
    </row>
    <row r="173" spans="1:24" x14ac:dyDescent="0.2">
      <c r="A173" s="25"/>
      <c r="B173" s="64" t="s">
        <v>44</v>
      </c>
      <c r="C173" s="18">
        <v>619196</v>
      </c>
      <c r="D173" s="36">
        <f t="shared" si="43"/>
        <v>0.26793747913889443</v>
      </c>
      <c r="E173" s="68"/>
      <c r="F173" s="69"/>
      <c r="G173" s="20">
        <v>272757</v>
      </c>
      <c r="H173" s="36">
        <f t="shared" ref="H173:H190" si="51">G173/G161-1</f>
        <v>0.67376656848306338</v>
      </c>
      <c r="I173" s="20">
        <v>143644</v>
      </c>
      <c r="J173" s="36">
        <f t="shared" si="50"/>
        <v>0.12017093750487384</v>
      </c>
      <c r="K173" s="23">
        <v>122387</v>
      </c>
      <c r="L173" s="36">
        <f t="shared" si="47"/>
        <v>-9.8856515944718115E-2</v>
      </c>
      <c r="M173" s="20">
        <v>127261</v>
      </c>
      <c r="N173" s="36">
        <f t="shared" si="48"/>
        <v>4.8269783609690142E-2</v>
      </c>
      <c r="O173" s="20">
        <v>78392</v>
      </c>
      <c r="P173" s="36">
        <f t="shared" si="39"/>
        <v>-9.8372534360802844E-2</v>
      </c>
      <c r="Q173" s="23">
        <v>70585</v>
      </c>
      <c r="R173" s="36">
        <f t="shared" si="40"/>
        <v>7.9396877341611383E-2</v>
      </c>
      <c r="S173" s="23">
        <v>49127</v>
      </c>
      <c r="T173" s="36">
        <f t="shared" si="44"/>
        <v>0.11799644986573221</v>
      </c>
      <c r="U173" s="20">
        <v>42362</v>
      </c>
      <c r="V173" s="36">
        <f t="shared" si="46"/>
        <v>0.1832299871515557</v>
      </c>
      <c r="W173" s="20">
        <v>25316</v>
      </c>
      <c r="X173" s="36">
        <f t="shared" si="49"/>
        <v>-0.18211481924207673</v>
      </c>
    </row>
    <row r="174" spans="1:24" x14ac:dyDescent="0.2">
      <c r="A174" s="25"/>
      <c r="B174" s="64" t="s">
        <v>30</v>
      </c>
      <c r="C174" s="18">
        <v>638523</v>
      </c>
      <c r="D174" s="36">
        <f t="shared" si="43"/>
        <v>0.15126562536623722</v>
      </c>
      <c r="E174" s="68"/>
      <c r="F174" s="69"/>
      <c r="G174" s="20">
        <v>281385</v>
      </c>
      <c r="H174" s="36">
        <f t="shared" si="51"/>
        <v>0.61369592769522807</v>
      </c>
      <c r="I174" s="20">
        <v>115870</v>
      </c>
      <c r="J174" s="36">
        <f t="shared" si="50"/>
        <v>-4.7328231161044565E-3</v>
      </c>
      <c r="K174" s="23">
        <v>114973</v>
      </c>
      <c r="L174" s="36">
        <f t="shared" si="47"/>
        <v>-1.7945914549771902E-2</v>
      </c>
      <c r="M174" s="20">
        <v>106526</v>
      </c>
      <c r="N174" s="36">
        <f t="shared" si="48"/>
        <v>-4.3674982718531985E-2</v>
      </c>
      <c r="O174" s="20">
        <v>66555</v>
      </c>
      <c r="P174" s="36">
        <f t="shared" si="39"/>
        <v>-0.21002029697681868</v>
      </c>
      <c r="Q174" s="23">
        <v>61106</v>
      </c>
      <c r="R174" s="36">
        <f t="shared" si="40"/>
        <v>-5.8807220750415889E-2</v>
      </c>
      <c r="S174" s="23">
        <v>44550</v>
      </c>
      <c r="T174" s="36">
        <f t="shared" si="44"/>
        <v>-8.7632349628294692E-2</v>
      </c>
      <c r="U174" s="20">
        <v>36684</v>
      </c>
      <c r="V174" s="36">
        <f t="shared" si="46"/>
        <v>0.20611540358375802</v>
      </c>
      <c r="W174" s="20">
        <v>26576</v>
      </c>
      <c r="X174" s="36">
        <f t="shared" si="49"/>
        <v>-0.2694084011436112</v>
      </c>
    </row>
    <row r="175" spans="1:24" x14ac:dyDescent="0.2">
      <c r="A175" s="25"/>
      <c r="B175" s="64" t="s">
        <v>31</v>
      </c>
      <c r="C175" s="18">
        <v>640355</v>
      </c>
      <c r="D175" s="36">
        <f t="shared" si="43"/>
        <v>0.14575803554175049</v>
      </c>
      <c r="E175" s="68"/>
      <c r="F175" s="69"/>
      <c r="G175" s="20">
        <v>267909</v>
      </c>
      <c r="H175" s="36">
        <f t="shared" si="51"/>
        <v>0.42992330232334708</v>
      </c>
      <c r="I175" s="20">
        <v>122684</v>
      </c>
      <c r="J175" s="36">
        <f t="shared" si="50"/>
        <v>9.3245410800213868E-2</v>
      </c>
      <c r="K175" s="23">
        <v>113488</v>
      </c>
      <c r="L175" s="36">
        <f t="shared" si="47"/>
        <v>-0.11813568936444663</v>
      </c>
      <c r="M175" s="20">
        <v>111738</v>
      </c>
      <c r="N175" s="36">
        <f t="shared" si="48"/>
        <v>-2.9908927532708796E-2</v>
      </c>
      <c r="O175" s="20">
        <v>76389</v>
      </c>
      <c r="P175" s="36">
        <f t="shared" si="39"/>
        <v>-3.9651509246571015E-2</v>
      </c>
      <c r="Q175" s="23">
        <v>64980</v>
      </c>
      <c r="R175" s="36">
        <f t="shared" si="40"/>
        <v>-0.10006232255383973</v>
      </c>
      <c r="S175" s="23">
        <v>46720</v>
      </c>
      <c r="T175" s="36">
        <f t="shared" si="44"/>
        <v>-0.11451423372881997</v>
      </c>
      <c r="U175" s="20">
        <v>41825</v>
      </c>
      <c r="V175" s="36">
        <f t="shared" si="46"/>
        <v>0.49658281747593658</v>
      </c>
      <c r="W175" s="20">
        <v>28786</v>
      </c>
      <c r="X175" s="36">
        <f t="shared" si="49"/>
        <v>-0.15563768626070629</v>
      </c>
    </row>
    <row r="176" spans="1:24" x14ac:dyDescent="0.2">
      <c r="A176" s="25"/>
      <c r="B176" s="64" t="s">
        <v>47</v>
      </c>
      <c r="C176" s="18">
        <v>606162</v>
      </c>
      <c r="D176" s="36">
        <f t="shared" si="43"/>
        <v>6.5541408775535048E-2</v>
      </c>
      <c r="E176" s="68"/>
      <c r="F176" s="69"/>
      <c r="G176" s="20">
        <v>271848</v>
      </c>
      <c r="H176" s="36">
        <f t="shared" si="51"/>
        <v>0.53533527993177499</v>
      </c>
      <c r="I176" s="20">
        <v>141562</v>
      </c>
      <c r="J176" s="36">
        <f t="shared" si="50"/>
        <v>5.8534105014431681E-2</v>
      </c>
      <c r="K176" s="23">
        <v>111640</v>
      </c>
      <c r="L176" s="36">
        <f t="shared" si="47"/>
        <v>2.9367018579134152E-2</v>
      </c>
      <c r="M176" s="20">
        <v>96260</v>
      </c>
      <c r="N176" s="36">
        <f t="shared" si="48"/>
        <v>-0.13181510710259303</v>
      </c>
      <c r="O176" s="20">
        <v>64436</v>
      </c>
      <c r="P176" s="36">
        <f t="shared" si="39"/>
        <v>-0.10544071302633584</v>
      </c>
      <c r="Q176" s="23">
        <v>57787</v>
      </c>
      <c r="R176" s="36">
        <f t="shared" si="40"/>
        <v>-0.13438089816950782</v>
      </c>
      <c r="S176" s="23">
        <v>45325</v>
      </c>
      <c r="T176" s="36">
        <f t="shared" si="44"/>
        <v>-8.4102895709984415E-2</v>
      </c>
      <c r="U176" s="20">
        <v>46460</v>
      </c>
      <c r="V176" s="36">
        <f t="shared" si="46"/>
        <v>0.57705363204344873</v>
      </c>
      <c r="W176" s="20">
        <v>25749</v>
      </c>
      <c r="X176" s="36">
        <f t="shared" si="49"/>
        <v>-0.26626392727894455</v>
      </c>
    </row>
    <row r="177" spans="1:24" x14ac:dyDescent="0.2">
      <c r="A177" s="25"/>
      <c r="B177" s="64" t="s">
        <v>48</v>
      </c>
      <c r="C177" s="18">
        <v>607953</v>
      </c>
      <c r="D177" s="36">
        <f t="shared" si="43"/>
        <v>-5.6011713812796349E-2</v>
      </c>
      <c r="E177" s="68"/>
      <c r="F177" s="69"/>
      <c r="G177" s="20">
        <v>252396</v>
      </c>
      <c r="H177" s="36">
        <f t="shared" si="51"/>
        <v>0.3039071338902406</v>
      </c>
      <c r="I177" s="20">
        <v>153523</v>
      </c>
      <c r="J177" s="36">
        <f t="shared" si="50"/>
        <v>6.6091859817067888E-3</v>
      </c>
      <c r="K177" s="23">
        <v>127190</v>
      </c>
      <c r="L177" s="36">
        <f t="shared" si="47"/>
        <v>-3.7423846823324669E-2</v>
      </c>
      <c r="M177" s="20">
        <v>98776</v>
      </c>
      <c r="N177" s="36">
        <f t="shared" si="48"/>
        <v>-0.10814959279123104</v>
      </c>
      <c r="O177" s="20">
        <v>62696</v>
      </c>
      <c r="P177" s="36">
        <f t="shared" si="39"/>
        <v>-0.12091979809310149</v>
      </c>
      <c r="Q177" s="23">
        <v>59451</v>
      </c>
      <c r="R177" s="36">
        <f t="shared" si="40"/>
        <v>-0.19800617841870249</v>
      </c>
      <c r="S177" s="23">
        <v>57823</v>
      </c>
      <c r="T177" s="36">
        <f t="shared" si="44"/>
        <v>-8.6239412954771666E-3</v>
      </c>
      <c r="U177" s="20">
        <v>64496</v>
      </c>
      <c r="V177" s="36">
        <f t="shared" si="46"/>
        <v>0.52296394247798061</v>
      </c>
      <c r="W177" s="20">
        <v>37174</v>
      </c>
      <c r="X177" s="36">
        <f t="shared" si="49"/>
        <v>-0.1700935414015583</v>
      </c>
    </row>
    <row r="178" spans="1:24" x14ac:dyDescent="0.2">
      <c r="A178" s="25"/>
      <c r="B178" s="64" t="s">
        <v>49</v>
      </c>
      <c r="C178" s="18">
        <v>593941</v>
      </c>
      <c r="D178" s="36">
        <f t="shared" si="43"/>
        <v>-4.3425392653292594E-2</v>
      </c>
      <c r="E178" s="68"/>
      <c r="F178" s="69"/>
      <c r="G178" s="20">
        <v>320714</v>
      </c>
      <c r="H178" s="36">
        <f t="shared" si="51"/>
        <v>0.33084631823557475</v>
      </c>
      <c r="I178" s="20">
        <v>164137</v>
      </c>
      <c r="J178" s="36">
        <f t="shared" si="50"/>
        <v>8.2926323619969544E-4</v>
      </c>
      <c r="K178" s="23">
        <v>129734</v>
      </c>
      <c r="L178" s="36">
        <f t="shared" si="47"/>
        <v>-8.5536657056862309E-2</v>
      </c>
      <c r="M178" s="20">
        <v>112959</v>
      </c>
      <c r="N178" s="36">
        <f t="shared" si="48"/>
        <v>-6.6770763625548346E-2</v>
      </c>
      <c r="O178" s="20">
        <v>71653</v>
      </c>
      <c r="P178" s="36">
        <f t="shared" si="39"/>
        <v>-4.9568908343281648E-2</v>
      </c>
      <c r="Q178" s="23">
        <v>66052</v>
      </c>
      <c r="R178" s="36">
        <f t="shared" si="40"/>
        <v>-0.12569492243341984</v>
      </c>
      <c r="S178" s="23">
        <v>62729</v>
      </c>
      <c r="T178" s="36">
        <f t="shared" si="44"/>
        <v>2.9069672063913865E-2</v>
      </c>
      <c r="U178" s="20">
        <v>61224</v>
      </c>
      <c r="V178" s="36">
        <f t="shared" si="46"/>
        <v>0.31097835164129251</v>
      </c>
      <c r="W178" s="20">
        <v>35921</v>
      </c>
      <c r="X178" s="36">
        <f t="shared" si="49"/>
        <v>-0.12813106796116502</v>
      </c>
    </row>
    <row r="179" spans="1:24" x14ac:dyDescent="0.2">
      <c r="A179" s="25"/>
      <c r="B179" s="64" t="s">
        <v>50</v>
      </c>
      <c r="C179" s="18">
        <v>479733</v>
      </c>
      <c r="D179" s="36">
        <f t="shared" si="43"/>
        <v>-0.13854206882929154</v>
      </c>
      <c r="E179" s="68"/>
      <c r="F179" s="69"/>
      <c r="G179" s="20">
        <v>227249</v>
      </c>
      <c r="H179" s="36">
        <f t="shared" si="51"/>
        <v>6.4208712266669243E-2</v>
      </c>
      <c r="I179" s="20">
        <v>135484</v>
      </c>
      <c r="J179" s="36">
        <f t="shared" si="50"/>
        <v>7.503253392823872E-3</v>
      </c>
      <c r="K179" s="23">
        <v>125236</v>
      </c>
      <c r="L179" s="36">
        <f t="shared" si="47"/>
        <v>1.1321607959041913E-2</v>
      </c>
      <c r="M179" s="20">
        <v>100119</v>
      </c>
      <c r="N179" s="36">
        <f t="shared" si="48"/>
        <v>-2.2590376148311608E-2</v>
      </c>
      <c r="O179" s="20">
        <v>77457</v>
      </c>
      <c r="P179" s="36">
        <f t="shared" si="39"/>
        <v>7.56123979336778E-2</v>
      </c>
      <c r="Q179" s="23">
        <v>58246</v>
      </c>
      <c r="R179" s="36">
        <f t="shared" si="40"/>
        <v>-4.4207417131604809E-2</v>
      </c>
      <c r="S179" s="23">
        <v>47734</v>
      </c>
      <c r="T179" s="36">
        <f t="shared" si="44"/>
        <v>2.7729927313977498E-3</v>
      </c>
      <c r="U179" s="20">
        <v>45255</v>
      </c>
      <c r="V179" s="36">
        <f t="shared" si="46"/>
        <v>0.12186717568606054</v>
      </c>
      <c r="W179" s="20">
        <v>28569</v>
      </c>
      <c r="X179" s="36">
        <f t="shared" si="49"/>
        <v>-0.26856806369850739</v>
      </c>
    </row>
    <row r="180" spans="1:24" x14ac:dyDescent="0.2">
      <c r="A180" s="25"/>
      <c r="B180" s="64" t="s">
        <v>51</v>
      </c>
      <c r="C180" s="18">
        <v>571176</v>
      </c>
      <c r="D180" s="36">
        <f t="shared" si="43"/>
        <v>-8.0137083370910966E-2</v>
      </c>
      <c r="E180" s="68"/>
      <c r="F180" s="69"/>
      <c r="G180" s="20">
        <v>303417</v>
      </c>
      <c r="H180" s="36">
        <f t="shared" si="51"/>
        <v>0.38084402433862907</v>
      </c>
      <c r="I180" s="20">
        <v>132018</v>
      </c>
      <c r="J180" s="36">
        <f t="shared" si="50"/>
        <v>3.029981668611903E-5</v>
      </c>
      <c r="K180" s="23">
        <v>122390</v>
      </c>
      <c r="L180" s="36">
        <f t="shared" si="47"/>
        <v>-0.12087517418724592</v>
      </c>
      <c r="M180" s="20">
        <v>111400</v>
      </c>
      <c r="N180" s="36">
        <f t="shared" si="48"/>
        <v>-0.19250201149633583</v>
      </c>
      <c r="O180" s="20">
        <v>90026</v>
      </c>
      <c r="P180" s="36">
        <f t="shared" si="39"/>
        <v>-4.4380990796862196E-2</v>
      </c>
      <c r="Q180" s="23">
        <v>60240</v>
      </c>
      <c r="R180" s="36">
        <f t="shared" si="40"/>
        <v>-0.25193721438505856</v>
      </c>
      <c r="S180" s="23">
        <v>53926</v>
      </c>
      <c r="T180" s="36">
        <f t="shared" si="44"/>
        <v>9.2831742466779055E-3</v>
      </c>
      <c r="U180" s="20">
        <v>47754</v>
      </c>
      <c r="V180" s="36">
        <f t="shared" si="46"/>
        <v>0.10772442588726516</v>
      </c>
      <c r="W180" s="20">
        <v>30284</v>
      </c>
      <c r="X180" s="36">
        <f t="shared" si="49"/>
        <v>-9.0133397428193707E-2</v>
      </c>
    </row>
    <row r="181" spans="1:24" x14ac:dyDescent="0.2">
      <c r="A181" s="25"/>
      <c r="B181" s="64" t="s">
        <v>56</v>
      </c>
      <c r="C181" s="18">
        <v>588213</v>
      </c>
      <c r="D181" s="36">
        <f t="shared" si="43"/>
        <v>-5.5237357935381093E-2</v>
      </c>
      <c r="E181" s="68"/>
      <c r="F181" s="69"/>
      <c r="G181" s="20">
        <v>293481</v>
      </c>
      <c r="H181" s="36">
        <f t="shared" si="51"/>
        <v>0.30985557182133028</v>
      </c>
      <c r="I181" s="20">
        <v>154561</v>
      </c>
      <c r="J181" s="36">
        <f t="shared" si="50"/>
        <v>4.6013183362434207E-2</v>
      </c>
      <c r="K181" s="23">
        <v>127935</v>
      </c>
      <c r="L181" s="36">
        <f t="shared" si="47"/>
        <v>1.8728649578366507E-2</v>
      </c>
      <c r="M181" s="20">
        <v>128753</v>
      </c>
      <c r="N181" s="36">
        <f t="shared" si="48"/>
        <v>4.431095682022157E-3</v>
      </c>
      <c r="O181" s="20">
        <v>100382</v>
      </c>
      <c r="P181" s="36">
        <f t="shared" si="39"/>
        <v>2.2626093866199515E-2</v>
      </c>
      <c r="Q181" s="23">
        <v>67685</v>
      </c>
      <c r="R181" s="36">
        <f t="shared" si="40"/>
        <v>-6.6091755777854422E-2</v>
      </c>
      <c r="S181" s="23">
        <v>50634</v>
      </c>
      <c r="T181" s="36">
        <f t="shared" si="44"/>
        <v>-2.8567043339792431E-2</v>
      </c>
      <c r="U181" s="20">
        <v>52851</v>
      </c>
      <c r="V181" s="36">
        <f t="shared" si="46"/>
        <v>0.24264654017069898</v>
      </c>
      <c r="W181" s="20">
        <v>27676</v>
      </c>
      <c r="X181" s="36">
        <f t="shared" si="49"/>
        <v>-0.12625098658247824</v>
      </c>
    </row>
    <row r="182" spans="1:24" x14ac:dyDescent="0.2">
      <c r="A182" s="26"/>
      <c r="B182" s="72" t="s">
        <v>52</v>
      </c>
      <c r="C182" s="38">
        <v>681566</v>
      </c>
      <c r="D182" s="41">
        <f t="shared" si="43"/>
        <v>3.9195469174626574E-3</v>
      </c>
      <c r="E182" s="70"/>
      <c r="F182" s="71"/>
      <c r="G182" s="40">
        <v>324545</v>
      </c>
      <c r="H182" s="41">
        <f t="shared" si="51"/>
        <v>0.26229546453422126</v>
      </c>
      <c r="I182" s="40">
        <v>175359</v>
      </c>
      <c r="J182" s="41">
        <f t="shared" si="50"/>
        <v>8.6170693788054198E-2</v>
      </c>
      <c r="K182" s="43">
        <v>174578</v>
      </c>
      <c r="L182" s="41">
        <f t="shared" si="47"/>
        <v>0.1631011945608507</v>
      </c>
      <c r="M182" s="40">
        <v>136800</v>
      </c>
      <c r="N182" s="41">
        <f t="shared" si="48"/>
        <v>3.7165082108902237E-2</v>
      </c>
      <c r="O182" s="40">
        <v>109266</v>
      </c>
      <c r="P182" s="41">
        <f t="shared" si="39"/>
        <v>-3.8498429264085976E-2</v>
      </c>
      <c r="Q182" s="43">
        <v>77216</v>
      </c>
      <c r="R182" s="41">
        <f t="shared" si="40"/>
        <v>9.722456281355818E-4</v>
      </c>
      <c r="S182" s="43">
        <v>42223</v>
      </c>
      <c r="T182" s="41">
        <f t="shared" si="44"/>
        <v>-2.8999172109281601E-2</v>
      </c>
      <c r="U182" s="40">
        <v>53174</v>
      </c>
      <c r="V182" s="41">
        <f t="shared" si="46"/>
        <v>4.1891997805470593E-2</v>
      </c>
      <c r="W182" s="40">
        <v>30020</v>
      </c>
      <c r="X182" s="41">
        <f t="shared" si="49"/>
        <v>0.20907003906721977</v>
      </c>
    </row>
    <row r="183" spans="1:24" x14ac:dyDescent="0.2">
      <c r="A183" s="25" t="s">
        <v>65</v>
      </c>
      <c r="B183" s="64" t="s">
        <v>27</v>
      </c>
      <c r="C183" s="18">
        <v>779383</v>
      </c>
      <c r="D183" s="36">
        <f t="shared" si="43"/>
        <v>-3.0396259840560491E-2</v>
      </c>
      <c r="E183" s="66">
        <v>4346567</v>
      </c>
      <c r="F183" s="67">
        <f>E183/SUM(E171:E182)-1</f>
        <v>3.6923843990276151E-2</v>
      </c>
      <c r="G183" s="20">
        <v>388977</v>
      </c>
      <c r="H183" s="36">
        <f t="shared" si="51"/>
        <v>0.22971793850414457</v>
      </c>
      <c r="I183" s="20">
        <v>208075</v>
      </c>
      <c r="J183" s="36">
        <f t="shared" si="50"/>
        <v>5.2877925363693956E-2</v>
      </c>
      <c r="K183" s="23">
        <v>179900</v>
      </c>
      <c r="L183" s="36">
        <f t="shared" si="47"/>
        <v>-9.2079033031365887E-2</v>
      </c>
      <c r="M183" s="20">
        <v>161115</v>
      </c>
      <c r="N183" s="32">
        <f t="shared" si="48"/>
        <v>-4.1849041343546278E-2</v>
      </c>
      <c r="O183" s="20">
        <v>116976</v>
      </c>
      <c r="P183" s="36">
        <f t="shared" si="39"/>
        <v>-9.569788566348425E-2</v>
      </c>
      <c r="Q183" s="23">
        <v>99463</v>
      </c>
      <c r="R183" s="36">
        <f t="shared" si="40"/>
        <v>1.637015767261718E-2</v>
      </c>
      <c r="S183" s="23">
        <v>72704</v>
      </c>
      <c r="T183" s="36">
        <f t="shared" si="44"/>
        <v>-3.7058620963683064E-2</v>
      </c>
      <c r="U183" s="20">
        <v>74964</v>
      </c>
      <c r="V183" s="36">
        <f t="shared" si="46"/>
        <v>9.2435260343043613E-2</v>
      </c>
      <c r="W183" s="20">
        <v>33620</v>
      </c>
      <c r="X183" s="36">
        <f t="shared" si="49"/>
        <v>4.9920784384061001E-3</v>
      </c>
    </row>
    <row r="184" spans="1:24" x14ac:dyDescent="0.2">
      <c r="A184" s="25"/>
      <c r="B184" s="64" t="s">
        <v>28</v>
      </c>
      <c r="C184" s="18">
        <v>715804</v>
      </c>
      <c r="D184" s="36">
        <f t="shared" si="43"/>
        <v>1.0568699369492229E-2</v>
      </c>
      <c r="E184" s="68"/>
      <c r="F184" s="69"/>
      <c r="G184" s="20">
        <v>383205</v>
      </c>
      <c r="H184" s="36">
        <f t="shared" si="51"/>
        <v>0.26307306413176401</v>
      </c>
      <c r="I184" s="20">
        <v>184399</v>
      </c>
      <c r="J184" s="36">
        <f t="shared" si="50"/>
        <v>0.15142867847241304</v>
      </c>
      <c r="K184" s="23">
        <v>180890</v>
      </c>
      <c r="L184" s="36">
        <f t="shared" si="47"/>
        <v>0.15544057998786376</v>
      </c>
      <c r="M184" s="20">
        <v>143804</v>
      </c>
      <c r="N184" s="36">
        <f t="shared" si="48"/>
        <v>0.17231203176078336</v>
      </c>
      <c r="O184" s="20">
        <v>114425</v>
      </c>
      <c r="P184" s="36">
        <f t="shared" si="39"/>
        <v>0.23682646057396095</v>
      </c>
      <c r="Q184" s="23">
        <v>86179</v>
      </c>
      <c r="R184" s="36">
        <f t="shared" si="40"/>
        <v>0.20306283416860937</v>
      </c>
      <c r="S184" s="23">
        <v>62241</v>
      </c>
      <c r="T184" s="36">
        <f t="shared" si="44"/>
        <v>0.17080190365117276</v>
      </c>
      <c r="U184" s="20">
        <v>64366</v>
      </c>
      <c r="V184" s="36">
        <f t="shared" si="46"/>
        <v>0.14781461205128665</v>
      </c>
      <c r="W184" s="20">
        <v>31847</v>
      </c>
      <c r="X184" s="36">
        <f t="shared" si="49"/>
        <v>8.4670140662783888E-2</v>
      </c>
    </row>
    <row r="185" spans="1:24" x14ac:dyDescent="0.2">
      <c r="A185" s="25"/>
      <c r="B185" s="64" t="s">
        <v>44</v>
      </c>
      <c r="C185" s="18">
        <v>585586</v>
      </c>
      <c r="D185" s="36">
        <f t="shared" si="43"/>
        <v>-5.4280066408697758E-2</v>
      </c>
      <c r="E185" s="68"/>
      <c r="F185" s="69"/>
      <c r="G185" s="20">
        <v>335612</v>
      </c>
      <c r="H185" s="36">
        <f t="shared" si="51"/>
        <v>0.23044321502289589</v>
      </c>
      <c r="I185" s="20">
        <v>144519</v>
      </c>
      <c r="J185" s="36">
        <f t="shared" si="50"/>
        <v>6.0914483027485478E-3</v>
      </c>
      <c r="K185" s="23">
        <v>158794</v>
      </c>
      <c r="L185" s="36">
        <f t="shared" si="47"/>
        <v>0.29747440496131117</v>
      </c>
      <c r="M185" s="20">
        <v>136225</v>
      </c>
      <c r="N185" s="36">
        <f t="shared" si="48"/>
        <v>7.0437918922529263E-2</v>
      </c>
      <c r="O185" s="20">
        <v>94907</v>
      </c>
      <c r="P185" s="36">
        <f t="shared" si="39"/>
        <v>0.21067200734768865</v>
      </c>
      <c r="Q185" s="23">
        <v>76409</v>
      </c>
      <c r="R185" s="36">
        <f t="shared" si="40"/>
        <v>8.2510448395551439E-2</v>
      </c>
      <c r="S185" s="23">
        <v>47168</v>
      </c>
      <c r="T185" s="36">
        <f t="shared" si="44"/>
        <v>-3.987623913530236E-2</v>
      </c>
      <c r="U185" s="20">
        <v>47497</v>
      </c>
      <c r="V185" s="36">
        <f t="shared" si="46"/>
        <v>0.12121712855861388</v>
      </c>
      <c r="W185" s="20">
        <v>27005</v>
      </c>
      <c r="X185" s="36">
        <f t="shared" si="49"/>
        <v>6.671670090061621E-2</v>
      </c>
    </row>
    <row r="186" spans="1:24" x14ac:dyDescent="0.2">
      <c r="A186" s="25"/>
      <c r="B186" s="64" t="s">
        <v>30</v>
      </c>
      <c r="C186" s="18">
        <v>566624</v>
      </c>
      <c r="D186" s="36">
        <f t="shared" si="43"/>
        <v>-0.11260205192295347</v>
      </c>
      <c r="E186" s="68"/>
      <c r="F186" s="69"/>
      <c r="G186" s="20">
        <v>338085</v>
      </c>
      <c r="H186" s="36">
        <f t="shared" si="51"/>
        <v>0.20150327842635529</v>
      </c>
      <c r="I186" s="20">
        <v>118145</v>
      </c>
      <c r="J186" s="36">
        <f t="shared" si="50"/>
        <v>1.963407266764472E-2</v>
      </c>
      <c r="K186" s="23">
        <v>130707</v>
      </c>
      <c r="L186" s="36">
        <f t="shared" si="47"/>
        <v>0.13684952119193206</v>
      </c>
      <c r="M186" s="20">
        <v>97710</v>
      </c>
      <c r="N186" s="36">
        <f t="shared" si="48"/>
        <v>-8.2759138614047267E-2</v>
      </c>
      <c r="O186" s="20">
        <v>80214</v>
      </c>
      <c r="P186" s="36">
        <f t="shared" si="39"/>
        <v>0.20522875816993458</v>
      </c>
      <c r="Q186" s="23">
        <v>61573</v>
      </c>
      <c r="R186" s="36">
        <f t="shared" si="40"/>
        <v>7.6424573691618036E-3</v>
      </c>
      <c r="S186" s="23">
        <v>39464</v>
      </c>
      <c r="T186" s="36">
        <f t="shared" si="44"/>
        <v>-0.11416386083052754</v>
      </c>
      <c r="U186" s="20">
        <v>39966</v>
      </c>
      <c r="V186" s="36">
        <f t="shared" si="46"/>
        <v>8.9466797513902518E-2</v>
      </c>
      <c r="W186" s="20">
        <v>26557</v>
      </c>
      <c r="X186" s="36">
        <f t="shared" si="49"/>
        <v>-7.1493076459960836E-4</v>
      </c>
    </row>
    <row r="187" spans="1:24" x14ac:dyDescent="0.2">
      <c r="A187" s="25"/>
      <c r="B187" s="64" t="s">
        <v>31</v>
      </c>
      <c r="C187" s="18">
        <v>603394</v>
      </c>
      <c r="D187" s="36">
        <f t="shared" si="43"/>
        <v>-5.7719546189223148E-2</v>
      </c>
      <c r="E187" s="68"/>
      <c r="F187" s="69"/>
      <c r="G187" s="20">
        <v>318326</v>
      </c>
      <c r="H187" s="36">
        <f t="shared" si="51"/>
        <v>0.18818703365695066</v>
      </c>
      <c r="I187" s="20">
        <v>111911</v>
      </c>
      <c r="J187" s="36">
        <f t="shared" si="50"/>
        <v>-8.781096149457146E-2</v>
      </c>
      <c r="K187" s="23">
        <v>138239</v>
      </c>
      <c r="L187" s="36">
        <f t="shared" si="47"/>
        <v>0.21809354292964889</v>
      </c>
      <c r="M187" s="20">
        <v>106017</v>
      </c>
      <c r="N187" s="36">
        <f t="shared" si="48"/>
        <v>-5.1200128872899153E-2</v>
      </c>
      <c r="O187" s="20">
        <v>80273</v>
      </c>
      <c r="P187" s="36">
        <f>O187/O175-1</f>
        <v>5.0845016952702604E-2</v>
      </c>
      <c r="Q187" s="23">
        <v>65763</v>
      </c>
      <c r="R187" s="36">
        <f t="shared" si="40"/>
        <v>1.204986149584486E-2</v>
      </c>
      <c r="S187" s="73">
        <v>43561</v>
      </c>
      <c r="T187" s="36">
        <f t="shared" si="44"/>
        <v>-6.7615582191780876E-2</v>
      </c>
      <c r="U187" s="20">
        <v>43894</v>
      </c>
      <c r="V187" s="36">
        <f t="shared" si="46"/>
        <v>4.946802151823082E-2</v>
      </c>
      <c r="W187" s="20">
        <v>26814</v>
      </c>
      <c r="X187" s="36">
        <f t="shared" si="49"/>
        <v>-6.8505523518377021E-2</v>
      </c>
    </row>
    <row r="188" spans="1:24" x14ac:dyDescent="0.2">
      <c r="A188" s="25"/>
      <c r="B188" s="64" t="s">
        <v>47</v>
      </c>
      <c r="C188" s="18">
        <v>611867</v>
      </c>
      <c r="D188" s="36">
        <f t="shared" si="43"/>
        <v>9.4116754267010716E-3</v>
      </c>
      <c r="E188" s="68"/>
      <c r="F188" s="69"/>
      <c r="G188" s="20">
        <v>314397</v>
      </c>
      <c r="H188" s="36">
        <f t="shared" si="51"/>
        <v>0.15651761278361431</v>
      </c>
      <c r="I188" s="20">
        <v>140243</v>
      </c>
      <c r="J188" s="36">
        <f t="shared" si="50"/>
        <v>-9.317472202992283E-3</v>
      </c>
      <c r="K188" s="23">
        <v>157495</v>
      </c>
      <c r="L188" s="36">
        <f t="shared" si="47"/>
        <v>0.4107398781798639</v>
      </c>
      <c r="M188" s="20">
        <v>92229</v>
      </c>
      <c r="N188" s="36">
        <f t="shared" si="48"/>
        <v>-4.1876168709744421E-2</v>
      </c>
      <c r="O188" s="20">
        <v>68770</v>
      </c>
      <c r="P188" s="36">
        <f>O188/O176-1</f>
        <v>6.72605375876838E-2</v>
      </c>
      <c r="Q188" s="23">
        <v>60753</v>
      </c>
      <c r="R188" s="36">
        <f t="shared" ref="R188:R190" si="52">Q188/Q176-1</f>
        <v>5.1326422897883583E-2</v>
      </c>
      <c r="S188" s="73">
        <v>45706</v>
      </c>
      <c r="T188" s="36">
        <f t="shared" si="44"/>
        <v>8.4059569773855536E-3</v>
      </c>
      <c r="U188" s="20">
        <v>53265</v>
      </c>
      <c r="V188" s="36">
        <f t="shared" si="46"/>
        <v>0.1464700817907878</v>
      </c>
      <c r="W188" s="20">
        <v>30026</v>
      </c>
      <c r="X188" s="36">
        <f t="shared" si="49"/>
        <v>0.1661035380014757</v>
      </c>
    </row>
    <row r="189" spans="1:24" x14ac:dyDescent="0.2">
      <c r="A189" s="25"/>
      <c r="B189" s="64" t="s">
        <v>48</v>
      </c>
      <c r="C189" s="18">
        <v>561675</v>
      </c>
      <c r="D189" s="36">
        <f t="shared" si="43"/>
        <v>-7.6121015933797498E-2</v>
      </c>
      <c r="E189" s="68"/>
      <c r="F189" s="69"/>
      <c r="G189" s="20">
        <v>321493</v>
      </c>
      <c r="H189" s="36">
        <f t="shared" si="51"/>
        <v>0.27376424349038819</v>
      </c>
      <c r="I189" s="20">
        <v>166107</v>
      </c>
      <c r="J189" s="36">
        <f t="shared" si="50"/>
        <v>8.1968174149801731E-2</v>
      </c>
      <c r="K189" s="23">
        <v>167249</v>
      </c>
      <c r="L189" s="36">
        <f t="shared" si="47"/>
        <v>0.31495400581806754</v>
      </c>
      <c r="M189" s="20">
        <v>78210</v>
      </c>
      <c r="N189" s="36">
        <f t="shared" si="48"/>
        <v>-0.20820847169352874</v>
      </c>
      <c r="O189" s="20">
        <v>72797</v>
      </c>
      <c r="P189" s="36">
        <f>O189/O177-1</f>
        <v>0.16111075666709196</v>
      </c>
      <c r="Q189" s="23">
        <v>55372</v>
      </c>
      <c r="R189" s="36">
        <f t="shared" si="52"/>
        <v>-6.8611125128256845E-2</v>
      </c>
      <c r="S189" s="73">
        <v>59119</v>
      </c>
      <c r="T189" s="36">
        <f t="shared" si="44"/>
        <v>2.241322657074174E-2</v>
      </c>
      <c r="U189" s="20">
        <v>69225</v>
      </c>
      <c r="V189" s="36">
        <f>U189/U177-1</f>
        <v>7.3322376581493431E-2</v>
      </c>
      <c r="W189" s="20">
        <v>39740</v>
      </c>
      <c r="X189" s="36">
        <f t="shared" si="49"/>
        <v>6.9026739118738911E-2</v>
      </c>
    </row>
    <row r="190" spans="1:24" x14ac:dyDescent="0.2">
      <c r="A190" s="25"/>
      <c r="B190" s="64" t="s">
        <v>49</v>
      </c>
      <c r="C190" s="18">
        <v>308730</v>
      </c>
      <c r="D190" s="36">
        <f t="shared" si="43"/>
        <v>-0.48020089537512989</v>
      </c>
      <c r="E190" s="68"/>
      <c r="F190" s="69"/>
      <c r="G190" s="20">
        <v>401038</v>
      </c>
      <c r="H190" s="36">
        <f t="shared" si="51"/>
        <v>0.25045367523712714</v>
      </c>
      <c r="I190" s="20">
        <v>180418</v>
      </c>
      <c r="J190" s="36">
        <f t="shared" si="50"/>
        <v>9.919152902758066E-2</v>
      </c>
      <c r="K190" s="23">
        <v>185334</v>
      </c>
      <c r="L190" s="36">
        <f>K190/K178-1</f>
        <v>0.42856922626296878</v>
      </c>
      <c r="M190" s="20">
        <v>72166</v>
      </c>
      <c r="N190" s="36">
        <v>-0.3611310298426863</v>
      </c>
      <c r="O190" s="20">
        <v>93694</v>
      </c>
      <c r="P190" s="36">
        <f>O190/O178-1</f>
        <v>0.30760749724366043</v>
      </c>
      <c r="Q190" s="23">
        <v>62731</v>
      </c>
      <c r="R190" s="36">
        <f t="shared" si="52"/>
        <v>-5.0278568400654033E-2</v>
      </c>
      <c r="S190" s="73">
        <v>65643</v>
      </c>
      <c r="T190" s="36">
        <f t="shared" si="44"/>
        <v>4.6453793301343804E-2</v>
      </c>
      <c r="U190" s="20">
        <v>65245</v>
      </c>
      <c r="V190" s="36">
        <f t="shared" ref="V190:V194" si="53">U190/U178-1</f>
        <v>6.5676858748203282E-2</v>
      </c>
      <c r="W190" s="20">
        <v>38923</v>
      </c>
      <c r="X190" s="36">
        <f>W190/W178-1</f>
        <v>8.3572283622393551E-2</v>
      </c>
    </row>
    <row r="191" spans="1:24" x14ac:dyDescent="0.2">
      <c r="A191" s="25"/>
      <c r="B191" s="64" t="s">
        <v>50</v>
      </c>
      <c r="C191" s="18">
        <v>201252</v>
      </c>
      <c r="D191" s="36">
        <f t="shared" si="43"/>
        <v>-0.58049164847946666</v>
      </c>
      <c r="E191" s="68"/>
      <c r="F191" s="69"/>
      <c r="G191" s="20">
        <v>339560</v>
      </c>
      <c r="H191" s="36">
        <f>G191/G179-1</f>
        <v>0.49421999656764171</v>
      </c>
      <c r="I191" s="20">
        <v>145528</v>
      </c>
      <c r="J191" s="36">
        <f t="shared" si="50"/>
        <v>7.4134215110271295E-2</v>
      </c>
      <c r="K191" s="23">
        <v>152184</v>
      </c>
      <c r="L191" s="36">
        <f>K191/K179-1</f>
        <v>0.21517774441853788</v>
      </c>
      <c r="M191" s="20">
        <v>40684</v>
      </c>
      <c r="N191" s="36">
        <f>M191/M179-1</f>
        <v>-0.59364356415865127</v>
      </c>
      <c r="O191" s="20">
        <v>95639</v>
      </c>
      <c r="P191" s="36">
        <f>O191/O179-1</f>
        <v>0.23473669261654861</v>
      </c>
      <c r="Q191" s="23">
        <v>41590</v>
      </c>
      <c r="R191" s="36">
        <f>Q191/Q179-1</f>
        <v>-0.285959550870446</v>
      </c>
      <c r="S191" s="23">
        <v>51660</v>
      </c>
      <c r="T191" s="36">
        <f t="shared" si="44"/>
        <v>8.2247454644488238E-2</v>
      </c>
      <c r="U191" s="20">
        <v>49658</v>
      </c>
      <c r="V191" s="36">
        <f t="shared" si="53"/>
        <v>9.7293116782676048E-2</v>
      </c>
      <c r="W191" s="20">
        <v>32773</v>
      </c>
      <c r="X191" s="36">
        <f>W191/W179-1</f>
        <v>0.1471525079631768</v>
      </c>
    </row>
    <row r="192" spans="1:24" x14ac:dyDescent="0.2">
      <c r="A192" s="25"/>
      <c r="B192" s="64" t="s">
        <v>51</v>
      </c>
      <c r="C192" s="18">
        <v>197281</v>
      </c>
      <c r="D192" s="36">
        <f t="shared" si="43"/>
        <v>-0.65460558566886562</v>
      </c>
      <c r="E192" s="68"/>
      <c r="F192" s="69"/>
      <c r="G192" s="20">
        <v>361113</v>
      </c>
      <c r="H192" s="36">
        <f>G192/G180-1</f>
        <v>0.19015414429646338</v>
      </c>
      <c r="I192" s="20">
        <v>151047</v>
      </c>
      <c r="J192" s="36">
        <f t="shared" si="50"/>
        <v>0.14413943553151842</v>
      </c>
      <c r="K192" s="23">
        <v>158380</v>
      </c>
      <c r="L192" s="36">
        <f>K192/K180-1</f>
        <v>0.29405997221995261</v>
      </c>
      <c r="M192" s="20">
        <v>45591</v>
      </c>
      <c r="N192" s="36">
        <f>M192/M180-1</f>
        <v>-0.59074506283662476</v>
      </c>
      <c r="O192" s="20">
        <v>125060</v>
      </c>
      <c r="P192" s="36">
        <f t="shared" ref="P192:P193" si="54">O192/O180-1</f>
        <v>0.38915424432941603</v>
      </c>
      <c r="Q192" s="23">
        <v>43322</v>
      </c>
      <c r="R192" s="36">
        <f t="shared" ref="R192:R194" si="55">Q192/Q180-1</f>
        <v>-0.28084329349269588</v>
      </c>
      <c r="S192" s="73">
        <v>56598</v>
      </c>
      <c r="T192" s="36">
        <f t="shared" si="44"/>
        <v>4.9549382487112048E-2</v>
      </c>
      <c r="U192" s="20">
        <v>48241</v>
      </c>
      <c r="V192" s="36">
        <f t="shared" si="53"/>
        <v>1.019809858859988E-2</v>
      </c>
      <c r="W192" s="20">
        <v>34880</v>
      </c>
      <c r="X192" s="36">
        <f>W192/W180-1</f>
        <v>0.15176330735702015</v>
      </c>
    </row>
    <row r="193" spans="1:24" x14ac:dyDescent="0.2">
      <c r="A193" s="25"/>
      <c r="B193" s="64" t="s">
        <v>56</v>
      </c>
      <c r="C193" s="18">
        <v>205042</v>
      </c>
      <c r="D193" s="36">
        <f t="shared" si="43"/>
        <v>-0.65141538864322956</v>
      </c>
      <c r="E193" s="68"/>
      <c r="F193" s="69"/>
      <c r="G193" s="20">
        <v>364260</v>
      </c>
      <c r="H193" s="36">
        <f>G193/G181-1</f>
        <v>0.24117063796293459</v>
      </c>
      <c r="I193" s="20">
        <v>155728</v>
      </c>
      <c r="J193" s="36">
        <f t="shared" si="50"/>
        <v>7.550416987467834E-3</v>
      </c>
      <c r="K193" s="23">
        <v>176185</v>
      </c>
      <c r="L193" s="36">
        <f>K193/K181-1</f>
        <v>0.3771446437644117</v>
      </c>
      <c r="M193" s="20">
        <v>35402</v>
      </c>
      <c r="N193" s="36">
        <f>M193/M181-1</f>
        <v>-0.7250394165572841</v>
      </c>
      <c r="O193" s="20">
        <v>139176</v>
      </c>
      <c r="P193" s="36">
        <f t="shared" si="54"/>
        <v>0.38646370863302182</v>
      </c>
      <c r="Q193" s="23">
        <v>42968</v>
      </c>
      <c r="R193" s="36">
        <f t="shared" si="55"/>
        <v>-0.36517692250867995</v>
      </c>
      <c r="S193" s="73">
        <v>52765</v>
      </c>
      <c r="T193" s="36">
        <f t="shared" si="44"/>
        <v>4.208634514357934E-2</v>
      </c>
      <c r="U193" s="20">
        <v>53496</v>
      </c>
      <c r="V193" s="36">
        <f t="shared" si="53"/>
        <v>1.2204121019469882E-2</v>
      </c>
      <c r="W193" s="20">
        <v>31588</v>
      </c>
      <c r="X193" s="36">
        <f>W193/W181-1</f>
        <v>0.14134990605578834</v>
      </c>
    </row>
    <row r="194" spans="1:24" x14ac:dyDescent="0.2">
      <c r="A194" s="26"/>
      <c r="B194" s="72" t="s">
        <v>52</v>
      </c>
      <c r="C194" s="38">
        <v>247959</v>
      </c>
      <c r="D194" s="41">
        <f t="shared" si="43"/>
        <v>-0.63619223963636684</v>
      </c>
      <c r="E194" s="70"/>
      <c r="F194" s="71"/>
      <c r="G194" s="40">
        <v>424736</v>
      </c>
      <c r="H194" s="41">
        <f>G194/G182-1</f>
        <v>0.30871219707590636</v>
      </c>
      <c r="I194" s="40">
        <v>184839</v>
      </c>
      <c r="J194" s="41">
        <f t="shared" si="50"/>
        <v>5.4060527261218461E-2</v>
      </c>
      <c r="K194" s="43">
        <v>203965</v>
      </c>
      <c r="L194" s="41">
        <f>K194/K182-1</f>
        <v>0.1683316339974108</v>
      </c>
      <c r="M194" s="40">
        <v>33387</v>
      </c>
      <c r="N194" s="41">
        <f>M194/M182-1</f>
        <v>-0.75594298245614033</v>
      </c>
      <c r="O194" s="40">
        <v>160667</v>
      </c>
      <c r="P194" s="41">
        <f>O194/O182-1</f>
        <v>0.47042080793659502</v>
      </c>
      <c r="Q194" s="43">
        <v>46903</v>
      </c>
      <c r="R194" s="41">
        <f t="shared" si="55"/>
        <v>-0.39257407791131371</v>
      </c>
      <c r="S194" s="74">
        <v>49219</v>
      </c>
      <c r="T194" s="41">
        <f t="shared" si="44"/>
        <v>0.16569168462686212</v>
      </c>
      <c r="U194" s="38">
        <v>63248</v>
      </c>
      <c r="V194" s="41">
        <f t="shared" si="53"/>
        <v>0.18945349230827091</v>
      </c>
      <c r="W194" s="40">
        <v>34543</v>
      </c>
      <c r="X194" s="41">
        <f>W194/W182-1</f>
        <v>0.15066622251832107</v>
      </c>
    </row>
    <row r="195" spans="1:24" x14ac:dyDescent="0.2">
      <c r="A195" s="25" t="s">
        <v>66</v>
      </c>
      <c r="B195" s="64" t="s">
        <v>27</v>
      </c>
      <c r="C195" s="18">
        <v>316812</v>
      </c>
      <c r="D195" s="36">
        <f>IFERROR(IF((C195/C183-1)=-100%,"",(C195/C183-1)),"")</f>
        <v>-0.59350922460459099</v>
      </c>
      <c r="E195" s="20"/>
      <c r="F195" s="36" t="str">
        <f>IFERROR(IF((E195/E183-1)=-100%,"",(E195/E183-1)),"")</f>
        <v/>
      </c>
      <c r="G195" s="20">
        <v>468423</v>
      </c>
      <c r="H195" s="36">
        <f t="shared" ref="H195:H197" si="56">IFERROR(IF((G195/G183-1)=-100%,"",(G195/G183-1)),"")</f>
        <v>0.20424343855806382</v>
      </c>
      <c r="I195" s="20">
        <v>200808</v>
      </c>
      <c r="J195" s="36">
        <f>IFERROR(IF((I195/I183-1)=-100%,"",(I195/I183-1)),"")</f>
        <v>-3.4924906884536866E-2</v>
      </c>
      <c r="K195" s="23">
        <v>206062</v>
      </c>
      <c r="L195" s="36">
        <f t="shared" ref="L195:L230" si="57">IFERROR(IF((K195/K183-1)=-100%,"",(K195/K183-1)),"")</f>
        <v>0.14542523624235693</v>
      </c>
      <c r="M195" s="20">
        <v>35908</v>
      </c>
      <c r="N195" s="36">
        <f t="shared" ref="N195:N197" si="58">IFERROR(IF((M195/M183-1)=-100%,"",(M195/M183-1)),"")</f>
        <v>-0.77712813828631722</v>
      </c>
      <c r="O195" s="20">
        <v>152937</v>
      </c>
      <c r="P195" s="36">
        <f t="shared" ref="P195:P230" si="59">IFERROR(IF((O195/O183-1)=-100%,"",(O195/O183-1)),"")</f>
        <v>0.30742203528929002</v>
      </c>
      <c r="Q195" s="23">
        <v>43108</v>
      </c>
      <c r="R195" s="36">
        <f>IFERROR(IF((Q195/Q183-1)=-100%,"",(Q195/Q183-1)),"")</f>
        <v>-0.56659260227421249</v>
      </c>
      <c r="S195" s="73">
        <v>70277</v>
      </c>
      <c r="T195" s="36">
        <f t="shared" ref="T195:T197" si="60">IFERROR(IF((S195/S183-1)=-100%,"",(S195/S183-1)),"")</f>
        <v>-3.3381932218309873E-2</v>
      </c>
      <c r="U195" s="20">
        <v>84734</v>
      </c>
      <c r="V195" s="36">
        <f>IFERROR(IF((U195/U183-1)=-100%,"",(U195/U183-1)),"")</f>
        <v>0.13032922469452002</v>
      </c>
      <c r="W195" s="20">
        <v>38830</v>
      </c>
      <c r="X195" s="36">
        <f t="shared" ref="X195:X230" si="61">IFERROR(IF((W195/W183-1)=-100%,"",(W195/W183-1)),"")</f>
        <v>0.15496728138013083</v>
      </c>
    </row>
    <row r="196" spans="1:24" x14ac:dyDescent="0.2">
      <c r="A196" s="25"/>
      <c r="B196" s="64" t="s">
        <v>28</v>
      </c>
      <c r="C196" s="18">
        <v>143896</v>
      </c>
      <c r="D196" s="36">
        <f t="shared" ref="D196:D197" si="62">IFERROR(IF((C196/C184-1)=-100%,"",(C196/C184-1)),"")</f>
        <v>-0.79897290319696457</v>
      </c>
      <c r="E196" s="20"/>
      <c r="F196" s="36" t="str">
        <f t="shared" ref="F196:F201" si="63">IFERROR(IF((E196/E184-1)=-100%,"",(E196/E184-1)),"")</f>
        <v/>
      </c>
      <c r="G196" s="20">
        <v>321967</v>
      </c>
      <c r="H196" s="36">
        <f t="shared" si="56"/>
        <v>-0.159804804217064</v>
      </c>
      <c r="I196" s="20">
        <v>50549</v>
      </c>
      <c r="J196" s="36">
        <f>IFERROR(IF((I196/I184-1)=-100%,"",(I196/I184-1)),"")</f>
        <v>-0.72587161535583167</v>
      </c>
      <c r="K196" s="23">
        <v>115943</v>
      </c>
      <c r="L196" s="36">
        <f t="shared" si="57"/>
        <v>-0.35904140637956772</v>
      </c>
      <c r="M196" s="20">
        <v>3302</v>
      </c>
      <c r="N196" s="36">
        <f t="shared" si="58"/>
        <v>-0.9770381908709076</v>
      </c>
      <c r="O196" s="20">
        <v>22486</v>
      </c>
      <c r="P196" s="36">
        <f t="shared" si="59"/>
        <v>-0.80348700021848374</v>
      </c>
      <c r="Q196" s="23">
        <v>1207</v>
      </c>
      <c r="R196" s="36">
        <f>IFERROR(IF((Q196/Q184-1)=-100%,"",(Q196/Q184-1)),"")</f>
        <v>-0.98599426774504229</v>
      </c>
      <c r="S196" s="73">
        <v>16195</v>
      </c>
      <c r="T196" s="36">
        <f t="shared" si="60"/>
        <v>-0.73980173840394592</v>
      </c>
      <c r="U196" s="20">
        <v>30679</v>
      </c>
      <c r="V196" s="36">
        <f>IFERROR(IF((U196/U184-1)=-100%,"",(U196/U184-1)),"")</f>
        <v>-0.52336637355125371</v>
      </c>
      <c r="W196" s="20">
        <v>25223</v>
      </c>
      <c r="X196" s="36">
        <f t="shared" si="61"/>
        <v>-0.20799447357678902</v>
      </c>
    </row>
    <row r="197" spans="1:24" x14ac:dyDescent="0.2">
      <c r="A197" s="25"/>
      <c r="B197" s="64" t="s">
        <v>44</v>
      </c>
      <c r="C197" s="18">
        <v>16669</v>
      </c>
      <c r="D197" s="36">
        <f t="shared" si="62"/>
        <v>-0.97153449706789441</v>
      </c>
      <c r="E197" s="20"/>
      <c r="F197" s="36" t="str">
        <f t="shared" si="63"/>
        <v/>
      </c>
      <c r="G197" s="20">
        <v>28699</v>
      </c>
      <c r="H197" s="36">
        <f t="shared" si="56"/>
        <v>-0.91448756301920076</v>
      </c>
      <c r="I197" s="20">
        <v>8451</v>
      </c>
      <c r="J197" s="36">
        <f>IFERROR(IF((I197/I185-1)=-100%,"",(I197/I185-1)),"")</f>
        <v>-0.94152325991738106</v>
      </c>
      <c r="K197" s="23">
        <v>14751</v>
      </c>
      <c r="L197" s="36">
        <f t="shared" si="57"/>
        <v>-0.90710606194188692</v>
      </c>
      <c r="M197" s="20">
        <v>286</v>
      </c>
      <c r="N197" s="36">
        <f t="shared" si="58"/>
        <v>-0.99790053220774455</v>
      </c>
      <c r="O197" s="20">
        <v>674</v>
      </c>
      <c r="P197" s="36">
        <f t="shared" si="59"/>
        <v>-0.99289831097811543</v>
      </c>
      <c r="Q197" s="23">
        <v>100</v>
      </c>
      <c r="R197" s="36">
        <f>IFERROR(IF((Q197/Q185-1)=-100%,"",(Q197/Q185-1)),"")</f>
        <v>-0.99869125364813049</v>
      </c>
      <c r="S197" s="73">
        <v>1198</v>
      </c>
      <c r="T197" s="36">
        <f t="shared" si="60"/>
        <v>-0.97460142469470823</v>
      </c>
      <c r="U197" s="20">
        <v>3158</v>
      </c>
      <c r="V197" s="36">
        <f>IFERROR(IF((U197/U185-1)=-100%,"",(U197/U185-1)),"")</f>
        <v>-0.93351159020569718</v>
      </c>
      <c r="W197" s="20">
        <v>6083</v>
      </c>
      <c r="X197" s="36">
        <f t="shared" si="61"/>
        <v>-0.77474541751527493</v>
      </c>
    </row>
    <row r="198" spans="1:24" x14ac:dyDescent="0.2">
      <c r="A198" s="25"/>
      <c r="B198" s="64" t="s">
        <v>30</v>
      </c>
      <c r="C198" s="18">
        <v>299</v>
      </c>
      <c r="D198" s="36">
        <f>(C198/C186-1)</f>
        <v>-0.99947231320946517</v>
      </c>
      <c r="E198" s="20"/>
      <c r="F198" s="36" t="str">
        <f t="shared" si="63"/>
        <v/>
      </c>
      <c r="G198" s="75">
        <v>20952</v>
      </c>
      <c r="H198" s="76">
        <f>G198/SUM(G186:G194)-1</f>
        <v>-0.9934175471755019</v>
      </c>
      <c r="I198" s="20">
        <v>0.01</v>
      </c>
      <c r="J198" s="36">
        <f t="shared" ref="J198:J203" si="64">(I198/I186-1)</f>
        <v>-0.99999991535824617</v>
      </c>
      <c r="K198" s="23">
        <v>79</v>
      </c>
      <c r="L198" s="36">
        <f t="shared" si="57"/>
        <v>-0.99939559472713779</v>
      </c>
      <c r="M198" s="20">
        <v>27</v>
      </c>
      <c r="N198" s="36">
        <f>(M198/M186-1)</f>
        <v>-0.9997236720908812</v>
      </c>
      <c r="O198" s="20">
        <v>124</v>
      </c>
      <c r="P198" s="36">
        <f t="shared" si="59"/>
        <v>-0.99845413518837112</v>
      </c>
      <c r="Q198" s="23">
        <v>0.01</v>
      </c>
      <c r="R198" s="36">
        <f>(Q198/Q186-1)</f>
        <v>-0.99999983759115196</v>
      </c>
      <c r="S198" s="23">
        <v>9</v>
      </c>
      <c r="T198" s="36">
        <f>(S198/S186-1)</f>
        <v>-0.9997719440502737</v>
      </c>
      <c r="U198" s="20">
        <v>3</v>
      </c>
      <c r="V198" s="36">
        <f t="shared" ref="V198:V204" si="65">(U198/U186-1)</f>
        <v>-0.99992493619576639</v>
      </c>
      <c r="W198" s="20">
        <v>193</v>
      </c>
      <c r="X198" s="36">
        <f t="shared" si="61"/>
        <v>-0.99273261287042969</v>
      </c>
    </row>
    <row r="199" spans="1:24" x14ac:dyDescent="0.2">
      <c r="A199" s="25"/>
      <c r="B199" s="64" t="s">
        <v>31</v>
      </c>
      <c r="C199" s="18">
        <v>18</v>
      </c>
      <c r="D199" s="36">
        <f>(C199/C187-1)</f>
        <v>-0.99997016874546318</v>
      </c>
      <c r="E199" s="20"/>
      <c r="F199" s="36" t="str">
        <f t="shared" si="63"/>
        <v/>
      </c>
      <c r="G199" s="75"/>
      <c r="H199" s="76"/>
      <c r="I199" s="20">
        <v>0.01</v>
      </c>
      <c r="J199" s="36">
        <f t="shared" si="64"/>
        <v>-0.99999991064327909</v>
      </c>
      <c r="K199" s="23">
        <v>32</v>
      </c>
      <c r="L199" s="36">
        <f t="shared" si="57"/>
        <v>-0.99976851684401657</v>
      </c>
      <c r="M199" s="20">
        <v>44</v>
      </c>
      <c r="N199" s="36">
        <f>(M199/M187-1)</f>
        <v>-0.99958497222143616</v>
      </c>
      <c r="O199" s="20">
        <v>117</v>
      </c>
      <c r="P199" s="36">
        <f t="shared" si="59"/>
        <v>-0.99854247380812977</v>
      </c>
      <c r="Q199" s="23">
        <v>1</v>
      </c>
      <c r="R199" s="36">
        <f>(Q199/Q187-1)</f>
        <v>-0.99998479388105777</v>
      </c>
      <c r="S199" s="23">
        <v>8</v>
      </c>
      <c r="T199" s="36">
        <f>(S199/S187-1)</f>
        <v>-0.99981634948692633</v>
      </c>
      <c r="U199" s="20">
        <v>0</v>
      </c>
      <c r="V199" s="36">
        <f t="shared" si="65"/>
        <v>-1</v>
      </c>
      <c r="W199" s="20">
        <v>168</v>
      </c>
      <c r="X199" s="36">
        <f t="shared" si="61"/>
        <v>-0.99373461624524506</v>
      </c>
    </row>
    <row r="200" spans="1:24" x14ac:dyDescent="0.2">
      <c r="A200" s="25"/>
      <c r="B200" s="64" t="s">
        <v>47</v>
      </c>
      <c r="C200" s="18">
        <v>122</v>
      </c>
      <c r="D200" s="36">
        <f>(C200/C188-1)</f>
        <v>-0.99980061026334155</v>
      </c>
      <c r="E200" s="20"/>
      <c r="F200" s="36" t="str">
        <f t="shared" si="63"/>
        <v/>
      </c>
      <c r="G200" s="75"/>
      <c r="H200" s="76"/>
      <c r="I200" s="20">
        <v>0.01</v>
      </c>
      <c r="J200" s="36">
        <f t="shared" si="64"/>
        <v>-0.99999992869519339</v>
      </c>
      <c r="K200" s="23">
        <v>47</v>
      </c>
      <c r="L200" s="36">
        <f t="shared" si="57"/>
        <v>-0.9997015778278675</v>
      </c>
      <c r="M200" s="20">
        <v>83</v>
      </c>
      <c r="N200" s="36">
        <f>(M200/M188-1)</f>
        <v>-0.99910006613971747</v>
      </c>
      <c r="O200" s="20">
        <v>164</v>
      </c>
      <c r="P200" s="36">
        <f t="shared" si="59"/>
        <v>-0.99761523920314088</v>
      </c>
      <c r="Q200" s="23">
        <v>4</v>
      </c>
      <c r="R200" s="36">
        <f>(Q200/Q188-1)</f>
        <v>-0.99993415962997712</v>
      </c>
      <c r="S200" s="23">
        <v>48</v>
      </c>
      <c r="T200" s="36">
        <f>(S200/S188-1)</f>
        <v>-0.99894980965299962</v>
      </c>
      <c r="U200" s="20">
        <v>20</v>
      </c>
      <c r="V200" s="36">
        <f t="shared" si="65"/>
        <v>-0.99962451891485971</v>
      </c>
      <c r="W200" s="20">
        <v>252</v>
      </c>
      <c r="X200" s="36">
        <f t="shared" si="61"/>
        <v>-0.99160727369613</v>
      </c>
    </row>
    <row r="201" spans="1:24" x14ac:dyDescent="0.2">
      <c r="A201" s="25"/>
      <c r="B201" s="64" t="s">
        <v>48</v>
      </c>
      <c r="C201" s="18">
        <v>294</v>
      </c>
      <c r="D201" s="36">
        <f>(C201/C189-1)</f>
        <v>-0.99947656562959009</v>
      </c>
      <c r="E201" s="20"/>
      <c r="F201" s="36" t="str">
        <f t="shared" si="63"/>
        <v/>
      </c>
      <c r="G201" s="75"/>
      <c r="H201" s="76"/>
      <c r="I201" s="20">
        <v>0</v>
      </c>
      <c r="J201" s="36">
        <f t="shared" si="64"/>
        <v>-1</v>
      </c>
      <c r="K201" s="23">
        <v>202</v>
      </c>
      <c r="L201" s="36">
        <f t="shared" si="57"/>
        <v>-0.99879221998337808</v>
      </c>
      <c r="M201" s="20">
        <v>104</v>
      </c>
      <c r="N201" s="36">
        <f>(M201/M189-1)</f>
        <v>-0.99867024677151262</v>
      </c>
      <c r="O201" s="20">
        <v>333</v>
      </c>
      <c r="P201" s="36">
        <f t="shared" si="59"/>
        <v>-0.99542563567179965</v>
      </c>
      <c r="Q201" s="23">
        <v>0</v>
      </c>
      <c r="R201" s="36">
        <f>(Q201/Q189-1)</f>
        <v>-1</v>
      </c>
      <c r="S201" s="23">
        <v>262</v>
      </c>
      <c r="T201" s="36">
        <f>(S201/S189-1)</f>
        <v>-0.9955682606268712</v>
      </c>
      <c r="U201" s="20">
        <v>162</v>
      </c>
      <c r="V201" s="36">
        <f t="shared" si="65"/>
        <v>-0.99765980498374862</v>
      </c>
      <c r="W201" s="20">
        <v>469</v>
      </c>
      <c r="X201" s="36">
        <f t="shared" si="61"/>
        <v>-0.98819828887770511</v>
      </c>
    </row>
    <row r="202" spans="1:24" x14ac:dyDescent="0.2">
      <c r="A202" s="25"/>
      <c r="B202" s="64" t="s">
        <v>49</v>
      </c>
      <c r="C202" s="18">
        <v>749</v>
      </c>
      <c r="D202" s="36">
        <f>(C202/C190-1)</f>
        <v>-0.99757393191461796</v>
      </c>
      <c r="E202" s="20"/>
      <c r="F202" s="36"/>
      <c r="G202" s="75"/>
      <c r="H202" s="76"/>
      <c r="I202" s="20">
        <v>0</v>
      </c>
      <c r="J202" s="36">
        <f t="shared" si="64"/>
        <v>-1</v>
      </c>
      <c r="K202" s="23">
        <v>344</v>
      </c>
      <c r="L202" s="36">
        <f t="shared" si="57"/>
        <v>-0.9981438915687354</v>
      </c>
      <c r="M202" s="20">
        <v>24</v>
      </c>
      <c r="N202" s="36">
        <f>(M202/M190-1)</f>
        <v>-0.99966743341739872</v>
      </c>
      <c r="O202" s="20">
        <v>600</v>
      </c>
      <c r="P202" s="36">
        <f t="shared" si="59"/>
        <v>-0.99359617478173634</v>
      </c>
      <c r="Q202" s="23">
        <v>0</v>
      </c>
      <c r="R202" s="36">
        <f>(Q202/Q190-1)</f>
        <v>-1</v>
      </c>
      <c r="S202" s="23">
        <v>317</v>
      </c>
      <c r="T202" s="36">
        <f>(S202/S190-1)</f>
        <v>-0.99517084837682612</v>
      </c>
      <c r="U202" s="20">
        <v>263</v>
      </c>
      <c r="V202" s="36">
        <f t="shared" si="65"/>
        <v>-0.99596903977316265</v>
      </c>
      <c r="W202" s="20">
        <v>575</v>
      </c>
      <c r="X202" s="36">
        <f t="shared" si="61"/>
        <v>-0.98522724353210189</v>
      </c>
    </row>
    <row r="203" spans="1:24" x14ac:dyDescent="0.2">
      <c r="A203" s="25"/>
      <c r="B203" s="64" t="s">
        <v>50</v>
      </c>
      <c r="C203" s="18">
        <v>1426</v>
      </c>
      <c r="D203" s="36">
        <f t="shared" ref="D203:D206" si="66">IFERROR(IF((C203/C191-1)=-100%,"",(C203/C191-1)),"")</f>
        <v>-0.99291435613062229</v>
      </c>
      <c r="E203" s="20"/>
      <c r="F203" s="36"/>
      <c r="G203" s="75"/>
      <c r="H203" s="76"/>
      <c r="I203" s="20">
        <v>0</v>
      </c>
      <c r="J203" s="36">
        <f t="shared" si="64"/>
        <v>-1</v>
      </c>
      <c r="K203" s="23">
        <v>236</v>
      </c>
      <c r="L203" s="36">
        <f t="shared" si="57"/>
        <v>-0.99844924565000259</v>
      </c>
      <c r="M203" s="20">
        <v>36</v>
      </c>
      <c r="N203" s="36">
        <f t="shared" ref="N203:N230" si="67">IFERROR(IF((M203/M191-1)=-100%,"",(M203/M191-1)),"")</f>
        <v>-0.99911513125553042</v>
      </c>
      <c r="O203" s="20">
        <v>447</v>
      </c>
      <c r="P203" s="36">
        <f t="shared" si="59"/>
        <v>-0.99532617446857452</v>
      </c>
      <c r="Q203" s="23">
        <v>1</v>
      </c>
      <c r="R203" s="36">
        <f t="shared" ref="R203:R208" si="68">(Q203/Q191-1)</f>
        <v>-0.99997595575859577</v>
      </c>
      <c r="S203" s="23">
        <v>215</v>
      </c>
      <c r="T203" s="36">
        <f t="shared" ref="T203:T217" si="69">IFERROR(IF((S203/S191-1)=-100%,"",(S203/S191-1)),"")</f>
        <v>-0.99583817266744101</v>
      </c>
      <c r="U203" s="20">
        <v>345</v>
      </c>
      <c r="V203" s="36">
        <f t="shared" si="65"/>
        <v>-0.99305247895605941</v>
      </c>
      <c r="W203" s="20">
        <v>644</v>
      </c>
      <c r="X203" s="36">
        <f t="shared" si="61"/>
        <v>-0.98034967808867057</v>
      </c>
    </row>
    <row r="204" spans="1:24" x14ac:dyDescent="0.2">
      <c r="A204" s="25"/>
      <c r="B204" s="64" t="s">
        <v>51</v>
      </c>
      <c r="C204" s="18">
        <v>2021</v>
      </c>
      <c r="D204" s="36">
        <f t="shared" si="66"/>
        <v>-0.98975572913762599</v>
      </c>
      <c r="E204" s="20"/>
      <c r="F204" s="36"/>
      <c r="G204" s="75"/>
      <c r="H204" s="76"/>
      <c r="I204" s="20">
        <v>10</v>
      </c>
      <c r="J204" s="36">
        <f t="shared" ref="J204:J209" si="70">IFERROR(IF((I204/I192-1)=-100%,"",(I204/I192-1)),"")</f>
        <v>-0.99993379544115413</v>
      </c>
      <c r="K204" s="23">
        <v>323</v>
      </c>
      <c r="L204" s="36">
        <f t="shared" si="57"/>
        <v>-0.99796060108599571</v>
      </c>
      <c r="M204" s="20">
        <v>24</v>
      </c>
      <c r="N204" s="36">
        <f t="shared" si="67"/>
        <v>-0.9994735803119037</v>
      </c>
      <c r="O204" s="20">
        <v>336</v>
      </c>
      <c r="P204" s="36">
        <f t="shared" si="59"/>
        <v>-0.99731328962098198</v>
      </c>
      <c r="Q204" s="23">
        <v>0</v>
      </c>
      <c r="R204" s="36">
        <f t="shared" si="68"/>
        <v>-1</v>
      </c>
      <c r="S204" s="23">
        <v>277</v>
      </c>
      <c r="T204" s="36">
        <f t="shared" si="69"/>
        <v>-0.99510583412841447</v>
      </c>
      <c r="U204" s="20">
        <v>174</v>
      </c>
      <c r="V204" s="36">
        <f t="shared" si="65"/>
        <v>-0.99639310959557226</v>
      </c>
      <c r="W204" s="20">
        <v>907</v>
      </c>
      <c r="X204" s="36">
        <f t="shared" si="61"/>
        <v>-0.97399655963302756</v>
      </c>
    </row>
    <row r="205" spans="1:24" x14ac:dyDescent="0.2">
      <c r="A205" s="25"/>
      <c r="B205" s="64" t="s">
        <v>56</v>
      </c>
      <c r="C205" s="18">
        <v>2825</v>
      </c>
      <c r="D205" s="36">
        <f t="shared" si="66"/>
        <v>-0.98622233493625699</v>
      </c>
      <c r="E205" s="20"/>
      <c r="F205" s="36"/>
      <c r="G205" s="75"/>
      <c r="H205" s="76"/>
      <c r="I205" s="20">
        <v>96</v>
      </c>
      <c r="J205" s="36">
        <f t="shared" si="70"/>
        <v>-0.99938354053221001</v>
      </c>
      <c r="K205" s="23">
        <v>321</v>
      </c>
      <c r="L205" s="36">
        <f t="shared" si="57"/>
        <v>-0.9981780514799784</v>
      </c>
      <c r="M205" s="20">
        <v>60</v>
      </c>
      <c r="N205" s="36">
        <f t="shared" si="67"/>
        <v>-0.99830518049827688</v>
      </c>
      <c r="O205" s="20">
        <v>309</v>
      </c>
      <c r="P205" s="36">
        <f t="shared" si="59"/>
        <v>-0.99777978961889979</v>
      </c>
      <c r="Q205" s="23">
        <v>10</v>
      </c>
      <c r="R205" s="36">
        <f t="shared" si="68"/>
        <v>-0.99976726866505305</v>
      </c>
      <c r="S205" s="23">
        <v>279</v>
      </c>
      <c r="T205" s="36">
        <f t="shared" si="69"/>
        <v>-0.9947124040557187</v>
      </c>
      <c r="U205" s="20">
        <v>107</v>
      </c>
      <c r="V205" s="36">
        <f>IFERROR(IF((U205/U193-1)=-100%,"",(U205/U193-1)),"")</f>
        <v>-0.99799985045610884</v>
      </c>
      <c r="W205" s="20">
        <v>965</v>
      </c>
      <c r="X205" s="36">
        <f t="shared" si="61"/>
        <v>-0.969450424211726</v>
      </c>
    </row>
    <row r="206" spans="1:24" x14ac:dyDescent="0.2">
      <c r="A206" s="26"/>
      <c r="B206" s="72" t="s">
        <v>52</v>
      </c>
      <c r="C206" s="38">
        <v>2808</v>
      </c>
      <c r="D206" s="41">
        <f t="shared" si="66"/>
        <v>-0.98867554716707196</v>
      </c>
      <c r="E206" s="40"/>
      <c r="F206" s="41"/>
      <c r="G206" s="77"/>
      <c r="H206" s="78"/>
      <c r="I206" s="40">
        <v>314</v>
      </c>
      <c r="J206" s="41">
        <f t="shared" si="70"/>
        <v>-0.9983012243087227</v>
      </c>
      <c r="K206" s="43">
        <v>537</v>
      </c>
      <c r="L206" s="41">
        <f t="shared" si="57"/>
        <v>-0.9973671953521438</v>
      </c>
      <c r="M206" s="40">
        <v>24</v>
      </c>
      <c r="N206" s="41">
        <f t="shared" si="67"/>
        <v>-0.99928115733668799</v>
      </c>
      <c r="O206" s="40">
        <v>384</v>
      </c>
      <c r="P206" s="41">
        <f t="shared" si="59"/>
        <v>-0.99760996346480613</v>
      </c>
      <c r="Q206" s="43">
        <v>2</v>
      </c>
      <c r="R206" s="41">
        <f t="shared" si="68"/>
        <v>-0.99995735880434089</v>
      </c>
      <c r="S206" s="43">
        <v>437</v>
      </c>
      <c r="T206" s="41">
        <f t="shared" si="69"/>
        <v>-0.99112131493935274</v>
      </c>
      <c r="U206" s="40">
        <v>105</v>
      </c>
      <c r="V206" s="41">
        <f>IFERROR(IF((U206/U194-1)=-100%,"",(U206/U194-1)),"")</f>
        <v>-0.99833986845433853</v>
      </c>
      <c r="W206" s="40">
        <v>1253</v>
      </c>
      <c r="X206" s="41">
        <f t="shared" si="61"/>
        <v>-0.96372637003155492</v>
      </c>
    </row>
    <row r="207" spans="1:24" x14ac:dyDescent="0.2">
      <c r="A207" s="27" t="s">
        <v>67</v>
      </c>
      <c r="B207" s="65" t="s">
        <v>27</v>
      </c>
      <c r="C207" s="29">
        <v>2535</v>
      </c>
      <c r="D207" s="32">
        <f>IFERROR(IF((C207/C195-1)=-100%,"",(C207/C195-1)),"")</f>
        <v>-0.99199840915116855</v>
      </c>
      <c r="E207" s="31"/>
      <c r="F207" s="32"/>
      <c r="G207" s="79">
        <v>32500</v>
      </c>
      <c r="H207" s="80">
        <f>G207/SUM(G195:G206)-1</f>
        <v>-0.96131141218107208</v>
      </c>
      <c r="I207" s="31">
        <v>314</v>
      </c>
      <c r="J207" s="32">
        <f t="shared" si="70"/>
        <v>-0.99843631727819604</v>
      </c>
      <c r="K207" s="34">
        <v>74</v>
      </c>
      <c r="L207" s="32">
        <f t="shared" si="57"/>
        <v>-0.99964088478224999</v>
      </c>
      <c r="M207" s="31">
        <v>23</v>
      </c>
      <c r="N207" s="32">
        <f t="shared" si="67"/>
        <v>-0.99935947421187477</v>
      </c>
      <c r="O207" s="31">
        <v>331</v>
      </c>
      <c r="P207" s="32">
        <f t="shared" si="59"/>
        <v>-0.9978357101290074</v>
      </c>
      <c r="Q207" s="34">
        <v>0</v>
      </c>
      <c r="R207" s="32">
        <f t="shared" si="68"/>
        <v>-1</v>
      </c>
      <c r="S207" s="81">
        <v>431</v>
      </c>
      <c r="T207" s="32">
        <f t="shared" si="69"/>
        <v>-0.99386712580218284</v>
      </c>
      <c r="U207" s="31">
        <v>107</v>
      </c>
      <c r="V207" s="32">
        <f t="shared" ref="V207:V216" si="71">IFERROR(IF((U207/U195-1)=-100%,"",(U207/U195-1)),"")</f>
        <v>-0.99873722472679205</v>
      </c>
      <c r="W207" s="31">
        <v>207</v>
      </c>
      <c r="X207" s="32">
        <f t="shared" si="61"/>
        <v>-0.99466907030646412</v>
      </c>
    </row>
    <row r="208" spans="1:24" x14ac:dyDescent="0.2">
      <c r="A208" s="25"/>
      <c r="B208" s="64" t="s">
        <v>28</v>
      </c>
      <c r="C208" s="18">
        <v>910</v>
      </c>
      <c r="D208" s="36">
        <f t="shared" ref="D208:D216" si="72">IFERROR(IF((C208/C196-1)=-100%,"",(C208/C196-1)),"")</f>
        <v>-0.99367598821370995</v>
      </c>
      <c r="E208" s="20"/>
      <c r="F208" s="36"/>
      <c r="G208" s="75"/>
      <c r="H208" s="76"/>
      <c r="I208" s="20">
        <v>241</v>
      </c>
      <c r="J208" s="36">
        <f t="shared" si="70"/>
        <v>-0.9952323488100655</v>
      </c>
      <c r="K208" s="23">
        <v>571</v>
      </c>
      <c r="L208" s="36">
        <f t="shared" si="57"/>
        <v>-0.99507516624548265</v>
      </c>
      <c r="M208" s="20">
        <v>29</v>
      </c>
      <c r="N208" s="36">
        <f t="shared" si="67"/>
        <v>-0.99121744397334943</v>
      </c>
      <c r="O208" s="20">
        <v>289</v>
      </c>
      <c r="P208" s="36">
        <f t="shared" si="59"/>
        <v>-0.98714755848083247</v>
      </c>
      <c r="Q208" s="23">
        <v>0</v>
      </c>
      <c r="R208" s="36">
        <f t="shared" si="68"/>
        <v>-1</v>
      </c>
      <c r="S208" s="73">
        <v>385</v>
      </c>
      <c r="T208" s="36">
        <f t="shared" si="69"/>
        <v>-0.97622723062673666</v>
      </c>
      <c r="U208" s="20">
        <v>109</v>
      </c>
      <c r="V208" s="36">
        <f t="shared" si="71"/>
        <v>-0.99644708106522373</v>
      </c>
      <c r="W208" s="20">
        <v>676</v>
      </c>
      <c r="X208" s="36">
        <f t="shared" si="61"/>
        <v>-0.97319906434603343</v>
      </c>
    </row>
    <row r="209" spans="1:24" x14ac:dyDescent="0.2">
      <c r="A209" s="25"/>
      <c r="B209" s="64" t="s">
        <v>44</v>
      </c>
      <c r="C209" s="18">
        <v>1956</v>
      </c>
      <c r="D209" s="36">
        <f t="shared" si="72"/>
        <v>-0.88265642810006595</v>
      </c>
      <c r="E209" s="20"/>
      <c r="F209" s="36"/>
      <c r="G209" s="75"/>
      <c r="H209" s="76"/>
      <c r="I209" s="20">
        <v>388</v>
      </c>
      <c r="J209" s="36">
        <f t="shared" si="70"/>
        <v>-0.95408827357709147</v>
      </c>
      <c r="K209" s="23">
        <v>407</v>
      </c>
      <c r="L209" s="36">
        <f t="shared" si="57"/>
        <v>-0.97240865026099921</v>
      </c>
      <c r="M209" s="20">
        <v>11</v>
      </c>
      <c r="N209" s="36">
        <f t="shared" si="67"/>
        <v>-0.96153846153846156</v>
      </c>
      <c r="O209" s="20">
        <v>314</v>
      </c>
      <c r="P209" s="36">
        <f t="shared" si="59"/>
        <v>-0.53412462908011871</v>
      </c>
      <c r="Q209" s="23">
        <v>1</v>
      </c>
      <c r="R209" s="36">
        <f t="shared" ref="R209" si="73">IFERROR(IF((Q209/Q197-1)=-100%,"",(Q209/Q197-1)),"")</f>
        <v>-0.99</v>
      </c>
      <c r="S209" s="73">
        <v>405</v>
      </c>
      <c r="T209" s="36">
        <f t="shared" si="69"/>
        <v>-0.6619365609348915</v>
      </c>
      <c r="U209" s="20">
        <v>188</v>
      </c>
      <c r="V209" s="36">
        <f t="shared" si="71"/>
        <v>-0.94046865104496513</v>
      </c>
      <c r="W209" s="20">
        <v>842</v>
      </c>
      <c r="X209" s="36">
        <f t="shared" si="61"/>
        <v>-0.86158145651816542</v>
      </c>
    </row>
    <row r="210" spans="1:24" x14ac:dyDescent="0.2">
      <c r="A210" s="25"/>
      <c r="B210" s="64" t="s">
        <v>30</v>
      </c>
      <c r="C210" s="18">
        <v>1076</v>
      </c>
      <c r="D210" s="36">
        <f t="shared" si="72"/>
        <v>2.5986622073578594</v>
      </c>
      <c r="E210" s="20"/>
      <c r="F210" s="36"/>
      <c r="G210" s="75"/>
      <c r="H210" s="76"/>
      <c r="I210" s="20">
        <v>373</v>
      </c>
      <c r="J210" s="76" t="s">
        <v>68</v>
      </c>
      <c r="K210" s="23">
        <v>129</v>
      </c>
      <c r="L210" s="36">
        <f t="shared" si="57"/>
        <v>0.63291139240506333</v>
      </c>
      <c r="M210" s="20">
        <v>28</v>
      </c>
      <c r="N210" s="36">
        <f t="shared" si="67"/>
        <v>3.7037037037036979E-2</v>
      </c>
      <c r="O210" s="20">
        <v>394</v>
      </c>
      <c r="P210" s="36">
        <f t="shared" si="59"/>
        <v>2.1774193548387095</v>
      </c>
      <c r="Q210" s="23">
        <v>0</v>
      </c>
      <c r="R210" s="76" t="s">
        <v>68</v>
      </c>
      <c r="S210" s="23">
        <v>271</v>
      </c>
      <c r="T210" s="36">
        <f t="shared" si="69"/>
        <v>29.111111111111111</v>
      </c>
      <c r="U210" s="20">
        <v>178</v>
      </c>
      <c r="V210" s="36">
        <f t="shared" si="71"/>
        <v>58.333333333333336</v>
      </c>
      <c r="W210" s="20">
        <v>1119</v>
      </c>
      <c r="X210" s="36">
        <f t="shared" si="61"/>
        <v>4.7979274611398965</v>
      </c>
    </row>
    <row r="211" spans="1:24" x14ac:dyDescent="0.2">
      <c r="A211" s="25"/>
      <c r="B211" s="64" t="s">
        <v>31</v>
      </c>
      <c r="C211" s="18">
        <v>950</v>
      </c>
      <c r="D211" s="36">
        <f t="shared" si="72"/>
        <v>51.777777777777779</v>
      </c>
      <c r="E211" s="20"/>
      <c r="F211" s="36"/>
      <c r="G211" s="75"/>
      <c r="H211" s="76"/>
      <c r="I211" s="20">
        <v>322</v>
      </c>
      <c r="J211" s="76" t="s">
        <v>68</v>
      </c>
      <c r="K211" s="23">
        <v>466</v>
      </c>
      <c r="L211" s="36">
        <f t="shared" si="57"/>
        <v>13.5625</v>
      </c>
      <c r="M211" s="20">
        <v>26</v>
      </c>
      <c r="N211" s="36">
        <f t="shared" si="67"/>
        <v>-0.40909090909090906</v>
      </c>
      <c r="O211" s="20">
        <v>235</v>
      </c>
      <c r="P211" s="36">
        <f t="shared" si="59"/>
        <v>1.0085470085470085</v>
      </c>
      <c r="Q211" s="23">
        <v>0</v>
      </c>
      <c r="R211" s="76" t="s">
        <v>68</v>
      </c>
      <c r="S211" s="23">
        <v>170</v>
      </c>
      <c r="T211" s="36">
        <f t="shared" si="69"/>
        <v>20.25</v>
      </c>
      <c r="U211" s="20">
        <v>135</v>
      </c>
      <c r="V211" s="36" t="str">
        <f t="shared" si="71"/>
        <v/>
      </c>
      <c r="W211" s="20">
        <v>799</v>
      </c>
      <c r="X211" s="36">
        <f t="shared" si="61"/>
        <v>3.7559523809523814</v>
      </c>
    </row>
    <row r="212" spans="1:24" x14ac:dyDescent="0.2">
      <c r="A212" s="25"/>
      <c r="B212" s="64" t="s">
        <v>47</v>
      </c>
      <c r="C212" s="18">
        <v>835</v>
      </c>
      <c r="D212" s="36">
        <f t="shared" si="72"/>
        <v>5.8442622950819674</v>
      </c>
      <c r="E212" s="20"/>
      <c r="F212" s="36"/>
      <c r="G212" s="75"/>
      <c r="H212" s="76"/>
      <c r="I212" s="20">
        <v>267</v>
      </c>
      <c r="J212" s="76" t="s">
        <v>68</v>
      </c>
      <c r="K212" s="23">
        <v>426</v>
      </c>
      <c r="L212" s="36">
        <f t="shared" si="57"/>
        <v>8.0638297872340434</v>
      </c>
      <c r="M212" s="20">
        <v>27</v>
      </c>
      <c r="N212" s="36">
        <f t="shared" si="67"/>
        <v>-0.67469879518072284</v>
      </c>
      <c r="O212" s="20">
        <v>82</v>
      </c>
      <c r="P212" s="36">
        <f t="shared" si="59"/>
        <v>-0.5</v>
      </c>
      <c r="Q212" s="23">
        <v>2</v>
      </c>
      <c r="R212" s="36">
        <f t="shared" ref="R212:R218" si="74">IFERROR(IF((Q212/Q200-1)=-100%,"",(Q212/Q200-1)),"")</f>
        <v>-0.5</v>
      </c>
      <c r="S212" s="23">
        <v>98</v>
      </c>
      <c r="T212" s="36">
        <f t="shared" si="69"/>
        <v>1.0416666666666665</v>
      </c>
      <c r="U212" s="20">
        <v>96</v>
      </c>
      <c r="V212" s="36">
        <f t="shared" si="71"/>
        <v>3.8</v>
      </c>
      <c r="W212" s="20">
        <v>813</v>
      </c>
      <c r="X212" s="36">
        <f t="shared" si="61"/>
        <v>2.2261904761904763</v>
      </c>
    </row>
    <row r="213" spans="1:24" x14ac:dyDescent="0.2">
      <c r="A213" s="25"/>
      <c r="B213" s="64" t="s">
        <v>48</v>
      </c>
      <c r="C213" s="18">
        <v>1808</v>
      </c>
      <c r="D213" s="36">
        <f t="shared" si="72"/>
        <v>5.149659863945578</v>
      </c>
      <c r="E213" s="20"/>
      <c r="F213" s="36"/>
      <c r="G213" s="75"/>
      <c r="H213" s="76"/>
      <c r="I213" s="20">
        <v>365</v>
      </c>
      <c r="J213" s="76" t="s">
        <v>68</v>
      </c>
      <c r="K213" s="23">
        <v>525</v>
      </c>
      <c r="L213" s="36">
        <f t="shared" si="57"/>
        <v>1.5990099009900991</v>
      </c>
      <c r="M213" s="20">
        <v>19</v>
      </c>
      <c r="N213" s="36">
        <f t="shared" si="67"/>
        <v>-0.81730769230769229</v>
      </c>
      <c r="O213" s="20">
        <v>129</v>
      </c>
      <c r="P213" s="36">
        <f t="shared" si="59"/>
        <v>-0.61261261261261257</v>
      </c>
      <c r="Q213" s="23">
        <v>5</v>
      </c>
      <c r="R213" s="36" t="str">
        <f t="shared" si="74"/>
        <v/>
      </c>
      <c r="S213" s="23">
        <v>202</v>
      </c>
      <c r="T213" s="36">
        <f t="shared" si="69"/>
        <v>-0.22900763358778631</v>
      </c>
      <c r="U213" s="20">
        <v>125</v>
      </c>
      <c r="V213" s="36">
        <f t="shared" si="71"/>
        <v>-0.22839506172839508</v>
      </c>
      <c r="W213" s="20">
        <v>280</v>
      </c>
      <c r="X213" s="36">
        <f t="shared" si="61"/>
        <v>-0.40298507462686572</v>
      </c>
    </row>
    <row r="214" spans="1:24" x14ac:dyDescent="0.2">
      <c r="A214" s="25"/>
      <c r="B214" s="64" t="s">
        <v>49</v>
      </c>
      <c r="C214" s="18">
        <v>1647</v>
      </c>
      <c r="D214" s="36">
        <f t="shared" si="72"/>
        <v>1.1989319092122832</v>
      </c>
      <c r="E214" s="20"/>
      <c r="F214" s="36"/>
      <c r="G214" s="75"/>
      <c r="H214" s="76"/>
      <c r="I214" s="20">
        <v>264</v>
      </c>
      <c r="J214" s="76" t="s">
        <v>68</v>
      </c>
      <c r="K214" s="23">
        <v>656</v>
      </c>
      <c r="L214" s="36">
        <f t="shared" si="57"/>
        <v>0.90697674418604657</v>
      </c>
      <c r="M214" s="20">
        <v>67</v>
      </c>
      <c r="N214" s="36">
        <f t="shared" si="67"/>
        <v>1.7916666666666665</v>
      </c>
      <c r="O214" s="20">
        <v>302</v>
      </c>
      <c r="P214" s="36">
        <f t="shared" si="59"/>
        <v>-0.4966666666666667</v>
      </c>
      <c r="Q214" s="23">
        <v>2</v>
      </c>
      <c r="R214" s="36" t="str">
        <f t="shared" si="74"/>
        <v/>
      </c>
      <c r="S214" s="23">
        <v>373</v>
      </c>
      <c r="T214" s="36">
        <f t="shared" si="69"/>
        <v>0.17665615141955837</v>
      </c>
      <c r="U214" s="20">
        <v>238</v>
      </c>
      <c r="V214" s="36">
        <f t="shared" si="71"/>
        <v>-9.5057034220532355E-2</v>
      </c>
      <c r="W214" s="20">
        <v>164</v>
      </c>
      <c r="X214" s="36">
        <f t="shared" si="61"/>
        <v>-0.71478260869565213</v>
      </c>
    </row>
    <row r="215" spans="1:24" x14ac:dyDescent="0.2">
      <c r="A215" s="25"/>
      <c r="B215" s="64" t="s">
        <v>50</v>
      </c>
      <c r="C215" s="18">
        <v>2224</v>
      </c>
      <c r="D215" s="36">
        <f t="shared" si="72"/>
        <v>0.55960729312762969</v>
      </c>
      <c r="E215" s="20"/>
      <c r="F215" s="36"/>
      <c r="G215" s="75"/>
      <c r="H215" s="76"/>
      <c r="I215" s="20">
        <v>311</v>
      </c>
      <c r="J215" s="76" t="s">
        <v>68</v>
      </c>
      <c r="K215" s="23">
        <v>663</v>
      </c>
      <c r="L215" s="36">
        <f t="shared" si="57"/>
        <v>1.8093220338983049</v>
      </c>
      <c r="M215" s="20">
        <v>82</v>
      </c>
      <c r="N215" s="36">
        <f t="shared" si="67"/>
        <v>1.2777777777777777</v>
      </c>
      <c r="O215" s="20">
        <v>394</v>
      </c>
      <c r="P215" s="36">
        <f t="shared" si="59"/>
        <v>-0.11856823266219241</v>
      </c>
      <c r="Q215" s="23">
        <v>1</v>
      </c>
      <c r="R215" s="36">
        <f t="shared" si="74"/>
        <v>0</v>
      </c>
      <c r="S215" s="23">
        <v>516</v>
      </c>
      <c r="T215" s="36">
        <f t="shared" si="69"/>
        <v>1.4</v>
      </c>
      <c r="U215" s="20">
        <v>248</v>
      </c>
      <c r="V215" s="36">
        <f t="shared" si="71"/>
        <v>-0.28115942028985508</v>
      </c>
      <c r="W215" s="20">
        <v>364</v>
      </c>
      <c r="X215" s="36">
        <f t="shared" si="61"/>
        <v>-0.43478260869565222</v>
      </c>
    </row>
    <row r="216" spans="1:24" x14ac:dyDescent="0.2">
      <c r="A216" s="25"/>
      <c r="B216" s="64" t="s">
        <v>51</v>
      </c>
      <c r="C216" s="18">
        <v>1921</v>
      </c>
      <c r="D216" s="36">
        <f t="shared" si="72"/>
        <v>-4.9480455220188069E-2</v>
      </c>
      <c r="E216" s="20"/>
      <c r="F216" s="36"/>
      <c r="G216" s="75"/>
      <c r="H216" s="76"/>
      <c r="I216" s="20">
        <v>492</v>
      </c>
      <c r="J216" s="36">
        <f>IFERROR(IF((I216/I204-1)=-100%,"",(I216/I204-1)),"")</f>
        <v>48.2</v>
      </c>
      <c r="K216" s="23">
        <v>730</v>
      </c>
      <c r="L216" s="36">
        <f t="shared" si="57"/>
        <v>1.2600619195046439</v>
      </c>
      <c r="M216" s="20">
        <v>132</v>
      </c>
      <c r="N216" s="36">
        <f t="shared" si="67"/>
        <v>4.5</v>
      </c>
      <c r="O216" s="20">
        <v>287</v>
      </c>
      <c r="P216" s="36">
        <f t="shared" si="59"/>
        <v>-0.14583333333333337</v>
      </c>
      <c r="Q216" s="23">
        <v>2</v>
      </c>
      <c r="R216" s="36" t="str">
        <f t="shared" si="74"/>
        <v/>
      </c>
      <c r="S216" s="23">
        <v>485</v>
      </c>
      <c r="T216" s="36">
        <f t="shared" si="69"/>
        <v>0.75090252707581229</v>
      </c>
      <c r="U216" s="20">
        <v>372</v>
      </c>
      <c r="V216" s="36">
        <f t="shared" si="71"/>
        <v>1.1379310344827585</v>
      </c>
      <c r="W216" s="20">
        <v>1281</v>
      </c>
      <c r="X216" s="36">
        <f t="shared" si="61"/>
        <v>0.41234840132304296</v>
      </c>
    </row>
    <row r="217" spans="1:24" x14ac:dyDescent="0.2">
      <c r="A217" s="25"/>
      <c r="B217" s="64" t="s">
        <v>56</v>
      </c>
      <c r="C217" s="18">
        <v>2021</v>
      </c>
      <c r="D217" s="36">
        <f>IFERROR(IF((C217/C205-1)=-100%,"",(C217/C205-1)),"")</f>
        <v>-0.28460176991150443</v>
      </c>
      <c r="E217" s="20"/>
      <c r="F217" s="36"/>
      <c r="G217" s="75"/>
      <c r="H217" s="76"/>
      <c r="I217" s="20">
        <v>4171</v>
      </c>
      <c r="J217" s="36">
        <f>IFERROR(IF((I217/I205-1)=-100%,"",(I217/I205-1)),"")</f>
        <v>42.447916666666664</v>
      </c>
      <c r="K217" s="23">
        <v>827</v>
      </c>
      <c r="L217" s="36">
        <f t="shared" si="57"/>
        <v>1.5763239875389408</v>
      </c>
      <c r="M217" s="20">
        <v>125</v>
      </c>
      <c r="N217" s="36">
        <f t="shared" si="67"/>
        <v>1.0833333333333335</v>
      </c>
      <c r="O217" s="20">
        <v>248</v>
      </c>
      <c r="P217" s="36">
        <f t="shared" si="59"/>
        <v>-0.19741100323624594</v>
      </c>
      <c r="Q217" s="23">
        <v>3</v>
      </c>
      <c r="R217" s="36">
        <f t="shared" si="74"/>
        <v>-0.7</v>
      </c>
      <c r="S217" s="23">
        <v>1595</v>
      </c>
      <c r="T217" s="36">
        <f t="shared" si="69"/>
        <v>4.7168458781362004</v>
      </c>
      <c r="U217" s="20">
        <v>354</v>
      </c>
      <c r="V217" s="36">
        <f>IFERROR(IF((U217/U205-1)=-100%,"",(U217/U205-1)),"")</f>
        <v>2.3084112149532712</v>
      </c>
      <c r="W217" s="20">
        <v>1681</v>
      </c>
      <c r="X217" s="36">
        <f t="shared" si="61"/>
        <v>0.74196891191709846</v>
      </c>
    </row>
    <row r="218" spans="1:24" x14ac:dyDescent="0.2">
      <c r="A218" s="26"/>
      <c r="B218" s="72" t="s">
        <v>52</v>
      </c>
      <c r="C218" s="38">
        <v>1064</v>
      </c>
      <c r="D218" s="41">
        <f>IFERROR(IF((C218/C206-1)=-100%,"",(C218/C206-1)),"")</f>
        <v>-0.62108262108262102</v>
      </c>
      <c r="E218" s="40"/>
      <c r="F218" s="41"/>
      <c r="G218" s="77"/>
      <c r="H218" s="78"/>
      <c r="I218" s="40">
        <v>4569</v>
      </c>
      <c r="J218" s="41">
        <f>IFERROR(IF((I218/I206-1)=-100%,"",(I218/I206-1)),"")</f>
        <v>13.550955414012739</v>
      </c>
      <c r="K218" s="43">
        <v>982</v>
      </c>
      <c r="L218" s="41">
        <f t="shared" si="57"/>
        <v>0.82867783985102417</v>
      </c>
      <c r="M218" s="40">
        <v>57</v>
      </c>
      <c r="N218" s="41">
        <f t="shared" si="67"/>
        <v>1.375</v>
      </c>
      <c r="O218" s="40">
        <v>295</v>
      </c>
      <c r="P218" s="41">
        <f t="shared" si="59"/>
        <v>-0.23177083333333337</v>
      </c>
      <c r="Q218" s="43">
        <v>6</v>
      </c>
      <c r="R218" s="41">
        <f t="shared" si="74"/>
        <v>2</v>
      </c>
      <c r="S218" s="43">
        <v>2187</v>
      </c>
      <c r="T218" s="41">
        <f>IFERROR(IF((S218/S206-1)=-100%,"",(S218/S206-1)),"")</f>
        <v>4.0045766590389018</v>
      </c>
      <c r="U218" s="40">
        <v>878</v>
      </c>
      <c r="V218" s="41">
        <f>IFERROR(IF((U218/U206-1)=-100%,"",(U218/U206-1)),"")</f>
        <v>7.3619047619047624</v>
      </c>
      <c r="W218" s="40">
        <v>1271</v>
      </c>
      <c r="X218" s="41">
        <f t="shared" si="61"/>
        <v>1.4365522745410919E-2</v>
      </c>
    </row>
    <row r="219" spans="1:24" x14ac:dyDescent="0.2">
      <c r="A219" s="25" t="s">
        <v>69</v>
      </c>
      <c r="B219" s="64" t="s">
        <v>27</v>
      </c>
      <c r="C219" s="18">
        <v>1264</v>
      </c>
      <c r="D219" s="36">
        <f>IFERROR(IF((C219/C207-1)=-100%,"",(C219/C207-1)),"")</f>
        <v>-0.50138067061143987</v>
      </c>
      <c r="E219" s="20"/>
      <c r="F219" s="36"/>
      <c r="G219" s="20"/>
      <c r="H219" s="36" t="str">
        <f>IFERROR(IF((G219/G207-1)=-100%,"",(G219/G207-1)),"")</f>
        <v/>
      </c>
      <c r="I219" s="20">
        <v>2150</v>
      </c>
      <c r="J219" s="36">
        <f t="shared" ref="J219:J227" si="75">IFERROR(IF((I219/I207-1)=-100%,"",(I219/I207-1)),"")</f>
        <v>5.8471337579617835</v>
      </c>
      <c r="K219" s="23"/>
      <c r="L219" s="36" t="str">
        <f t="shared" si="57"/>
        <v/>
      </c>
      <c r="M219" s="20">
        <v>15</v>
      </c>
      <c r="N219" s="36">
        <f t="shared" si="67"/>
        <v>-0.34782608695652173</v>
      </c>
      <c r="O219" s="20">
        <v>294</v>
      </c>
      <c r="P219" s="36">
        <f t="shared" si="59"/>
        <v>-0.11178247734138969</v>
      </c>
      <c r="Q219" s="23">
        <v>11</v>
      </c>
      <c r="R219" s="36"/>
      <c r="S219" s="73">
        <v>1951</v>
      </c>
      <c r="T219" s="36">
        <f t="shared" ref="T219:T229" si="76">IFERROR(IF((S219/S207-1)=-100%,"",(S219/S207-1)),"")</f>
        <v>3.5266821345707653</v>
      </c>
      <c r="U219" s="20">
        <v>757</v>
      </c>
      <c r="V219" s="36">
        <f t="shared" ref="V219:V228" si="77">IFERROR(IF((U219/U207-1)=-100%,"",(U219/U207-1)),"")</f>
        <v>6.0747663551401869</v>
      </c>
      <c r="W219" s="20">
        <v>1139</v>
      </c>
      <c r="X219" s="36">
        <f t="shared" si="61"/>
        <v>4.5024154589371976</v>
      </c>
    </row>
    <row r="220" spans="1:24" x14ac:dyDescent="0.2">
      <c r="A220" s="25"/>
      <c r="B220" s="64" t="s">
        <v>28</v>
      </c>
      <c r="C220" s="18">
        <v>913</v>
      </c>
      <c r="D220" s="36">
        <f t="shared" ref="D220:D228" si="78">IFERROR(IF((C220/C208-1)=-100%,"",(C220/C208-1)),"")</f>
        <v>3.296703296703285E-3</v>
      </c>
      <c r="E220" s="20"/>
      <c r="F220" s="36"/>
      <c r="G220" s="20"/>
      <c r="H220" s="36" t="str">
        <f>IFERROR(IF((G220/G208-1)=-100%,"",(G220/G208-1)),"")</f>
        <v/>
      </c>
      <c r="I220" s="20">
        <v>2369</v>
      </c>
      <c r="J220" s="36">
        <f t="shared" si="75"/>
        <v>8.8298755186721998</v>
      </c>
      <c r="K220" s="23">
        <v>1779</v>
      </c>
      <c r="L220" s="36">
        <f t="shared" si="57"/>
        <v>2.1155866900175133</v>
      </c>
      <c r="M220" s="20">
        <v>18</v>
      </c>
      <c r="N220" s="36">
        <f t="shared" si="67"/>
        <v>-0.37931034482758619</v>
      </c>
      <c r="O220" s="20">
        <v>359</v>
      </c>
      <c r="P220" s="36">
        <f t="shared" si="59"/>
        <v>0.24221453287197225</v>
      </c>
      <c r="Q220" s="23">
        <v>8</v>
      </c>
      <c r="R220" s="36"/>
      <c r="S220" s="73">
        <v>1971</v>
      </c>
      <c r="T220" s="36">
        <f t="shared" si="76"/>
        <v>4.1194805194805193</v>
      </c>
      <c r="U220" s="20">
        <v>407</v>
      </c>
      <c r="V220" s="36">
        <f t="shared" si="77"/>
        <v>2.7339449541284404</v>
      </c>
      <c r="W220" s="20">
        <v>1171</v>
      </c>
      <c r="X220" s="36">
        <f t="shared" si="61"/>
        <v>0.73224852071005908</v>
      </c>
    </row>
    <row r="221" spans="1:24" x14ac:dyDescent="0.2">
      <c r="A221" s="25"/>
      <c r="B221" s="64" t="s">
        <v>44</v>
      </c>
      <c r="C221" s="18">
        <v>6694</v>
      </c>
      <c r="D221" s="36">
        <f t="shared" si="78"/>
        <v>2.4222903885480571</v>
      </c>
      <c r="E221" s="20"/>
      <c r="F221" s="36"/>
      <c r="G221" s="20"/>
      <c r="H221" s="36" t="str">
        <f>IFERROR(IF((G221/G209-1)=-100%,"",(G221/G209-1)),"")</f>
        <v/>
      </c>
      <c r="I221" s="20">
        <v>3539</v>
      </c>
      <c r="J221" s="36">
        <f t="shared" si="75"/>
        <v>8.1211340206185572</v>
      </c>
      <c r="K221" s="23">
        <v>4829</v>
      </c>
      <c r="L221" s="36">
        <f t="shared" si="57"/>
        <v>10.864864864864865</v>
      </c>
      <c r="M221" s="20">
        <v>4</v>
      </c>
      <c r="N221" s="36">
        <f t="shared" si="67"/>
        <v>-0.63636363636363635</v>
      </c>
      <c r="O221" s="20">
        <v>406</v>
      </c>
      <c r="P221" s="36">
        <f t="shared" si="59"/>
        <v>0.29299363057324834</v>
      </c>
      <c r="Q221" s="23">
        <v>3</v>
      </c>
      <c r="R221" s="36">
        <f t="shared" ref="R221:R230" si="79">IFERROR(IF((Q221/Q209-1)=-100%,"",(Q221/Q209-1)),"")</f>
        <v>2</v>
      </c>
      <c r="S221" s="73">
        <v>2686</v>
      </c>
      <c r="T221" s="36">
        <f t="shared" si="76"/>
        <v>5.6320987654320991</v>
      </c>
      <c r="U221" s="20">
        <v>512</v>
      </c>
      <c r="V221" s="36">
        <f t="shared" si="77"/>
        <v>1.7234042553191489</v>
      </c>
      <c r="W221" s="20">
        <v>1587</v>
      </c>
      <c r="X221" s="36">
        <f t="shared" si="61"/>
        <v>0.88479809976247026</v>
      </c>
    </row>
    <row r="222" spans="1:24" x14ac:dyDescent="0.2">
      <c r="A222" s="25"/>
      <c r="B222" s="64" t="s">
        <v>30</v>
      </c>
      <c r="C222" s="18">
        <v>7699</v>
      </c>
      <c r="D222" s="36">
        <f t="shared" si="78"/>
        <v>6.1552044609665426</v>
      </c>
      <c r="E222" s="20"/>
      <c r="F222" s="36" t="str">
        <f t="shared" ref="F222:F230" si="80">IFERROR(IF((E222/E210-1)=-100%,"",(E222/E210-1)),"")</f>
        <v/>
      </c>
      <c r="G222" s="20"/>
      <c r="H222" s="36" t="str">
        <f>IFERROR(IF((G222/G210-1)=-100%,"",(G222/G210-1)),"")</f>
        <v/>
      </c>
      <c r="I222" s="20">
        <v>8720</v>
      </c>
      <c r="J222" s="36">
        <f t="shared" si="75"/>
        <v>22.378016085790886</v>
      </c>
      <c r="K222" s="23">
        <v>10206</v>
      </c>
      <c r="L222" s="36">
        <f t="shared" si="57"/>
        <v>78.116279069767444</v>
      </c>
      <c r="M222" s="20">
        <v>26</v>
      </c>
      <c r="N222" s="36">
        <f t="shared" si="67"/>
        <v>-7.1428571428571397E-2</v>
      </c>
      <c r="O222" s="20">
        <v>442</v>
      </c>
      <c r="P222" s="36">
        <f t="shared" si="59"/>
        <v>0.12182741116751261</v>
      </c>
      <c r="Q222" s="23">
        <v>8</v>
      </c>
      <c r="R222" s="36" t="str">
        <f t="shared" si="79"/>
        <v/>
      </c>
      <c r="S222" s="23">
        <v>5578</v>
      </c>
      <c r="T222" s="36">
        <f t="shared" si="76"/>
        <v>19.583025830258304</v>
      </c>
      <c r="U222" s="20">
        <v>3908</v>
      </c>
      <c r="V222" s="36">
        <f t="shared" si="77"/>
        <v>20.95505617977528</v>
      </c>
      <c r="W222" s="20">
        <v>3061</v>
      </c>
      <c r="X222" s="36">
        <f t="shared" si="61"/>
        <v>1.7354781054512958</v>
      </c>
    </row>
    <row r="223" spans="1:24" x14ac:dyDescent="0.2">
      <c r="A223" s="25"/>
      <c r="B223" s="64" t="s">
        <v>31</v>
      </c>
      <c r="C223" s="18">
        <v>8805</v>
      </c>
      <c r="D223" s="36">
        <f t="shared" si="78"/>
        <v>8.2684210526315791</v>
      </c>
      <c r="E223" s="20"/>
      <c r="F223" s="36" t="str">
        <f t="shared" si="80"/>
        <v/>
      </c>
      <c r="G223" s="20"/>
      <c r="H223" s="36" t="str">
        <f>IFERROR(IF((G223/G211-1)=-100%,"",(G223/G211-1)),"")</f>
        <v/>
      </c>
      <c r="I223" s="20">
        <v>16184</v>
      </c>
      <c r="J223" s="36">
        <f t="shared" si="75"/>
        <v>49.260869565217391</v>
      </c>
      <c r="K223" s="23">
        <v>15624</v>
      </c>
      <c r="L223" s="36">
        <f t="shared" si="57"/>
        <v>32.527896995708154</v>
      </c>
      <c r="M223" s="20">
        <v>163</v>
      </c>
      <c r="N223" s="36">
        <f t="shared" si="67"/>
        <v>5.2692307692307692</v>
      </c>
      <c r="O223" s="20">
        <v>493</v>
      </c>
      <c r="P223" s="36">
        <f t="shared" si="59"/>
        <v>1.0978723404255319</v>
      </c>
      <c r="Q223" s="23">
        <v>7</v>
      </c>
      <c r="R223" s="36" t="str">
        <f t="shared" si="79"/>
        <v/>
      </c>
      <c r="S223" s="23">
        <v>10607</v>
      </c>
      <c r="T223" s="36">
        <f t="shared" si="76"/>
        <v>61.39411764705882</v>
      </c>
      <c r="U223" s="20">
        <v>6339</v>
      </c>
      <c r="V223" s="36">
        <f t="shared" si="77"/>
        <v>45.955555555555556</v>
      </c>
      <c r="W223" s="20">
        <v>5423</v>
      </c>
      <c r="X223" s="36">
        <f t="shared" si="61"/>
        <v>5.7872340425531918</v>
      </c>
    </row>
    <row r="224" spans="1:24" x14ac:dyDescent="0.2">
      <c r="A224" s="25"/>
      <c r="B224" s="64" t="s">
        <v>47</v>
      </c>
      <c r="C224" s="18">
        <v>11168</v>
      </c>
      <c r="D224" s="36">
        <f t="shared" si="78"/>
        <v>12.374850299401198</v>
      </c>
      <c r="E224" s="20"/>
      <c r="F224" s="36" t="str">
        <f t="shared" si="80"/>
        <v/>
      </c>
      <c r="G224" s="20"/>
      <c r="H224" s="36" t="str">
        <f t="shared" ref="H224:H230" si="81">IFERROR(IF((G224/G212-1)=-100%,"",(G224/G212-1)),"")</f>
        <v/>
      </c>
      <c r="I224" s="20">
        <v>25702</v>
      </c>
      <c r="J224" s="36">
        <f t="shared" si="75"/>
        <v>95.262172284644194</v>
      </c>
      <c r="K224" s="23">
        <v>25111</v>
      </c>
      <c r="L224" s="36">
        <f t="shared" si="57"/>
        <v>57.94600938967136</v>
      </c>
      <c r="M224" s="20">
        <v>169</v>
      </c>
      <c r="N224" s="36">
        <f t="shared" si="67"/>
        <v>5.2592592592592595</v>
      </c>
      <c r="O224" s="20">
        <v>558</v>
      </c>
      <c r="P224" s="36">
        <f t="shared" si="59"/>
        <v>5.8048780487804876</v>
      </c>
      <c r="Q224" s="23">
        <v>1</v>
      </c>
      <c r="R224" s="36">
        <f t="shared" si="79"/>
        <v>-0.5</v>
      </c>
      <c r="S224" s="23">
        <v>16724</v>
      </c>
      <c r="T224" s="36">
        <f t="shared" si="76"/>
        <v>169.65306122448979</v>
      </c>
      <c r="U224" s="20">
        <v>9203</v>
      </c>
      <c r="V224" s="36">
        <f t="shared" si="77"/>
        <v>94.864583333333329</v>
      </c>
      <c r="W224" s="20">
        <v>7942</v>
      </c>
      <c r="X224" s="36">
        <f t="shared" si="61"/>
        <v>8.7687576875768762</v>
      </c>
    </row>
    <row r="225" spans="1:24" x14ac:dyDescent="0.2">
      <c r="A225" s="25"/>
      <c r="B225" s="64" t="s">
        <v>48</v>
      </c>
      <c r="C225" s="18">
        <v>20384</v>
      </c>
      <c r="D225" s="36">
        <f t="shared" si="78"/>
        <v>10.274336283185841</v>
      </c>
      <c r="E225" s="20"/>
      <c r="F225" s="36" t="str">
        <f t="shared" si="80"/>
        <v/>
      </c>
      <c r="G225" s="20"/>
      <c r="H225" s="36" t="str">
        <f t="shared" si="81"/>
        <v/>
      </c>
      <c r="I225" s="20">
        <v>59226</v>
      </c>
      <c r="J225" s="36">
        <f t="shared" si="75"/>
        <v>161.26301369863015</v>
      </c>
      <c r="K225" s="23">
        <v>55054</v>
      </c>
      <c r="L225" s="36">
        <f t="shared" si="57"/>
        <v>103.86476190476191</v>
      </c>
      <c r="M225" s="20">
        <v>203</v>
      </c>
      <c r="N225" s="36">
        <f t="shared" si="67"/>
        <v>9.6842105263157894</v>
      </c>
      <c r="O225" s="20">
        <v>1181</v>
      </c>
      <c r="P225" s="36">
        <f t="shared" si="59"/>
        <v>8.1550387596899228</v>
      </c>
      <c r="Q225" s="23">
        <v>3</v>
      </c>
      <c r="R225" s="36">
        <f t="shared" si="79"/>
        <v>-0.4</v>
      </c>
      <c r="S225" s="23">
        <v>28560</v>
      </c>
      <c r="T225" s="36">
        <f t="shared" si="76"/>
        <v>140.38613861386139</v>
      </c>
      <c r="U225" s="82">
        <v>21141</v>
      </c>
      <c r="V225" s="83">
        <f t="shared" si="77"/>
        <v>168.12799999999999</v>
      </c>
      <c r="W225" s="20">
        <v>12896</v>
      </c>
      <c r="X225" s="36">
        <f t="shared" si="61"/>
        <v>45.057142857142857</v>
      </c>
    </row>
    <row r="226" spans="1:24" x14ac:dyDescent="0.2">
      <c r="A226" s="25"/>
      <c r="B226" s="64" t="s">
        <v>49</v>
      </c>
      <c r="C226" s="18">
        <v>28500</v>
      </c>
      <c r="D226" s="36">
        <f t="shared" si="78"/>
        <v>16.304189435336976</v>
      </c>
      <c r="E226" s="20"/>
      <c r="F226" s="36" t="str">
        <f t="shared" si="80"/>
        <v/>
      </c>
      <c r="G226" s="20">
        <v>173599</v>
      </c>
      <c r="H226" s="36" t="str">
        <f t="shared" si="81"/>
        <v/>
      </c>
      <c r="I226" s="20">
        <v>66573</v>
      </c>
      <c r="J226" s="36">
        <f t="shared" si="75"/>
        <v>251.17045454545453</v>
      </c>
      <c r="K226" s="23">
        <v>55573</v>
      </c>
      <c r="L226" s="36">
        <f t="shared" si="57"/>
        <v>83.714939024390247</v>
      </c>
      <c r="M226" s="20">
        <v>365</v>
      </c>
      <c r="N226" s="36">
        <f t="shared" si="67"/>
        <v>4.4477611940298507</v>
      </c>
      <c r="O226" s="20">
        <v>1598</v>
      </c>
      <c r="P226" s="36">
        <f t="shared" si="59"/>
        <v>4.2913907284768209</v>
      </c>
      <c r="Q226" s="23">
        <v>47</v>
      </c>
      <c r="R226" s="36">
        <f t="shared" si="79"/>
        <v>22.5</v>
      </c>
      <c r="S226" s="23">
        <v>31174</v>
      </c>
      <c r="T226" s="36">
        <f t="shared" si="76"/>
        <v>82.576407506702409</v>
      </c>
      <c r="U226" s="20"/>
      <c r="V226" s="36" t="str">
        <f t="shared" si="77"/>
        <v/>
      </c>
      <c r="W226" s="82">
        <v>13562</v>
      </c>
      <c r="X226" s="83">
        <f t="shared" si="61"/>
        <v>81.695121951219505</v>
      </c>
    </row>
    <row r="227" spans="1:24" x14ac:dyDescent="0.2">
      <c r="A227" s="25"/>
      <c r="B227" s="64" t="s">
        <v>50</v>
      </c>
      <c r="C227" s="84">
        <v>32700</v>
      </c>
      <c r="D227" s="83">
        <f t="shared" si="78"/>
        <v>13.703237410071942</v>
      </c>
      <c r="E227" s="20"/>
      <c r="F227" s="36" t="str">
        <f t="shared" si="80"/>
        <v/>
      </c>
      <c r="G227" s="82">
        <v>119636</v>
      </c>
      <c r="H227" s="36" t="str">
        <f t="shared" si="81"/>
        <v/>
      </c>
      <c r="I227" s="82">
        <v>58552</v>
      </c>
      <c r="J227" s="83">
        <f t="shared" si="75"/>
        <v>187.2700964630225</v>
      </c>
      <c r="K227" s="85">
        <v>43695</v>
      </c>
      <c r="L227" s="83">
        <f t="shared" si="57"/>
        <v>64.904977375565608</v>
      </c>
      <c r="M227" s="82">
        <v>495</v>
      </c>
      <c r="N227" s="83">
        <f t="shared" si="67"/>
        <v>5.0365853658536581</v>
      </c>
      <c r="O227" s="82">
        <v>1408</v>
      </c>
      <c r="P227" s="86">
        <f t="shared" si="59"/>
        <v>2.5736040609137056</v>
      </c>
      <c r="Q227" s="85">
        <v>261</v>
      </c>
      <c r="R227" s="83">
        <f t="shared" si="79"/>
        <v>260</v>
      </c>
      <c r="S227" s="85">
        <v>25969</v>
      </c>
      <c r="T227" s="83">
        <f t="shared" si="76"/>
        <v>49.327519379844958</v>
      </c>
      <c r="U227" s="20"/>
      <c r="V227" s="36" t="str">
        <f t="shared" si="77"/>
        <v/>
      </c>
      <c r="W227" s="20"/>
      <c r="X227" s="36" t="str">
        <f t="shared" si="61"/>
        <v/>
      </c>
    </row>
    <row r="228" spans="1:24" x14ac:dyDescent="0.2">
      <c r="A228" s="25"/>
      <c r="B228" s="64" t="s">
        <v>51</v>
      </c>
      <c r="C228" s="18"/>
      <c r="D228" s="36" t="str">
        <f t="shared" si="78"/>
        <v/>
      </c>
      <c r="E228" s="20"/>
      <c r="F228" s="36" t="str">
        <f t="shared" si="80"/>
        <v/>
      </c>
      <c r="G228" s="20"/>
      <c r="H228" s="36" t="str">
        <f t="shared" si="81"/>
        <v/>
      </c>
      <c r="I228" s="20"/>
      <c r="J228" s="36" t="str">
        <f>IFERROR(IF((I228/I216-1)=-100%,"",(I228/I216-1)),"")</f>
        <v/>
      </c>
      <c r="K228" s="23"/>
      <c r="L228" s="36" t="str">
        <f t="shared" si="57"/>
        <v/>
      </c>
      <c r="M228" s="20"/>
      <c r="N228" s="36" t="str">
        <f t="shared" si="67"/>
        <v/>
      </c>
      <c r="O228" s="20"/>
      <c r="P228" s="36" t="str">
        <f t="shared" si="59"/>
        <v/>
      </c>
      <c r="Q228" s="23"/>
      <c r="R228" s="36" t="str">
        <f t="shared" si="79"/>
        <v/>
      </c>
      <c r="S228" s="23"/>
      <c r="T228" s="36" t="str">
        <f t="shared" si="76"/>
        <v/>
      </c>
      <c r="U228" s="20"/>
      <c r="V228" s="36" t="str">
        <f t="shared" si="77"/>
        <v/>
      </c>
      <c r="W228" s="20"/>
      <c r="X228" s="36" t="str">
        <f t="shared" si="61"/>
        <v/>
      </c>
    </row>
    <row r="229" spans="1:24" x14ac:dyDescent="0.2">
      <c r="A229" s="25"/>
      <c r="B229" s="64" t="s">
        <v>56</v>
      </c>
      <c r="C229" s="18"/>
      <c r="D229" s="36" t="str">
        <f>IFERROR(IF((C229/C217-1)=-100%,"",(C229/C217-1)),"")</f>
        <v/>
      </c>
      <c r="E229" s="20"/>
      <c r="F229" s="36" t="str">
        <f t="shared" si="80"/>
        <v/>
      </c>
      <c r="G229" s="20"/>
      <c r="H229" s="36" t="str">
        <f t="shared" si="81"/>
        <v/>
      </c>
      <c r="I229" s="20"/>
      <c r="J229" s="36" t="str">
        <f>IFERROR(IF((I229/I217-1)=-100%,"",(I229/I217-1)),"")</f>
        <v/>
      </c>
      <c r="K229" s="23"/>
      <c r="L229" s="36" t="str">
        <f t="shared" si="57"/>
        <v/>
      </c>
      <c r="M229" s="20"/>
      <c r="N229" s="36" t="str">
        <f t="shared" si="67"/>
        <v/>
      </c>
      <c r="O229" s="20"/>
      <c r="P229" s="36" t="str">
        <f t="shared" si="59"/>
        <v/>
      </c>
      <c r="Q229" s="23"/>
      <c r="R229" s="36" t="str">
        <f t="shared" si="79"/>
        <v/>
      </c>
      <c r="S229" s="23"/>
      <c r="T229" s="36" t="str">
        <f t="shared" si="76"/>
        <v/>
      </c>
      <c r="U229" s="20"/>
      <c r="V229" s="36" t="str">
        <f>IFERROR(IF((U229/U217-1)=-100%,"",(U229/U217-1)),"")</f>
        <v/>
      </c>
      <c r="W229" s="20"/>
      <c r="X229" s="36" t="str">
        <f t="shared" si="61"/>
        <v/>
      </c>
    </row>
    <row r="230" spans="1:24" x14ac:dyDescent="0.2">
      <c r="A230" s="26"/>
      <c r="B230" s="72" t="s">
        <v>52</v>
      </c>
      <c r="C230" s="18"/>
      <c r="D230" s="41" t="str">
        <f>IFERROR(IF((C230/C218-1)=-100%,"",(C230/C218-1)),"")</f>
        <v/>
      </c>
      <c r="E230" s="20"/>
      <c r="F230" s="41" t="str">
        <f t="shared" si="80"/>
        <v/>
      </c>
      <c r="G230" s="20"/>
      <c r="H230" s="41" t="str">
        <f t="shared" si="81"/>
        <v/>
      </c>
      <c r="I230" s="20"/>
      <c r="J230" s="41" t="str">
        <f>IFERROR(IF((I230/I218-1)=-100%,"",(I230/I218-1)),"")</f>
        <v/>
      </c>
      <c r="K230" s="23"/>
      <c r="L230" s="41" t="str">
        <f t="shared" si="57"/>
        <v/>
      </c>
      <c r="M230" s="20"/>
      <c r="N230" s="41" t="str">
        <f t="shared" si="67"/>
        <v/>
      </c>
      <c r="O230" s="20"/>
      <c r="P230" s="41" t="str">
        <f t="shared" si="59"/>
        <v/>
      </c>
      <c r="Q230" s="23"/>
      <c r="R230" s="41" t="str">
        <f t="shared" si="79"/>
        <v/>
      </c>
      <c r="S230" s="23"/>
      <c r="T230" s="41" t="str">
        <f>IFERROR(IF((S230/S218-1)=-100%,"",(S230/S218-1)),"")</f>
        <v/>
      </c>
      <c r="U230" s="20"/>
      <c r="V230" s="41" t="str">
        <f>IFERROR(IF((U230/U218-1)=-100%,"",(U230/U218-1)),"")</f>
        <v/>
      </c>
      <c r="W230" s="20"/>
      <c r="X230" s="41" t="str">
        <f t="shared" si="61"/>
        <v/>
      </c>
    </row>
  </sheetData>
  <mergeCells count="19">
    <mergeCell ref="A219:A230"/>
    <mergeCell ref="A147:A158"/>
    <mergeCell ref="A159:A170"/>
    <mergeCell ref="A171:A182"/>
    <mergeCell ref="A183:A194"/>
    <mergeCell ref="A195:A206"/>
    <mergeCell ref="A207:A218"/>
    <mergeCell ref="A75:A86"/>
    <mergeCell ref="A87:A98"/>
    <mergeCell ref="A99:A110"/>
    <mergeCell ref="A111:A122"/>
    <mergeCell ref="A123:A134"/>
    <mergeCell ref="A135:A146"/>
    <mergeCell ref="A3:A14"/>
    <mergeCell ref="A15:A26"/>
    <mergeCell ref="A27:A38"/>
    <mergeCell ref="A39:A50"/>
    <mergeCell ref="A51:A62"/>
    <mergeCell ref="A63:A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2022-11-15T19:39:14Z</dcterms:created>
  <dcterms:modified xsi:type="dcterms:W3CDTF">2022-11-15T19:39:25Z</dcterms:modified>
</cp:coreProperties>
</file>