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5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</sheets>
  <calcPr calcId="144525"/>
</workbook>
</file>

<file path=xl/sharedStrings.xml><?xml version="1.0" encoding="utf-8"?>
<sst xmlns="http://schemas.openxmlformats.org/spreadsheetml/2006/main" count="4184" uniqueCount="1165">
  <si>
    <t>编号</t>
  </si>
  <si>
    <t>epoch</t>
  </si>
  <si>
    <t>输入尺寸</t>
  </si>
  <si>
    <t>上下翻转</t>
  </si>
  <si>
    <t>左右翻转</t>
  </si>
  <si>
    <t>垂直旋转</t>
  </si>
  <si>
    <t>轻微旋转</t>
  </si>
  <si>
    <t>平移</t>
  </si>
  <si>
    <t>光照</t>
  </si>
  <si>
    <t>模糊</t>
  </si>
  <si>
    <t>train-recall</t>
  </si>
  <si>
    <t>train-pr</t>
  </si>
  <si>
    <t>test-recall</t>
  </si>
  <si>
    <t>test-pr</t>
  </si>
  <si>
    <t>train-area-recall</t>
  </si>
  <si>
    <t>train-area-pr</t>
  </si>
  <si>
    <t>test-area-recall</t>
  </si>
  <si>
    <t>test-area-pr</t>
  </si>
  <si>
    <t>time</t>
  </si>
  <si>
    <t>net</t>
  </si>
  <si>
    <t>时间相关参数：2GPU batchsize = 16</t>
  </si>
  <si>
    <t>尺寸实验</t>
  </si>
  <si>
    <t>图像原始尺寸128*128</t>
  </si>
  <si>
    <t>V1</t>
  </si>
  <si>
    <t>256*256</t>
  </si>
  <si>
    <t>(-5，5，1)</t>
  </si>
  <si>
    <t>(0.02,0.02)</t>
  </si>
  <si>
    <t>测试阈值：0.5</t>
  </si>
  <si>
    <t>V2</t>
  </si>
  <si>
    <t>V29</t>
  </si>
  <si>
    <t>26m30</t>
  </si>
  <si>
    <t>V35</t>
  </si>
  <si>
    <t>52m0</t>
  </si>
  <si>
    <t>V3</t>
  </si>
  <si>
    <t>较优</t>
  </si>
  <si>
    <t>V4</t>
  </si>
  <si>
    <t>128*128</t>
  </si>
  <si>
    <t>选择256 128</t>
  </si>
  <si>
    <t>8m45</t>
  </si>
  <si>
    <t>V5</t>
  </si>
  <si>
    <t>64*64</t>
  </si>
  <si>
    <t>3m49</t>
  </si>
  <si>
    <t>epoch实验</t>
  </si>
  <si>
    <t>V6</t>
  </si>
  <si>
    <t>17m32</t>
  </si>
  <si>
    <t>V7</t>
  </si>
  <si>
    <t>26m17</t>
  </si>
  <si>
    <t>重复实验</t>
  </si>
  <si>
    <t>V8</t>
  </si>
  <si>
    <t>35m2</t>
  </si>
  <si>
    <t>V9</t>
  </si>
  <si>
    <t>4m7</t>
  </si>
  <si>
    <t>最优</t>
  </si>
  <si>
    <t>V10</t>
  </si>
  <si>
    <t>4m0</t>
  </si>
  <si>
    <t>V11</t>
  </si>
  <si>
    <t>4m2</t>
  </si>
  <si>
    <t>V12</t>
  </si>
  <si>
    <t>2m7</t>
  </si>
  <si>
    <t>V13</t>
  </si>
  <si>
    <t>V14</t>
  </si>
  <si>
    <t>V15</t>
  </si>
  <si>
    <t>6m26</t>
  </si>
  <si>
    <t>V16</t>
  </si>
  <si>
    <t>6m18</t>
  </si>
  <si>
    <t>结论1：不加数据增强，在epoch=200左右时训练充分</t>
  </si>
  <si>
    <t>V17</t>
  </si>
  <si>
    <t>6m19</t>
  </si>
  <si>
    <t>V18</t>
  </si>
  <si>
    <t>V19</t>
  </si>
  <si>
    <t>4m11</t>
  </si>
  <si>
    <t>V20</t>
  </si>
  <si>
    <t>6m21</t>
  </si>
  <si>
    <t>V21</t>
  </si>
  <si>
    <t>8m21</t>
  </si>
  <si>
    <t>V27</t>
  </si>
  <si>
    <t>V28</t>
  </si>
  <si>
    <t>结论2:epoch=800较优于epoch=400</t>
  </si>
  <si>
    <t>V30</t>
  </si>
  <si>
    <t>12m34</t>
  </si>
  <si>
    <t>结论3：256尺寸优于128尺寸</t>
  </si>
  <si>
    <t>V31</t>
  </si>
  <si>
    <t>V32</t>
  </si>
  <si>
    <t>12m22</t>
  </si>
  <si>
    <t>V33</t>
  </si>
  <si>
    <t>16m45</t>
  </si>
  <si>
    <t>V34</t>
  </si>
  <si>
    <t>V22</t>
  </si>
  <si>
    <t>8m34</t>
  </si>
  <si>
    <t>V23</t>
  </si>
  <si>
    <t>8m0</t>
  </si>
  <si>
    <t>选择600 800 400</t>
  </si>
  <si>
    <t>V24</t>
  </si>
  <si>
    <t>34m0</t>
  </si>
  <si>
    <t>V25</t>
  </si>
  <si>
    <t>V26</t>
  </si>
  <si>
    <t>翻转实验</t>
  </si>
  <si>
    <t>V36</t>
  </si>
  <si>
    <t>数据增强主要提高召回率</t>
  </si>
  <si>
    <t>V37</t>
  </si>
  <si>
    <t>8m4</t>
  </si>
  <si>
    <t>V38</t>
  </si>
  <si>
    <t>7m54</t>
  </si>
  <si>
    <t>V39</t>
  </si>
  <si>
    <t>7m50</t>
  </si>
  <si>
    <t>V40</t>
  </si>
  <si>
    <t>(-10，10，1)</t>
  </si>
  <si>
    <t>8m12</t>
  </si>
  <si>
    <t>V41</t>
  </si>
  <si>
    <t>(-15，15，1)</t>
  </si>
  <si>
    <t>8m49</t>
  </si>
  <si>
    <t>V44</t>
  </si>
  <si>
    <t>8m42</t>
  </si>
  <si>
    <t>V45</t>
  </si>
  <si>
    <t>V42</t>
  </si>
  <si>
    <t>(-20，20，1)</t>
  </si>
  <si>
    <t>选择15 20 10</t>
  </si>
  <si>
    <t>V46</t>
  </si>
  <si>
    <t>V47</t>
  </si>
  <si>
    <t>V43</t>
  </si>
  <si>
    <t>(-25，25，1)</t>
  </si>
  <si>
    <t>平移实验</t>
  </si>
  <si>
    <t>V48</t>
  </si>
  <si>
    <t>V49</t>
  </si>
  <si>
    <t>(0.05,0.05)</t>
  </si>
  <si>
    <t>8m48</t>
  </si>
  <si>
    <t>V50</t>
  </si>
  <si>
    <t>(0.10,0.10)</t>
  </si>
  <si>
    <t>8m50</t>
  </si>
  <si>
    <t>V53</t>
  </si>
  <si>
    <t>选择 0.1 0.15</t>
  </si>
  <si>
    <t>V54</t>
  </si>
  <si>
    <t>8m24</t>
  </si>
  <si>
    <t>V55</t>
  </si>
  <si>
    <t>V85</t>
  </si>
  <si>
    <t>V51</t>
  </si>
  <si>
    <t>(0.15,0.15)</t>
  </si>
  <si>
    <t>V52</t>
  </si>
  <si>
    <t>(0.20,0.20)</t>
  </si>
  <si>
    <t>8m51</t>
  </si>
  <si>
    <t>光照实验</t>
  </si>
  <si>
    <t>数据增强越多 epoch也应该增加，400不满足需求</t>
  </si>
  <si>
    <t>V56</t>
  </si>
  <si>
    <t>7m51</t>
  </si>
  <si>
    <t>V58</t>
  </si>
  <si>
    <t>8m3</t>
  </si>
  <si>
    <t>选择10 0</t>
  </si>
  <si>
    <t>V59</t>
  </si>
  <si>
    <t>V60</t>
  </si>
  <si>
    <t>V61</t>
  </si>
  <si>
    <t>V62</t>
  </si>
  <si>
    <t>V63</t>
  </si>
  <si>
    <t>V64</t>
  </si>
  <si>
    <t>V65</t>
  </si>
  <si>
    <t>V57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</si>
  <si>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</si>
  <si>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</si>
  <si>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</si>
  <si>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</si>
  <si>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</si>
  <si>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</si>
  <si>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</si>
  <si>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</si>
  <si>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</si>
  <si>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模糊实验</t>
  </si>
  <si>
    <t>V75</t>
  </si>
  <si>
    <t>选择 3 0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</si>
  <si>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</si>
  <si>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</si>
  <si>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</si>
  <si>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</si>
  <si>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</si>
  <si>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</si>
  <si>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</si>
  <si>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</si>
  <si>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</si>
  <si>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较优组合实验</t>
  </si>
  <si>
    <t>V89</t>
  </si>
  <si>
    <t>V90</t>
  </si>
  <si>
    <t>V92</t>
  </si>
  <si>
    <t>V91</t>
  </si>
  <si>
    <t>VB91</t>
  </si>
  <si>
    <t>V93</t>
  </si>
  <si>
    <t>V94</t>
  </si>
  <si>
    <t>V95</t>
  </si>
  <si>
    <t>VB96</t>
  </si>
  <si>
    <t>VB94</t>
  </si>
  <si>
    <t>V96</t>
  </si>
  <si>
    <t>V97</t>
  </si>
  <si>
    <t>关闭旋转裁剪</t>
  </si>
  <si>
    <t>VB98</t>
  </si>
  <si>
    <t>关闭旋转裁剪，无预训练</t>
  </si>
  <si>
    <t>VB95</t>
  </si>
  <si>
    <t>VB99</t>
  </si>
  <si>
    <t>VB100</t>
  </si>
  <si>
    <t>VB101</t>
  </si>
  <si>
    <t>AV1</t>
  </si>
  <si>
    <t>BV1</t>
  </si>
  <si>
    <t>CV1</t>
  </si>
  <si>
    <t>DV1</t>
  </si>
  <si>
    <t>avg</t>
  </si>
  <si>
    <t>次优 召回较高</t>
  </si>
  <si>
    <t>16m34</t>
  </si>
  <si>
    <t>AV2</t>
  </si>
  <si>
    <t>BV2</t>
  </si>
  <si>
    <t>CV2</t>
  </si>
  <si>
    <t>DV2</t>
  </si>
  <si>
    <t>AV4</t>
  </si>
  <si>
    <t>BV4</t>
  </si>
  <si>
    <t>CV4</t>
  </si>
  <si>
    <t>AV5</t>
  </si>
  <si>
    <t>32m10</t>
  </si>
  <si>
    <t>AV3</t>
  </si>
  <si>
    <t>BV3</t>
  </si>
  <si>
    <t>CV3</t>
  </si>
  <si>
    <t>DV3</t>
  </si>
  <si>
    <t>最优 baseline</t>
  </si>
  <si>
    <t>EV1</t>
  </si>
  <si>
    <t>105m10</t>
  </si>
  <si>
    <t>FV1</t>
  </si>
  <si>
    <t>GV1</t>
  </si>
  <si>
    <t>HV1</t>
  </si>
  <si>
    <t>i-minus</t>
  </si>
  <si>
    <t>test1</t>
  </si>
  <si>
    <t>DV5</t>
  </si>
  <si>
    <t>CV8</t>
  </si>
  <si>
    <t>DV7</t>
  </si>
  <si>
    <t>XV2</t>
  </si>
  <si>
    <t>sum</t>
  </si>
  <si>
    <t>test2</t>
  </si>
  <si>
    <t>AV7</t>
  </si>
  <si>
    <t>CV6</t>
  </si>
  <si>
    <t>AV9</t>
  </si>
  <si>
    <t>BV6</t>
  </si>
  <si>
    <t>test3</t>
  </si>
  <si>
    <t>AV6</t>
  </si>
  <si>
    <t>CV5</t>
  </si>
  <si>
    <t>BV5</t>
  </si>
  <si>
    <t>DV4</t>
  </si>
  <si>
    <t>test4</t>
  </si>
  <si>
    <t>AV8</t>
  </si>
  <si>
    <t>CV7</t>
  </si>
  <si>
    <t>batch=8</t>
  </si>
  <si>
    <t>DV6</t>
  </si>
  <si>
    <t>XV1</t>
  </si>
  <si>
    <t>AV10</t>
  </si>
  <si>
    <t>CV9</t>
  </si>
  <si>
    <t>DV8</t>
  </si>
  <si>
    <t>batch=16</t>
  </si>
  <si>
    <t>XV3</t>
  </si>
  <si>
    <t>C10</t>
  </si>
  <si>
    <t>DV9</t>
  </si>
  <si>
    <t>AV11</t>
  </si>
  <si>
    <t>batch=32</t>
  </si>
  <si>
    <t>XV4</t>
  </si>
  <si>
    <t>test5</t>
  </si>
  <si>
    <t>IV1</t>
  </si>
  <si>
    <t>JV1</t>
  </si>
  <si>
    <t>KV1</t>
  </si>
  <si>
    <t>LV1</t>
  </si>
  <si>
    <t>V88</t>
  </si>
  <si>
    <t>V99</t>
  </si>
  <si>
    <t>V86</t>
  </si>
  <si>
    <t>VB93</t>
  </si>
  <si>
    <t>VB97</t>
  </si>
  <si>
    <t>V112</t>
  </si>
  <si>
    <t>V87</t>
  </si>
  <si>
    <t>V102</t>
  </si>
  <si>
    <t>V109</t>
  </si>
  <si>
    <t>VB92</t>
  </si>
  <si>
    <t>V101</t>
  </si>
  <si>
    <t>V108</t>
  </si>
  <si>
    <t>V103</t>
  </si>
  <si>
    <t>V104</t>
  </si>
  <si>
    <t>V105</t>
  </si>
  <si>
    <t>V106</t>
  </si>
  <si>
    <t>V107</t>
  </si>
  <si>
    <t>V110</t>
  </si>
  <si>
    <t>V111</t>
  </si>
  <si>
    <t>V113</t>
  </si>
  <si>
    <t>100m40</t>
  </si>
  <si>
    <t>f-cross</t>
  </si>
  <si>
    <t>V114</t>
  </si>
  <si>
    <t>f-concat</t>
  </si>
  <si>
    <t>V115</t>
  </si>
  <si>
    <t>V116</t>
  </si>
  <si>
    <t>set repair</t>
  </si>
  <si>
    <t>batch</t>
  </si>
  <si>
    <t>预训练</t>
  </si>
  <si>
    <t>F1</t>
  </si>
  <si>
    <t>msg</t>
  </si>
  <si>
    <t>裁剪溢出</t>
  </si>
  <si>
    <t>1、参数实验</t>
  </si>
  <si>
    <t>实验1</t>
  </si>
  <si>
    <t>实验1-R</t>
  </si>
  <si>
    <t>实验1-P</t>
  </si>
  <si>
    <t>实验1-F1</t>
  </si>
  <si>
    <t>实验2-R</t>
  </si>
  <si>
    <t>实验2-P</t>
  </si>
  <si>
    <t>实验2-F1</t>
  </si>
  <si>
    <t>实验3-R</t>
  </si>
  <si>
    <t>实验3-P</t>
  </si>
  <si>
    <t>实验3-F1</t>
  </si>
  <si>
    <t>实验4-R</t>
  </si>
  <si>
    <t>实验4-P</t>
  </si>
  <si>
    <t>实验4-F1</t>
  </si>
  <si>
    <t>实验5-R</t>
  </si>
  <si>
    <t>实验5-P</t>
  </si>
  <si>
    <t>实验5-F1</t>
  </si>
  <si>
    <t>实验6-R</t>
  </si>
  <si>
    <t>实验6-P</t>
  </si>
  <si>
    <t>实验6-F1</t>
  </si>
  <si>
    <t>实验7-R</t>
  </si>
  <si>
    <t>实验7-P</t>
  </si>
  <si>
    <t>实验7-F1</t>
  </si>
  <si>
    <t>实验8-R</t>
  </si>
  <si>
    <t>实验8-P</t>
  </si>
  <si>
    <t>实验8-F1</t>
  </si>
  <si>
    <t>实验9-R</t>
  </si>
  <si>
    <t>实验9-P</t>
  </si>
  <si>
    <t>实验9-F1</t>
  </si>
  <si>
    <t>实验10-R</t>
  </si>
  <si>
    <t>实验10-P</t>
  </si>
  <si>
    <t>实验10-F1</t>
  </si>
  <si>
    <t>实验11-R</t>
  </si>
  <si>
    <t>实验11-P</t>
  </si>
  <si>
    <t>实验11-F1</t>
  </si>
  <si>
    <t>实验12-R</t>
  </si>
  <si>
    <t>实验12-P</t>
  </si>
  <si>
    <t>实验12-F1</t>
  </si>
  <si>
    <t>实验2</t>
  </si>
  <si>
    <t>实验3</t>
  </si>
  <si>
    <t>S2</t>
  </si>
  <si>
    <t>实验4</t>
  </si>
  <si>
    <t>实验5</t>
  </si>
  <si>
    <t>S1</t>
  </si>
  <si>
    <t>较佳</t>
  </si>
  <si>
    <t>实验6</t>
  </si>
  <si>
    <t>S3</t>
  </si>
  <si>
    <t>实验7</t>
  </si>
  <si>
    <t>实验8</t>
  </si>
  <si>
    <t>实验9</t>
  </si>
  <si>
    <t>S5</t>
  </si>
  <si>
    <t>最佳</t>
  </si>
  <si>
    <t>实验10</t>
  </si>
  <si>
    <t>S4</t>
  </si>
  <si>
    <t>实验11</t>
  </si>
  <si>
    <t>实验12</t>
  </si>
  <si>
    <t>A1V2</t>
  </si>
  <si>
    <t>A2V2</t>
  </si>
  <si>
    <t>A3V2</t>
  </si>
  <si>
    <t>A1V3</t>
  </si>
  <si>
    <t>A2V3</t>
  </si>
  <si>
    <t>A3V3</t>
  </si>
  <si>
    <t>A1V4</t>
  </si>
  <si>
    <t>A2V4</t>
  </si>
  <si>
    <t>A3V4</t>
  </si>
  <si>
    <t>A1V5</t>
  </si>
  <si>
    <t>A2V5</t>
  </si>
  <si>
    <t>A3V5</t>
  </si>
  <si>
    <t>1、预训练导致召回降低，精度上升，总体指标基本不变。</t>
  </si>
  <si>
    <t xml:space="preserve">数据增强较弱时，召回很低 </t>
  </si>
  <si>
    <t>A1V6</t>
  </si>
  <si>
    <t>A2V6</t>
  </si>
  <si>
    <t>A3V6</t>
  </si>
  <si>
    <t>A1V7</t>
  </si>
  <si>
    <t>A2V7</t>
  </si>
  <si>
    <t>A3V7</t>
  </si>
  <si>
    <t>A1V8</t>
  </si>
  <si>
    <t>A2V8</t>
  </si>
  <si>
    <t>A3V8</t>
  </si>
  <si>
    <t>A1V9</t>
  </si>
  <si>
    <t>A2V9</t>
  </si>
  <si>
    <t>A3V9</t>
  </si>
  <si>
    <t>A1V10</t>
  </si>
  <si>
    <t>A2V10</t>
  </si>
  <si>
    <t>A3V10</t>
  </si>
  <si>
    <t>A1V11</t>
  </si>
  <si>
    <t>A2V11</t>
  </si>
  <si>
    <t>A3V11</t>
  </si>
  <si>
    <t>A1V28</t>
  </si>
  <si>
    <t>A2V28</t>
  </si>
  <si>
    <t>A3V28</t>
  </si>
  <si>
    <t>A1V29</t>
  </si>
  <si>
    <t>A2V29</t>
  </si>
  <si>
    <t>A3V29</t>
  </si>
  <si>
    <t>A1V30</t>
  </si>
  <si>
    <t>A2V30</t>
  </si>
  <si>
    <t>A3V30</t>
  </si>
  <si>
    <t>A1V31</t>
  </si>
  <si>
    <t>A2V31</t>
  </si>
  <si>
    <t>A3V31</t>
  </si>
  <si>
    <t>A1V32</t>
  </si>
  <si>
    <t>A2V32</t>
  </si>
  <si>
    <t>A3V32</t>
  </si>
  <si>
    <t>A1V33</t>
  </si>
  <si>
    <t>A2V33</t>
  </si>
  <si>
    <t>A3V33</t>
  </si>
  <si>
    <t>A1V14</t>
  </si>
  <si>
    <t>A2V14</t>
  </si>
  <si>
    <t>A3V14</t>
  </si>
  <si>
    <t>A1V15</t>
  </si>
  <si>
    <t>A2V15</t>
  </si>
  <si>
    <t>A3V15</t>
  </si>
  <si>
    <t>A1V16</t>
  </si>
  <si>
    <t>A2V16</t>
  </si>
  <si>
    <t>A3V16</t>
  </si>
  <si>
    <t>A1V17</t>
  </si>
  <si>
    <t>A2V17</t>
  </si>
  <si>
    <t>A3V17</t>
  </si>
  <si>
    <t>A1V18</t>
  </si>
  <si>
    <t>A2V18</t>
  </si>
  <si>
    <t>A3V18</t>
  </si>
  <si>
    <t>A1V19</t>
  </si>
  <si>
    <t>A2V19</t>
  </si>
  <si>
    <t>A3V19</t>
  </si>
  <si>
    <t>A1V34</t>
  </si>
  <si>
    <t>A2V34</t>
  </si>
  <si>
    <t>A3V34</t>
  </si>
  <si>
    <t>A1V35</t>
  </si>
  <si>
    <t>A2V35</t>
  </si>
  <si>
    <t>A3V35</t>
  </si>
  <si>
    <t>A1V36</t>
  </si>
  <si>
    <t>A2V36</t>
  </si>
  <si>
    <t>A3V36</t>
  </si>
  <si>
    <t>A1V37</t>
  </si>
  <si>
    <t>A2V37</t>
  </si>
  <si>
    <t>A3V37</t>
  </si>
  <si>
    <t>A1V38</t>
  </si>
  <si>
    <t>A2V38</t>
  </si>
  <si>
    <t>A3V38</t>
  </si>
  <si>
    <t>A1V39</t>
  </si>
  <si>
    <t>A2V39</t>
  </si>
  <si>
    <t>A3V39</t>
  </si>
  <si>
    <t>A1V40</t>
  </si>
  <si>
    <t>A2V40</t>
  </si>
  <si>
    <t>A3V40</t>
  </si>
  <si>
    <t>A1V41</t>
  </si>
  <si>
    <t>A2V41</t>
  </si>
  <si>
    <t>A3V41</t>
  </si>
  <si>
    <t>A1V42</t>
  </si>
  <si>
    <t>A2V42</t>
  </si>
  <si>
    <t>A3V42</t>
  </si>
  <si>
    <t>A1V43</t>
  </si>
  <si>
    <t>A2V43</t>
  </si>
  <si>
    <t>A3V43</t>
  </si>
  <si>
    <t>A1V44</t>
  </si>
  <si>
    <t>A2V44</t>
  </si>
  <si>
    <t>A3V44</t>
  </si>
  <si>
    <t>A1V45</t>
  </si>
  <si>
    <t>A2V45</t>
  </si>
  <si>
    <t>A3V45</t>
  </si>
  <si>
    <t>A1V20</t>
  </si>
  <si>
    <t>A2V20</t>
  </si>
  <si>
    <t>A3V20</t>
  </si>
  <si>
    <t>A1V21</t>
  </si>
  <si>
    <t>A2V21</t>
  </si>
  <si>
    <t>A3V21</t>
  </si>
  <si>
    <t>A1V22</t>
  </si>
  <si>
    <t>A2V22</t>
  </si>
  <si>
    <t>A3V22</t>
  </si>
  <si>
    <t>A1V23</t>
  </si>
  <si>
    <t>A2V23</t>
  </si>
  <si>
    <t>A3V23</t>
  </si>
  <si>
    <t>A1V24</t>
  </si>
  <si>
    <t>A2V24</t>
  </si>
  <si>
    <t>A3V24</t>
  </si>
  <si>
    <t>A1V25</t>
  </si>
  <si>
    <t>A2V25</t>
  </si>
  <si>
    <t>A3V25</t>
  </si>
  <si>
    <t>A1V46</t>
  </si>
  <si>
    <t>A2V46</t>
  </si>
  <si>
    <t>A3V46</t>
  </si>
  <si>
    <t>A1V47</t>
  </si>
  <si>
    <t>A2V47</t>
  </si>
  <si>
    <t>A3V47</t>
  </si>
  <si>
    <t>A1V48</t>
  </si>
  <si>
    <t>A2V48</t>
  </si>
  <si>
    <t>A3V48</t>
  </si>
  <si>
    <t>A1V49</t>
  </si>
  <si>
    <t>A2V49</t>
  </si>
  <si>
    <t>A3V49</t>
  </si>
  <si>
    <t>A1V50</t>
  </si>
  <si>
    <t>A2V50</t>
  </si>
  <si>
    <t>A3V50</t>
  </si>
  <si>
    <t>A1V51</t>
  </si>
  <si>
    <t>A2V51</t>
  </si>
  <si>
    <t>A3V51</t>
  </si>
  <si>
    <t>A1V52</t>
  </si>
  <si>
    <t>A2V52</t>
  </si>
  <si>
    <t>A3V52</t>
  </si>
  <si>
    <t>A1V53</t>
  </si>
  <si>
    <t>A2V53</t>
  </si>
  <si>
    <t>A3V53</t>
  </si>
  <si>
    <t>A1V54</t>
  </si>
  <si>
    <t>A2V54</t>
  </si>
  <si>
    <t>A3V54</t>
  </si>
  <si>
    <t>A1V55</t>
  </si>
  <si>
    <t>A2V55</t>
  </si>
  <si>
    <t>A3V55</t>
  </si>
  <si>
    <t>A1V56</t>
  </si>
  <si>
    <t>A2V56</t>
  </si>
  <si>
    <t>A3V56</t>
  </si>
  <si>
    <t>A1V57</t>
  </si>
  <si>
    <t>A2V57</t>
  </si>
  <si>
    <t>A3V57</t>
  </si>
  <si>
    <t>A1V58</t>
  </si>
  <si>
    <t>A2V58</t>
  </si>
  <si>
    <t>A3V58</t>
  </si>
  <si>
    <t>A1V59</t>
  </si>
  <si>
    <t>A2V59</t>
  </si>
  <si>
    <t>A3V59</t>
  </si>
  <si>
    <t>A1V60</t>
  </si>
  <si>
    <t>A2V60</t>
  </si>
  <si>
    <t>A3V60</t>
  </si>
  <si>
    <t>A1V61</t>
  </si>
  <si>
    <t>A2V61</t>
  </si>
  <si>
    <t>A3V61</t>
  </si>
  <si>
    <t>A1V62</t>
  </si>
  <si>
    <t>A2V62</t>
  </si>
  <si>
    <t>A3V62</t>
  </si>
  <si>
    <t>B1V4</t>
  </si>
  <si>
    <t>B2V4</t>
  </si>
  <si>
    <t>B3V4</t>
  </si>
  <si>
    <t>B1V5</t>
  </si>
  <si>
    <t>B2V5</t>
  </si>
  <si>
    <t>B3V5</t>
  </si>
  <si>
    <t>B1V6</t>
  </si>
  <si>
    <t>B2V6</t>
  </si>
  <si>
    <t>B3V6</t>
  </si>
  <si>
    <t>B1V7</t>
  </si>
  <si>
    <t>B2V7</t>
  </si>
  <si>
    <t>B3V7</t>
  </si>
  <si>
    <t>B1V8</t>
  </si>
  <si>
    <t>B2V8</t>
  </si>
  <si>
    <t>B3V8</t>
  </si>
  <si>
    <t>B1V9</t>
  </si>
  <si>
    <t>B2V9</t>
  </si>
  <si>
    <t>B3V9</t>
  </si>
  <si>
    <t>B1V10</t>
  </si>
  <si>
    <t>B2V10</t>
  </si>
  <si>
    <t>B3V10</t>
  </si>
  <si>
    <t>B1V11</t>
  </si>
  <si>
    <t>B2V11</t>
  </si>
  <si>
    <t>B3V11</t>
  </si>
  <si>
    <t>B1V12</t>
  </si>
  <si>
    <t>B2V12</t>
  </si>
  <si>
    <t>B3V12</t>
  </si>
  <si>
    <t>B1V13</t>
  </si>
  <si>
    <t>B2V13</t>
  </si>
  <si>
    <t>B3V13</t>
  </si>
  <si>
    <t>B1V14</t>
  </si>
  <si>
    <t>B2V14</t>
  </si>
  <si>
    <t>B3V14</t>
  </si>
  <si>
    <t>B1V15</t>
  </si>
  <si>
    <t>B2V15</t>
  </si>
  <si>
    <t>B3V15</t>
  </si>
  <si>
    <t>其他实验</t>
  </si>
  <si>
    <t>A1V26</t>
  </si>
  <si>
    <t>A2V26</t>
  </si>
  <si>
    <t>A3V26</t>
  </si>
  <si>
    <t>A1V12</t>
  </si>
  <si>
    <t>A2V12</t>
  </si>
  <si>
    <t>A3V12</t>
  </si>
  <si>
    <t>A1V13</t>
  </si>
  <si>
    <t>A2V13</t>
  </si>
  <si>
    <t>A3V13</t>
  </si>
  <si>
    <t>A2V27</t>
  </si>
  <si>
    <t>2、重复试验</t>
  </si>
  <si>
    <t>实验S1</t>
  </si>
  <si>
    <t>实验S2</t>
  </si>
  <si>
    <t>实验S3</t>
  </si>
  <si>
    <t>实验S4</t>
  </si>
  <si>
    <t>实验S5</t>
  </si>
  <si>
    <t>实验S6</t>
  </si>
  <si>
    <t>实验S7</t>
  </si>
  <si>
    <t>实验S8</t>
  </si>
  <si>
    <t>实验S9</t>
  </si>
  <si>
    <t>C1V3</t>
  </si>
  <si>
    <t>C2V3</t>
  </si>
  <si>
    <t>C3V3</t>
  </si>
  <si>
    <t>C4V3</t>
  </si>
  <si>
    <t>C5V3</t>
  </si>
  <si>
    <t>C6V3</t>
  </si>
  <si>
    <t>C7V3</t>
  </si>
  <si>
    <t>C8V3</t>
  </si>
  <si>
    <t>E1V2</t>
  </si>
  <si>
    <t>E2V2</t>
  </si>
  <si>
    <t>E3V2</t>
  </si>
  <si>
    <t>E4V2</t>
  </si>
  <si>
    <t>E5V2</t>
  </si>
  <si>
    <t>E6V2</t>
  </si>
  <si>
    <t>E7V2</t>
  </si>
  <si>
    <t>E8V2</t>
  </si>
  <si>
    <t>C1V4</t>
  </si>
  <si>
    <t>C2V4</t>
  </si>
  <si>
    <t>C3V4</t>
  </si>
  <si>
    <t>C4V4</t>
  </si>
  <si>
    <t>C5V4</t>
  </si>
  <si>
    <t>C6V4</t>
  </si>
  <si>
    <t>C7V4</t>
  </si>
  <si>
    <t>C8V4</t>
  </si>
  <si>
    <t>D1V1</t>
  </si>
  <si>
    <t>D2V1</t>
  </si>
  <si>
    <t>D3V1</t>
  </si>
  <si>
    <t>D4V1</t>
  </si>
  <si>
    <t>D5V1</t>
  </si>
  <si>
    <t>D6V1</t>
  </si>
  <si>
    <t>D7V1</t>
  </si>
  <si>
    <t>D8V1</t>
  </si>
  <si>
    <t>E1V3</t>
  </si>
  <si>
    <t>E2V3</t>
  </si>
  <si>
    <t>E3V3</t>
  </si>
  <si>
    <t>E4V3</t>
  </si>
  <si>
    <t>E5V3</t>
  </si>
  <si>
    <t>E6V3</t>
  </si>
  <si>
    <t>E7V3</t>
  </si>
  <si>
    <t>E8V3</t>
  </si>
  <si>
    <t>A1V1</t>
  </si>
  <si>
    <t>A2V1</t>
  </si>
  <si>
    <t>A3V1</t>
  </si>
  <si>
    <t>A4V1</t>
  </si>
  <si>
    <t>C1V1</t>
  </si>
  <si>
    <t>C2V1</t>
  </si>
  <si>
    <t>C3V1</t>
  </si>
  <si>
    <t>C4V1</t>
  </si>
  <si>
    <t>C1V2</t>
  </si>
  <si>
    <t>C2V2</t>
  </si>
  <si>
    <t>C3V2</t>
  </si>
  <si>
    <t>C4V2</t>
  </si>
  <si>
    <t>C5V1</t>
  </si>
  <si>
    <t>C6V1</t>
  </si>
  <si>
    <t>C7V1</t>
  </si>
  <si>
    <t>C8V1</t>
  </si>
  <si>
    <t>E1V1</t>
  </si>
  <si>
    <t>E2V1</t>
  </si>
  <si>
    <t>E3V1</t>
  </si>
  <si>
    <t>E4V1</t>
  </si>
  <si>
    <t>E5V1</t>
  </si>
  <si>
    <t>E6V1</t>
  </si>
  <si>
    <t>E7V1</t>
  </si>
  <si>
    <t>E8V1</t>
  </si>
  <si>
    <t>B1V1</t>
  </si>
  <si>
    <t>B2V1</t>
  </si>
  <si>
    <t>B3V1</t>
  </si>
  <si>
    <t>B4V1</t>
  </si>
  <si>
    <t>B1V2</t>
  </si>
  <si>
    <t>B2V2</t>
  </si>
  <si>
    <t>B3V2</t>
  </si>
  <si>
    <t>B4V2</t>
  </si>
  <si>
    <t>3、融合实验</t>
  </si>
  <si>
    <t>baseline</t>
  </si>
  <si>
    <t>A1V63</t>
  </si>
  <si>
    <t>1、标注</t>
  </si>
  <si>
    <t>A2V63</t>
  </si>
  <si>
    <t>2、评价方式</t>
  </si>
  <si>
    <t>A3V63</t>
  </si>
  <si>
    <t>3、网络</t>
  </si>
  <si>
    <t>A1V64</t>
  </si>
  <si>
    <t>4、concat包含minus</t>
  </si>
  <si>
    <t>A2V64</t>
  </si>
  <si>
    <t>A3V64</t>
  </si>
  <si>
    <t>A1V65</t>
  </si>
  <si>
    <t>A2V65</t>
  </si>
  <si>
    <t>A3V65</t>
  </si>
  <si>
    <t>A1V73</t>
  </si>
  <si>
    <t>A2V73</t>
  </si>
  <si>
    <t>A3V73</t>
  </si>
  <si>
    <t>A1V74</t>
  </si>
  <si>
    <t>A2V74</t>
  </si>
  <si>
    <t>A3V74</t>
  </si>
  <si>
    <t>A1V75</t>
  </si>
  <si>
    <t>A2V75</t>
  </si>
  <si>
    <t>A3V75</t>
  </si>
  <si>
    <t>C1V5</t>
  </si>
  <si>
    <t>C2V5</t>
  </si>
  <si>
    <t>C3V5</t>
  </si>
  <si>
    <t>C4V5</t>
  </si>
  <si>
    <t>C5V5</t>
  </si>
  <si>
    <t>C6V5</t>
  </si>
  <si>
    <t>C7V5</t>
  </si>
  <si>
    <t>C8V5</t>
  </si>
  <si>
    <t>f-minus</t>
  </si>
  <si>
    <t>A1V76</t>
  </si>
  <si>
    <t>A2V76</t>
  </si>
  <si>
    <t>A3V76</t>
  </si>
  <si>
    <t>A1V77</t>
  </si>
  <si>
    <t>A2V77</t>
  </si>
  <si>
    <t>A3V77</t>
  </si>
  <si>
    <t>A1V78</t>
  </si>
  <si>
    <t>A2V78</t>
  </si>
  <si>
    <t>A3V78</t>
  </si>
  <si>
    <t>C1V7</t>
  </si>
  <si>
    <t>C2V7</t>
  </si>
  <si>
    <t>C3V7</t>
  </si>
  <si>
    <t>C4V7</t>
  </si>
  <si>
    <t>C5V7</t>
  </si>
  <si>
    <t>C6V7</t>
  </si>
  <si>
    <t>C7V7</t>
  </si>
  <si>
    <t>C8V7</t>
  </si>
  <si>
    <t>A1V79</t>
  </si>
  <si>
    <t>A2V79</t>
  </si>
  <si>
    <t>A3V79</t>
  </si>
  <si>
    <t>A1V80</t>
  </si>
  <si>
    <t>A2V80</t>
  </si>
  <si>
    <t>A3V80</t>
  </si>
  <si>
    <t>A1V81</t>
  </si>
  <si>
    <t>A2V81</t>
  </si>
  <si>
    <t>A3V81</t>
  </si>
  <si>
    <t>A1V82</t>
  </si>
  <si>
    <t>A2V82</t>
  </si>
  <si>
    <t>A3V82</t>
  </si>
  <si>
    <t>C1V9</t>
  </si>
  <si>
    <t>C2V9</t>
  </si>
  <si>
    <t>C3V9</t>
  </si>
  <si>
    <t>C4V9</t>
  </si>
  <si>
    <t>C5V9</t>
  </si>
  <si>
    <t>C6V9</t>
  </si>
  <si>
    <t>C7V9</t>
  </si>
  <si>
    <t>C8V9</t>
  </si>
  <si>
    <t>C1V10</t>
  </si>
  <si>
    <t>C2V10</t>
  </si>
  <si>
    <t>C3V10</t>
  </si>
  <si>
    <t>C4V10</t>
  </si>
  <si>
    <t>f-mconcat</t>
  </si>
  <si>
    <t>A1V83</t>
  </si>
  <si>
    <t>A2V83</t>
  </si>
  <si>
    <t>A3V83</t>
  </si>
  <si>
    <t>A1V84</t>
  </si>
  <si>
    <t>A2V84</t>
  </si>
  <si>
    <t>A3V84</t>
  </si>
  <si>
    <t>A1V85</t>
  </si>
  <si>
    <t>A2V85</t>
  </si>
  <si>
    <t>A3V85</t>
  </si>
  <si>
    <t>A1V86</t>
  </si>
  <si>
    <t>A2V86</t>
  </si>
  <si>
    <t>A3V86</t>
  </si>
  <si>
    <t>A1V87</t>
  </si>
  <si>
    <t>A2V87</t>
  </si>
  <si>
    <t>A3V87</t>
  </si>
  <si>
    <t>A1V88</t>
  </si>
  <si>
    <t>A2V88</t>
  </si>
  <si>
    <t>A3V88</t>
  </si>
  <si>
    <t>A1V89</t>
  </si>
  <si>
    <t>A2V89</t>
  </si>
  <si>
    <t>A3V89</t>
  </si>
  <si>
    <t>A1V90</t>
  </si>
  <si>
    <t>A2V90</t>
  </si>
  <si>
    <t>A3V90</t>
  </si>
  <si>
    <t>4、新标签</t>
  </si>
  <si>
    <t>baseline-i-concat</t>
  </si>
  <si>
    <t>A4V2</t>
  </si>
  <si>
    <t>i-mconcat</t>
  </si>
  <si>
    <t>A4V3</t>
  </si>
  <si>
    <t>A4V4</t>
  </si>
  <si>
    <t>A4V5</t>
  </si>
  <si>
    <t>A4V6</t>
  </si>
  <si>
    <t>A4V7</t>
  </si>
  <si>
    <t>A4V8</t>
  </si>
  <si>
    <t>i-mconcat-abs</t>
  </si>
  <si>
    <t>A4V9</t>
  </si>
  <si>
    <t>A4V10</t>
  </si>
  <si>
    <t>i-minus-abs</t>
  </si>
  <si>
    <t>A4V11</t>
  </si>
  <si>
    <t>A4V12</t>
  </si>
  <si>
    <t>f-minus-abs</t>
  </si>
  <si>
    <t>A4V13</t>
  </si>
  <si>
    <t>A4V14</t>
  </si>
  <si>
    <t>f-concat(错误)</t>
  </si>
  <si>
    <t>A1V68</t>
  </si>
  <si>
    <t>A2V68</t>
  </si>
  <si>
    <t>A3V68</t>
  </si>
  <si>
    <t>A1V69</t>
  </si>
  <si>
    <t>A2V69</t>
  </si>
  <si>
    <t>A3V69</t>
  </si>
  <si>
    <t>A1V70</t>
  </si>
  <si>
    <t>A2V70</t>
  </si>
  <si>
    <t>A3V70</t>
  </si>
  <si>
    <t>A2V71</t>
  </si>
  <si>
    <t>A3V71</t>
  </si>
  <si>
    <t>V4-base-1500</t>
  </si>
  <si>
    <t>v5-无全图增强-150</t>
  </si>
  <si>
    <t>v6-全图增强-150</t>
  </si>
  <si>
    <t>v7-av-1500-v2</t>
  </si>
  <si>
    <t>v8-av-150-v3</t>
  </si>
  <si>
    <t>v9-av-500-v4</t>
  </si>
  <si>
    <t>v10-av-150-v1</t>
  </si>
  <si>
    <t>v11-av-150-info-v5</t>
  </si>
  <si>
    <t>v12-150</t>
  </si>
  <si>
    <t>V13-oldav-150</t>
  </si>
  <si>
    <t>V14-newdev-150</t>
  </si>
  <si>
    <t>v15-fixaug-150</t>
  </si>
  <si>
    <t>v16-fixaug-150-rotateall</t>
  </si>
  <si>
    <t>V17-fixaug-800</t>
  </si>
  <si>
    <t>类别</t>
  </si>
  <si>
    <t>召回率</t>
  </si>
  <si>
    <t>精确度</t>
  </si>
  <si>
    <t>描述</t>
  </si>
  <si>
    <t>评价</t>
  </si>
  <si>
    <t>错位_堵孔        3</t>
  </si>
  <si>
    <t>图100%正确</t>
  </si>
  <si>
    <t>错位_孔偏        2</t>
  </si>
  <si>
    <t>没有学出差异</t>
  </si>
  <si>
    <t>防焊_模糊        36</t>
  </si>
  <si>
    <t>大块漏检</t>
  </si>
  <si>
    <t>防焊_清晰        11</t>
  </si>
  <si>
    <t>小缺陷，弱目标，漏检</t>
  </si>
  <si>
    <t>防焊_线条        18</t>
  </si>
  <si>
    <t>两张明显缺陷漏检</t>
  </si>
  <si>
    <t>黑色竖划伤       9</t>
  </si>
  <si>
    <t>都很差，乱七八糟</t>
  </si>
  <si>
    <t>基础三类         24</t>
  </si>
  <si>
    <t>效果一般，数据类型多</t>
  </si>
  <si>
    <t>金面_较清晰      46</t>
  </si>
  <si>
    <t>较好，个别大片过检</t>
  </si>
  <si>
    <t>金面_清晰        18</t>
  </si>
  <si>
    <t>较好，个别漏检</t>
  </si>
  <si>
    <t>金面_杂乱模糊    6</t>
  </si>
  <si>
    <t>较好，全图标注导致</t>
  </si>
  <si>
    <t>跨区域_模糊      2</t>
  </si>
  <si>
    <t>面积大，全图</t>
  </si>
  <si>
    <t>跨区域_清晰      20</t>
  </si>
  <si>
    <t>部分缺陷漏检</t>
  </si>
  <si>
    <t>跨区域_污染模糊          15</t>
  </si>
  <si>
    <t>基本检出</t>
  </si>
  <si>
    <t>毛刺_板边        24</t>
  </si>
  <si>
    <t>效果差，小目标，弱目标，偏移</t>
  </si>
  <si>
    <t>毛刺_孔          42</t>
  </si>
  <si>
    <t>漏检多</t>
  </si>
  <si>
    <t>区域色差_部分    30</t>
  </si>
  <si>
    <t>较好，训练可能不充分</t>
  </si>
  <si>
    <t>区域色差_亮度    5</t>
  </si>
  <si>
    <t>好</t>
  </si>
  <si>
    <t>区域色差_条纹    14</t>
  </si>
  <si>
    <t>有一张漏检</t>
  </si>
  <si>
    <t>小目标_清晰点    33</t>
  </si>
  <si>
    <t>漏检 过检多</t>
  </si>
  <si>
    <t>正常元素_错位    4</t>
  </si>
  <si>
    <t>正常元素_多防焊          17</t>
  </si>
  <si>
    <t>大块拉高指标，环的检出差</t>
  </si>
  <si>
    <t>正常元素_金面延伸_微     9</t>
  </si>
  <si>
    <t>漏检</t>
  </si>
  <si>
    <t>正常元素_延伸光滑        32</t>
  </si>
  <si>
    <t>标注需要修正</t>
  </si>
  <si>
    <t>字符型   18</t>
  </si>
  <si>
    <t>大块</t>
  </si>
  <si>
    <t>0K</t>
  </si>
  <si>
    <t>部分数据偏移，部分数据有缺陷，过检</t>
  </si>
  <si>
    <t xml:space="preserve">class1 </t>
  </si>
  <si>
    <t>好，个别大块区域拉低召回</t>
  </si>
  <si>
    <t>class2</t>
  </si>
  <si>
    <t>区域检出面积过小(训练不充分？？)，小目标</t>
  </si>
  <si>
    <t>class3</t>
  </si>
  <si>
    <t>大块区域漏检拉低指标，较好</t>
  </si>
  <si>
    <t>class4</t>
  </si>
  <si>
    <t>圆环标注缺失，其他指标较好</t>
  </si>
  <si>
    <t>6000全集</t>
  </si>
  <si>
    <t>BGA焊盘污染 20</t>
  </si>
  <si>
    <t>BGA焊盘异物 16</t>
  </si>
  <si>
    <t>OK 1510</t>
  </si>
  <si>
    <t>板损 67</t>
  </si>
  <si>
    <t>背钻孔堵塞异物 29</t>
  </si>
  <si>
    <t>大焊盘刮伤 214</t>
  </si>
  <si>
    <t>大焊盘露镍 409</t>
  </si>
  <si>
    <t>大焊盘渗金 98</t>
  </si>
  <si>
    <t>大焊盘污染 151</t>
  </si>
  <si>
    <t>大焊盘氧化 299</t>
  </si>
  <si>
    <t>大焊盘异物 228</t>
  </si>
  <si>
    <t>大焊盘粘胶 242</t>
  </si>
  <si>
    <t>大铜孔堵塞异物 3</t>
  </si>
  <si>
    <t>大铜孔毛刺 115</t>
  </si>
  <si>
    <t>掉绿油桥 1</t>
  </si>
  <si>
    <t>多加工 57</t>
  </si>
  <si>
    <t>防焊发白 25</t>
  </si>
  <si>
    <t>防焊刮伤 551</t>
  </si>
  <si>
    <t>防焊假漏 133</t>
  </si>
  <si>
    <t>防焊可移动异物 235</t>
  </si>
  <si>
    <t>防焊露铜 165</t>
  </si>
  <si>
    <t>防焊上焊盘 268</t>
  </si>
  <si>
    <t>防焊上数字焊盘 15</t>
  </si>
  <si>
    <t>防焊脱落 5</t>
  </si>
  <si>
    <t>防焊污染 86</t>
  </si>
  <si>
    <t>防焊杂质 68</t>
  </si>
  <si>
    <t>防焊沾金 328</t>
  </si>
  <si>
    <t>非金属毛刺 261</t>
  </si>
  <si>
    <t>焊盘可移动异物 114</t>
  </si>
  <si>
    <t>焊盘露铜 97</t>
  </si>
  <si>
    <t>焊盘曝偏 51</t>
  </si>
  <si>
    <t>焊盘曝虚 269</t>
  </si>
  <si>
    <t>焊盘凸起凹陷 553</t>
  </si>
  <si>
    <t>焊盘针孔压伤 14</t>
  </si>
  <si>
    <t>基材孔上铜 4</t>
  </si>
  <si>
    <t>金属毛刺 38</t>
  </si>
  <si>
    <t>孔环焊盘刮伤 3</t>
  </si>
  <si>
    <t>孔环焊盘露镍 14</t>
  </si>
  <si>
    <t>孔环焊盘曝偏 44</t>
  </si>
  <si>
    <t>孔环焊盘缺损 30</t>
  </si>
  <si>
    <t>孔环焊盘污染 55</t>
  </si>
  <si>
    <t>孔环焊盘氧化 2</t>
  </si>
  <si>
    <t>孔环焊盘异物 31</t>
  </si>
  <si>
    <t>孔环焊盘粘胶 4</t>
  </si>
  <si>
    <t>漏塞孔 7</t>
  </si>
  <si>
    <t>塞孔假漏 77</t>
  </si>
  <si>
    <t>塞孔沾金 9</t>
  </si>
  <si>
    <t>散热孔堵塞异物 105</t>
  </si>
  <si>
    <t>少加工 20</t>
  </si>
  <si>
    <t>数字焊盘污染 8</t>
  </si>
  <si>
    <t>数字焊盘异物 1</t>
  </si>
  <si>
    <t>数字焊盘粘胶 1</t>
  </si>
  <si>
    <t>文字残缺 125</t>
  </si>
  <si>
    <t>文字反沾 28</t>
  </si>
  <si>
    <t>文字块污染 6</t>
  </si>
  <si>
    <t>文字块异物 3</t>
  </si>
  <si>
    <t>文字漏印 18</t>
  </si>
  <si>
    <t>文字上盘 165</t>
  </si>
  <si>
    <t>文字线条残缺 2</t>
  </si>
  <si>
    <t>文字印错 66</t>
  </si>
  <si>
    <t>线路假漏 32</t>
  </si>
  <si>
    <t>线路露铜 61</t>
  </si>
  <si>
    <t>线路杂质 40</t>
  </si>
  <si>
    <t>线路沾金 211</t>
  </si>
  <si>
    <t>小焊盘刮伤 116</t>
  </si>
  <si>
    <t>小焊盘露镍 457</t>
  </si>
  <si>
    <t>小焊盘渗金 303</t>
  </si>
  <si>
    <t>小焊盘污染 174</t>
  </si>
  <si>
    <t>小焊盘氧化 144</t>
  </si>
  <si>
    <t>小焊盘异物 308</t>
  </si>
  <si>
    <t>小焊盘粘胶 84</t>
  </si>
  <si>
    <t>小铜孔堵塞异物 80</t>
  </si>
  <si>
    <t>小铜孔毛刺 169</t>
  </si>
  <si>
    <t>全集</t>
  </si>
  <si>
    <t>all      6569</t>
  </si>
  <si>
    <t>区域色差_亮度    64</t>
  </si>
  <si>
    <t>区域色差_条纹    171</t>
  </si>
  <si>
    <t>区域色差_部分    484</t>
  </si>
  <si>
    <t>字符型   219</t>
  </si>
  <si>
    <t>小目标_清晰点    140</t>
  </si>
  <si>
    <t>正常元素_多防焊          183</t>
  </si>
  <si>
    <t>正常元素_延伸光滑        322</t>
  </si>
  <si>
    <t>正常元素_金面延伸_微     44</t>
  </si>
  <si>
    <t>正常元素_错位    51</t>
  </si>
  <si>
    <t>毛刺_孔          303</t>
  </si>
  <si>
    <t>毛刺_板边        256</t>
  </si>
  <si>
    <t>混合缺陷         137</t>
  </si>
  <si>
    <t>跨区域_模糊      9</t>
  </si>
  <si>
    <t>跨区域_污染模糊          186</t>
  </si>
  <si>
    <t>跨区域_清晰      155</t>
  </si>
  <si>
    <t>金面_杂乱模糊    41</t>
  </si>
  <si>
    <t>金面_清晰        643</t>
  </si>
  <si>
    <t>金面_较清晰      1137</t>
  </si>
  <si>
    <t>错位_堵孔        74</t>
  </si>
  <si>
    <t>错位_孔偏        44</t>
  </si>
  <si>
    <t>错误     6</t>
  </si>
  <si>
    <t>防焊_模糊        917</t>
  </si>
  <si>
    <t>防焊_清晰        267</t>
  </si>
  <si>
    <t>防焊_线条        437</t>
  </si>
  <si>
    <t>黑色竖划伤       279</t>
  </si>
  <si>
    <t>训练集</t>
  </si>
  <si>
    <t>区域色差_亮度    13</t>
  </si>
  <si>
    <t>区域色差_条纹    34</t>
  </si>
  <si>
    <t>区域色差_部分    71</t>
  </si>
  <si>
    <t>字符型   42</t>
  </si>
  <si>
    <t>小目标_清晰点    77</t>
  </si>
  <si>
    <t>正常元素_多防焊          40</t>
  </si>
  <si>
    <t>正常元素_延伸光滑        76</t>
  </si>
  <si>
    <t>正常元素_金面延伸_微     21</t>
  </si>
  <si>
    <t>正常元素_错位    36</t>
  </si>
  <si>
    <t>毛刺_孔          98</t>
  </si>
  <si>
    <t>毛刺_板边        58</t>
  </si>
  <si>
    <t>跨区域_模糊      6</t>
  </si>
  <si>
    <t>跨区域_污染模糊          35</t>
  </si>
  <si>
    <t>跨区域_清晰      47</t>
  </si>
  <si>
    <t>金面_杂乱模糊    16</t>
  </si>
  <si>
    <t>金面_清晰        44</t>
  </si>
  <si>
    <t>金面_较清晰      109</t>
  </si>
  <si>
    <t>错位_堵孔        9</t>
  </si>
  <si>
    <t>错位_孔偏        6</t>
  </si>
  <si>
    <t>防焊_模糊        84</t>
  </si>
  <si>
    <t>防焊_清晰        26</t>
  </si>
  <si>
    <t>防焊_线条        43</t>
  </si>
  <si>
    <t>黑色竖划伤       23</t>
  </si>
  <si>
    <t>all nums:  1014</t>
  </si>
  <si>
    <t>测试集</t>
  </si>
  <si>
    <t>9个左右小焊盘</t>
  </si>
  <si>
    <t>黑色，墨绿色，浓黑色</t>
  </si>
  <si>
    <t>黑色(多)，彩色（极少）</t>
  </si>
  <si>
    <t>墨状，颗粒状，团状</t>
  </si>
  <si>
    <t>焊盘</t>
  </si>
  <si>
    <t>无延展，无错位，无变形</t>
  </si>
  <si>
    <t>OK</t>
  </si>
  <si>
    <t>严重</t>
  </si>
  <si>
    <t>黑色，墨绿色</t>
  </si>
  <si>
    <t>黑色</t>
  </si>
  <si>
    <t>团状，颗粒状</t>
  </si>
  <si>
    <t>较弱焊盘延伸</t>
  </si>
  <si>
    <t>BGA焊盘污染,大焊盘漏镍，大焊盘刮伤，大焊盘渗金，大焊盘污染，大焊盘氧化，大焊盘异物，</t>
  </si>
  <si>
    <t>半面焊盘，无焊盘</t>
  </si>
  <si>
    <t>绿色，黑色，红色</t>
  </si>
  <si>
    <t>灰白，灰黑，褐色</t>
  </si>
  <si>
    <t>金属撕裂状，团状，毛刺状，延伸状，异物状，纸板折断缺失，纸板撕裂状</t>
  </si>
  <si>
    <t>焊盘，防焊</t>
  </si>
  <si>
    <t>较强防焊延伸</t>
  </si>
  <si>
    <t>OK，大焊盘异物，沾金</t>
  </si>
  <si>
    <t>根据面积，严重，中度</t>
  </si>
  <si>
    <t>需要对照图</t>
  </si>
  <si>
    <t>焊盘中间有黑圈，黑圈中间有孔</t>
  </si>
  <si>
    <t>原图红色孔，缺陷黑色孔</t>
  </si>
  <si>
    <t>孔</t>
  </si>
  <si>
    <t>少量图有轻微左右错位</t>
  </si>
  <si>
    <t>多数为严重，几个为中度，判断标准未知</t>
  </si>
  <si>
    <t>红色，黑色</t>
  </si>
  <si>
    <t>黑色，淡金色，深红色，黑色</t>
  </si>
  <si>
    <t>横竖条纹，网纹块状，刻痕状，区域划伤</t>
  </si>
  <si>
    <t>焊盘，跨区域</t>
  </si>
  <si>
    <t>有深划痕为严重，其他为中度或轻微</t>
  </si>
  <si>
    <t>黄色，褐色，亮黄色，灰黄色</t>
  </si>
  <si>
    <t>红色，绿色</t>
  </si>
  <si>
    <t>灰色，白色，黑色</t>
  </si>
  <si>
    <t>有黑色竖向条纹，和大焊盘刮伤的某缺陷相似，铅笔划痕状，团状</t>
  </si>
  <si>
    <t>面积，缺陷的颜色深度</t>
  </si>
  <si>
    <t>灰金色</t>
  </si>
  <si>
    <t>焊盘外围多一圈，焊盘中间黑圈内部多一圈</t>
  </si>
  <si>
    <t>延伸</t>
  </si>
  <si>
    <t>严重，亮黄色为中度，应该都为严重</t>
  </si>
  <si>
    <t>黑色，褐色，红色</t>
  </si>
  <si>
    <t>泥状脏污，墨状脏污，雾状，团状</t>
  </si>
  <si>
    <t>绿油桥变灰色</t>
  </si>
  <si>
    <t>主要为严重，雾状面积较大，脏污较弱时为中度或轻微（面积，强弱）</t>
  </si>
  <si>
    <t>褐色为主</t>
  </si>
  <si>
    <t>散点状，片状</t>
  </si>
  <si>
    <t>面积，强弱，只要不是特大片深色缺陷，都不为严重，较松</t>
  </si>
  <si>
    <t>黑色，褐色</t>
  </si>
  <si>
    <t>团状，颗粒状，线条状</t>
  </si>
  <si>
    <t>面积，较松</t>
  </si>
  <si>
    <t>橘褐色</t>
  </si>
  <si>
    <t>散点，团状，其中单点像大焊盘氧化</t>
  </si>
  <si>
    <t>对照图</t>
  </si>
  <si>
    <t>大焊盘中间很大的红色孔，孔内有灰黑色缺陷</t>
  </si>
  <si>
    <t>灰黑色</t>
  </si>
  <si>
    <t>边缘清晰整齐的区域</t>
  </si>
  <si>
    <t>防焊</t>
  </si>
  <si>
    <t>样本少，有变形</t>
  </si>
  <si>
    <t>大孔，只能看到孔的部分</t>
  </si>
  <si>
    <t>小毛刺，边缘微裂</t>
  </si>
  <si>
    <t>面积，严格，轻微为主</t>
  </si>
  <si>
    <t>金手指之间的片状区域</t>
  </si>
  <si>
    <t>样本少</t>
  </si>
  <si>
    <t>绿色</t>
  </si>
  <si>
    <t>白色</t>
  </si>
  <si>
    <t>雾团状</t>
  </si>
  <si>
    <t>灰白色</t>
  </si>
  <si>
    <t>较清晰的条状，块状，散团状</t>
  </si>
  <si>
    <t>防焊，少量上焊盘</t>
  </si>
  <si>
    <t>多为轻度，刮伤在线路上为重度</t>
  </si>
  <si>
    <t>灰黑色，绿色</t>
  </si>
  <si>
    <t>褐色，白色</t>
  </si>
  <si>
    <t>褐色雾状（灰黑色防焊）无边界，白色雾状（绿色防焊）</t>
  </si>
  <si>
    <t>无边界</t>
  </si>
  <si>
    <t>黑色，墨绿</t>
  </si>
  <si>
    <t>灰白，灰黑</t>
  </si>
  <si>
    <t>团状清晰，线条状，散块状</t>
  </si>
  <si>
    <t>根据面积</t>
  </si>
  <si>
    <t>红褐色条状，黑色条状，褐色雾状，团状，黑色雾团状</t>
  </si>
  <si>
    <t>面积，多为严重</t>
  </si>
  <si>
    <t>部分需要对照图，边缘缺失一小块</t>
  </si>
  <si>
    <t>黑色，绿色</t>
  </si>
  <si>
    <t>清晰团状，散片状，边缘缺失，散点</t>
  </si>
  <si>
    <t>面积，多为严重，标准未知</t>
  </si>
  <si>
    <t>字符形状焊盘</t>
  </si>
  <si>
    <t>灰绿色，黑色，灰白色</t>
  </si>
  <si>
    <t>字符萎缩，团状，散点状，雾团状</t>
  </si>
  <si>
    <t>多为轻度，标准不明确</t>
  </si>
  <si>
    <t>褐色</t>
  </si>
  <si>
    <t>雾状，片状</t>
  </si>
  <si>
    <t>团状，雾团状，散点</t>
  </si>
  <si>
    <t>Class</t>
  </si>
  <si>
    <t>Total</t>
  </si>
  <si>
    <t>训练集rc</t>
  </si>
  <si>
    <t>测试集rc</t>
  </si>
  <si>
    <t>训练集ok</t>
  </si>
  <si>
    <t>测试集ok</t>
  </si>
  <si>
    <t>其他类别num</t>
  </si>
  <si>
    <t>true+ok</t>
  </si>
  <si>
    <t>新类</t>
  </si>
  <si>
    <t>程度</t>
  </si>
  <si>
    <t>无</t>
  </si>
  <si>
    <t>1、回归分类失败，数据少</t>
  </si>
  <si>
    <t>轻度，面积，孔的堵塞面积</t>
  </si>
  <si>
    <t>2、回归分类失败，训练集召回为0，特征不明显，分散到其他类别</t>
  </si>
  <si>
    <t>轻度，面积，较松</t>
  </si>
  <si>
    <t>3、回归分类失败，训练集召回高，但测试集召回低，小于0.3</t>
  </si>
  <si>
    <t>面积</t>
  </si>
  <si>
    <t>4、回归分类失败，特征耦合，分散到其他类</t>
  </si>
  <si>
    <t>5、回归分类失败，容易和OK混淆，漏检</t>
  </si>
  <si>
    <t>6、测试集数据少，回归可能成功</t>
  </si>
  <si>
    <t>7、回归分类成功，测试集上召回大于0.8</t>
  </si>
  <si>
    <t>7、回归分类成功，测试集上召回大于0.8，模式单一</t>
  </si>
  <si>
    <t>轻度</t>
  </si>
  <si>
    <t>未知</t>
  </si>
  <si>
    <t>面积，严格</t>
  </si>
  <si>
    <t>轻度，线路严重</t>
  </si>
  <si>
    <t>面积，深浅</t>
  </si>
  <si>
    <t>是否穿孔，轻微和OK混淆</t>
  </si>
  <si>
    <t>划痕，深浅</t>
  </si>
  <si>
    <t>轻度，面积（较模糊）</t>
  </si>
  <si>
    <t>轻度，塞孔个数</t>
  </si>
  <si>
    <t>点，面积，严格</t>
  </si>
  <si>
    <t>轻度，未知</t>
  </si>
  <si>
    <t>严重，面积，严格</t>
  </si>
  <si>
    <t>轻度，较松</t>
  </si>
  <si>
    <t>文字</t>
  </si>
  <si>
    <t>孔塞</t>
  </si>
  <si>
    <t>毛刺+线路</t>
  </si>
  <si>
    <t>其他</t>
  </si>
  <si>
    <t>Class1</t>
  </si>
  <si>
    <t>Class2</t>
  </si>
  <si>
    <t>Class3</t>
  </si>
  <si>
    <t>Class4</t>
  </si>
  <si>
    <t>Class5</t>
  </si>
  <si>
    <t>Class6</t>
  </si>
  <si>
    <t>Class7</t>
  </si>
  <si>
    <t>Class1-面积</t>
  </si>
  <si>
    <t>Class2-严重</t>
  </si>
  <si>
    <t>Class3-其他</t>
  </si>
  <si>
    <t>程度判别</t>
  </si>
  <si>
    <t>project</t>
  </si>
  <si>
    <t>version</t>
  </si>
  <si>
    <t>训练集acc</t>
  </si>
  <si>
    <t>测试集acc</t>
  </si>
  <si>
    <t>数据集</t>
  </si>
  <si>
    <t>xbq-b</t>
  </si>
  <si>
    <t>(-0.02,0.02)</t>
  </si>
  <si>
    <t>9742-随机7:3划分</t>
  </si>
  <si>
    <t>修复aug</t>
  </si>
  <si>
    <t>classify_single_test</t>
  </si>
  <si>
    <t>12456；1~8719训练集；测试集3737</t>
  </si>
  <si>
    <t>测试集错误292，ok21,ng271</t>
  </si>
  <si>
    <t>测试集错误278；11OK，267ng</t>
  </si>
  <si>
    <t>其中OK-NG测试集错误，79</t>
  </si>
  <si>
    <t>classify_single_no_arrange</t>
  </si>
  <si>
    <t>(-0.1,0.1)</t>
  </si>
  <si>
    <t>测试集3736；12456；训练集序号随机；数据序号和原始数据一致；对照图缺陷图序号一一对应；</t>
  </si>
  <si>
    <t>测试集ng303；</t>
  </si>
  <si>
    <t>测试集ng300；测试集总1868</t>
  </si>
  <si>
    <t>reg_cls_3_3</t>
  </si>
  <si>
    <t>150(300)</t>
  </si>
  <si>
    <t>训练集6228；测试集1868；随机划分训练集测试集；统一aqimg；aidi_vision,split_image</t>
  </si>
  <si>
    <t>600(1200)</t>
  </si>
  <si>
    <t>reg_cls_3_6</t>
  </si>
  <si>
    <t>删除data info中的多余类</t>
  </si>
  <si>
    <t>1500(3000)</t>
  </si>
  <si>
    <t>classify_double_test</t>
  </si>
  <si>
    <t>i-minus差分融合</t>
  </si>
  <si>
    <t>i-mconcat-abs-bias</t>
  </si>
  <si>
    <t>classify_double_test_v2</t>
  </si>
  <si>
    <t>i-mconcat-bias</t>
  </si>
  <si>
    <t>reg_cls_3_3_2class</t>
  </si>
  <si>
    <t>只有ok和ng两个标签</t>
  </si>
  <si>
    <t>reg_cls_3_3_2class_ok</t>
  </si>
  <si>
    <t>添加了ok数据</t>
  </si>
  <si>
    <t>reg_cls_3_3_ok</t>
  </si>
  <si>
    <t>添加ok数据</t>
  </si>
  <si>
    <t>reg_cls_3_6_ok</t>
  </si>
  <si>
    <t>classify_single_test_2class</t>
  </si>
  <si>
    <t>错误38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</si>
</sst>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 "/>
    <numFmt numFmtId="177" formatCode="0.000_ "/>
  </numFmts>
  <fonts count="4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1"/>
      <color rgb="FF0070C0"/>
      <name val="微软雅黑"/>
      <charset val="134"/>
    </font>
    <font>
      <sz val="11"/>
      <color rgb="FF0070C0"/>
      <name val="微软雅黑"/>
      <charset val="134"/>
    </font>
    <font>
      <b/>
      <sz val="11"/>
      <color rgb="FF7030A0"/>
      <name val="微软雅黑"/>
      <charset val="134"/>
    </font>
    <font>
      <sz val="11"/>
      <color rgb="FF7030A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C000"/>
      <name val="微软雅黑"/>
      <charset val="134"/>
    </font>
    <font>
      <b/>
      <sz val="11"/>
      <color rgb="FF00B050"/>
      <name val="微软雅黑"/>
      <charset val="134"/>
    </font>
    <font>
      <b/>
      <sz val="11"/>
      <name val="微软雅黑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C00000"/>
      <name val="微软雅黑"/>
      <charset val="134"/>
    </font>
    <font>
      <sz val="11"/>
      <color rgb="FFC0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C000"/>
      <name val="微软雅黑"/>
      <charset val="134"/>
    </font>
    <font>
      <sz val="11"/>
      <color rgb="FF00B050"/>
      <name val="微软雅黑"/>
      <charset val="134"/>
    </font>
    <font>
      <sz val="11"/>
      <color rgb="FF00B0F0"/>
      <name val="微软雅黑"/>
      <charset val="134"/>
    </font>
    <font>
      <sz val="11"/>
      <color rgb="FF92D05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3" borderId="15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0" fillId="30" borderId="17" applyNumberFormat="0" applyAlignment="0" applyProtection="0">
      <alignment vertical="center"/>
    </xf>
    <xf numFmtId="0" fontId="38" fillId="30" borderId="16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176" fontId="2" fillId="7" borderId="3" xfId="0" applyNumberFormat="1" applyFont="1" applyFill="1" applyBorder="1" applyAlignment="1">
      <alignment horizontal="center" vertical="center"/>
    </xf>
    <xf numFmtId="176" fontId="2" fillId="11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176" fontId="2" fillId="9" borderId="3" xfId="0" applyNumberFormat="1" applyFont="1" applyFill="1" applyBorder="1" applyAlignment="1">
      <alignment horizontal="center" vertical="center"/>
    </xf>
    <xf numFmtId="176" fontId="2" fillId="8" borderId="3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15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14" fillId="0" borderId="0" xfId="0" applyFo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13" fillId="17" borderId="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176" fontId="8" fillId="17" borderId="3" xfId="0" applyNumberFormat="1" applyFont="1" applyFill="1" applyBorder="1" applyAlignment="1">
      <alignment horizontal="center" vertical="center"/>
    </xf>
    <xf numFmtId="176" fontId="10" fillId="17" borderId="3" xfId="0" applyNumberFormat="1" applyFont="1" applyFill="1" applyBorder="1" applyAlignment="1">
      <alignment horizontal="center" vertical="center"/>
    </xf>
    <xf numFmtId="176" fontId="9" fillId="17" borderId="3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177" fontId="20" fillId="0" borderId="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18" borderId="0" xfId="0" applyFill="1">
      <alignment vertical="center"/>
    </xf>
    <xf numFmtId="0" fontId="2" fillId="0" borderId="1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76" fontId="21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5" fillId="19" borderId="0" xfId="0" applyFont="1" applyFill="1">
      <alignment vertical="center"/>
    </xf>
    <xf numFmtId="0" fontId="22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0" borderId="1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7"/>
  <sheetViews>
    <sheetView workbookViewId="0">
      <pane ySplit="1" topLeftCell="A232" activePane="bottomLeft" state="frozen"/>
      <selection/>
      <selection pane="bottomLeft" activeCell="G258" sqref="G258"/>
    </sheetView>
  </sheetViews>
  <sheetFormatPr defaultColWidth="9" defaultRowHeight="13.5"/>
  <cols>
    <col min="1" max="1" width="10.375" customWidth="1"/>
    <col min="2" max="2" width="8.875" customWidth="1"/>
    <col min="3" max="3" width="10.75" customWidth="1"/>
    <col min="4" max="4" width="8.875" customWidth="1"/>
    <col min="5" max="5" width="8.375" customWidth="1"/>
    <col min="6" max="6" width="8.75" customWidth="1"/>
    <col min="7" max="7" width="13.375" customWidth="1"/>
    <col min="8" max="8" width="11.875" customWidth="1"/>
    <col min="9" max="10" width="7" customWidth="1"/>
    <col min="11" max="11" width="11.875" customWidth="1"/>
    <col min="12" max="12" width="12.125" customWidth="1"/>
    <col min="13" max="13" width="11.25" style="125" customWidth="1"/>
    <col min="14" max="14" width="10.875" style="125" customWidth="1"/>
    <col min="15" max="16" width="10.875" customWidth="1"/>
    <col min="17" max="18" width="10.875" style="125" customWidth="1"/>
    <col min="19" max="20" width="10.875" customWidth="1"/>
  </cols>
  <sheetData>
    <row r="1" ht="38" customHeight="1" spans="1:23">
      <c r="A1" s="126" t="s">
        <v>0</v>
      </c>
      <c r="B1" s="127" t="s">
        <v>1</v>
      </c>
      <c r="C1" s="127" t="s">
        <v>2</v>
      </c>
      <c r="D1" s="127" t="s">
        <v>3</v>
      </c>
      <c r="E1" s="127" t="s">
        <v>4</v>
      </c>
      <c r="F1" s="127" t="s">
        <v>5</v>
      </c>
      <c r="G1" s="127" t="s">
        <v>6</v>
      </c>
      <c r="H1" s="127" t="s">
        <v>7</v>
      </c>
      <c r="I1" s="127" t="s">
        <v>8</v>
      </c>
      <c r="J1" s="133" t="s">
        <v>9</v>
      </c>
      <c r="K1" s="133" t="s">
        <v>10</v>
      </c>
      <c r="L1" s="133" t="s">
        <v>11</v>
      </c>
      <c r="M1" s="133" t="s">
        <v>12</v>
      </c>
      <c r="N1" s="133" t="s">
        <v>13</v>
      </c>
      <c r="O1" s="134" t="s">
        <v>14</v>
      </c>
      <c r="P1" s="134" t="s">
        <v>15</v>
      </c>
      <c r="Q1" s="134" t="s">
        <v>16</v>
      </c>
      <c r="R1" s="134" t="s">
        <v>17</v>
      </c>
      <c r="S1" s="133" t="s">
        <v>18</v>
      </c>
      <c r="T1" s="133" t="s">
        <v>19</v>
      </c>
      <c r="U1" s="96" t="s">
        <v>20</v>
      </c>
      <c r="V1" s="96"/>
      <c r="W1" s="96"/>
    </row>
    <row r="2" ht="15" customHeight="1" spans="1:23">
      <c r="A2" s="128" t="s">
        <v>21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39"/>
      <c r="T2" s="139"/>
      <c r="U2" s="96" t="s">
        <v>22</v>
      </c>
      <c r="V2" s="96"/>
      <c r="W2" s="96"/>
    </row>
    <row r="3" ht="15" customHeight="1" spans="1:21">
      <c r="A3" s="3" t="s">
        <v>23</v>
      </c>
      <c r="B3" s="3">
        <v>400</v>
      </c>
      <c r="C3" s="3" t="s">
        <v>24</v>
      </c>
      <c r="D3" s="3" t="b">
        <v>1</v>
      </c>
      <c r="E3" s="3" t="b">
        <v>1</v>
      </c>
      <c r="F3" s="3" t="b">
        <v>1</v>
      </c>
      <c r="G3" s="3" t="s">
        <v>25</v>
      </c>
      <c r="H3" s="3" t="s">
        <v>26</v>
      </c>
      <c r="I3" s="3"/>
      <c r="J3" s="3">
        <v>3</v>
      </c>
      <c r="K3" s="3">
        <v>0.923</v>
      </c>
      <c r="L3" s="3">
        <v>0.927</v>
      </c>
      <c r="M3" s="135">
        <v>0.7702</v>
      </c>
      <c r="N3" s="135">
        <v>0.8201</v>
      </c>
      <c r="O3" s="3">
        <v>0.7863</v>
      </c>
      <c r="P3" s="3">
        <v>0.6999</v>
      </c>
      <c r="Q3" s="135">
        <v>0.6055</v>
      </c>
      <c r="R3" s="135">
        <v>0.4715</v>
      </c>
      <c r="S3" s="3"/>
      <c r="T3" s="3"/>
      <c r="U3" s="96" t="s">
        <v>27</v>
      </c>
    </row>
    <row r="4" ht="15" customHeight="1" spans="1:20">
      <c r="A4" s="3" t="s">
        <v>28</v>
      </c>
      <c r="B4" s="3">
        <v>800</v>
      </c>
      <c r="C4" s="3" t="s">
        <v>24</v>
      </c>
      <c r="D4" s="3" t="b">
        <v>1</v>
      </c>
      <c r="E4" s="3" t="b">
        <v>1</v>
      </c>
      <c r="F4" s="3" t="b">
        <v>1</v>
      </c>
      <c r="G4" s="3" t="s">
        <v>25</v>
      </c>
      <c r="H4" s="3" t="s">
        <v>26</v>
      </c>
      <c r="I4" s="3"/>
      <c r="J4" s="3">
        <v>3</v>
      </c>
      <c r="K4" s="3">
        <v>0.9513</v>
      </c>
      <c r="L4" s="3">
        <v>0.9531</v>
      </c>
      <c r="M4" s="135">
        <v>0.7752</v>
      </c>
      <c r="N4" s="135">
        <v>0.8137</v>
      </c>
      <c r="O4" s="3">
        <v>0.8662</v>
      </c>
      <c r="P4" s="3">
        <v>0.8243</v>
      </c>
      <c r="Q4" s="135">
        <v>0.5931</v>
      </c>
      <c r="R4" s="135">
        <v>0.4736</v>
      </c>
      <c r="S4" s="3"/>
      <c r="T4" s="3"/>
    </row>
    <row r="5" ht="15" customHeight="1" spans="1:20">
      <c r="A5" s="3" t="s">
        <v>29</v>
      </c>
      <c r="B5" s="3">
        <v>400</v>
      </c>
      <c r="C5" s="3" t="s">
        <v>24</v>
      </c>
      <c r="D5" s="3" t="b">
        <v>1</v>
      </c>
      <c r="E5" s="3" t="b">
        <v>1</v>
      </c>
      <c r="F5" s="3" t="b">
        <v>1</v>
      </c>
      <c r="G5" s="3" t="s">
        <v>25</v>
      </c>
      <c r="H5" s="3" t="s">
        <v>26</v>
      </c>
      <c r="I5" s="3">
        <v>10</v>
      </c>
      <c r="J5" s="3">
        <v>3</v>
      </c>
      <c r="K5" s="3">
        <v>0.9263</v>
      </c>
      <c r="L5" s="3">
        <v>0.9278</v>
      </c>
      <c r="M5" s="5">
        <v>0.7773</v>
      </c>
      <c r="N5" s="5">
        <v>0.8228</v>
      </c>
      <c r="O5" s="3">
        <v>0.7832</v>
      </c>
      <c r="P5" s="3">
        <v>0.6882</v>
      </c>
      <c r="Q5" s="135">
        <v>0.6055</v>
      </c>
      <c r="R5" s="136">
        <v>0.472</v>
      </c>
      <c r="S5" s="3" t="s">
        <v>30</v>
      </c>
      <c r="T5" s="3"/>
    </row>
    <row r="6" ht="15" customHeight="1" spans="1:20">
      <c r="A6" s="3" t="s">
        <v>31</v>
      </c>
      <c r="B6" s="3">
        <v>800</v>
      </c>
      <c r="C6" s="3" t="s">
        <v>24</v>
      </c>
      <c r="D6" s="3" t="b">
        <v>1</v>
      </c>
      <c r="E6" s="3" t="b">
        <v>1</v>
      </c>
      <c r="F6" s="3" t="b">
        <v>1</v>
      </c>
      <c r="G6" s="3" t="s">
        <v>25</v>
      </c>
      <c r="H6" s="3" t="s">
        <v>26</v>
      </c>
      <c r="I6" s="3">
        <v>10</v>
      </c>
      <c r="J6" s="3">
        <v>3</v>
      </c>
      <c r="K6" s="3">
        <v>0.9495</v>
      </c>
      <c r="L6" s="3">
        <v>0.9414</v>
      </c>
      <c r="M6" s="135">
        <v>0.7723</v>
      </c>
      <c r="N6" s="135">
        <v>0.8007</v>
      </c>
      <c r="O6" s="92">
        <v>0.86</v>
      </c>
      <c r="P6" s="3">
        <v>0.8112</v>
      </c>
      <c r="Q6" s="135">
        <v>0.6152</v>
      </c>
      <c r="R6" s="136">
        <v>0.495</v>
      </c>
      <c r="S6" s="3" t="s">
        <v>32</v>
      </c>
      <c r="T6" s="3"/>
    </row>
    <row r="7" ht="15" customHeight="1" spans="1:21">
      <c r="A7" s="3" t="s">
        <v>33</v>
      </c>
      <c r="B7" s="3">
        <v>400</v>
      </c>
      <c r="C7" s="3" t="s">
        <v>24</v>
      </c>
      <c r="D7" s="3"/>
      <c r="E7" s="3"/>
      <c r="F7" s="3"/>
      <c r="G7" s="3"/>
      <c r="H7" s="3"/>
      <c r="I7" s="3"/>
      <c r="J7" s="3"/>
      <c r="K7" s="3">
        <v>0.9868</v>
      </c>
      <c r="L7" s="3">
        <v>0.9883</v>
      </c>
      <c r="M7" s="5">
        <v>0.7186</v>
      </c>
      <c r="N7" s="135">
        <v>0.7943</v>
      </c>
      <c r="O7" s="3">
        <v>0.9969</v>
      </c>
      <c r="P7" s="3">
        <v>0.9979</v>
      </c>
      <c r="Q7" s="135">
        <v>0.5462</v>
      </c>
      <c r="R7" s="135">
        <v>0.2779</v>
      </c>
      <c r="S7" s="3"/>
      <c r="T7" s="3"/>
      <c r="U7" s="96" t="s">
        <v>34</v>
      </c>
    </row>
    <row r="8" ht="15" customHeight="1" spans="1:21">
      <c r="A8" s="76" t="s">
        <v>35</v>
      </c>
      <c r="B8" s="76">
        <v>400</v>
      </c>
      <c r="C8" s="3" t="s">
        <v>36</v>
      </c>
      <c r="D8" s="3"/>
      <c r="E8" s="3"/>
      <c r="F8" s="3"/>
      <c r="G8" s="3"/>
      <c r="H8" s="3"/>
      <c r="I8" s="3"/>
      <c r="J8" s="3"/>
      <c r="K8" s="3">
        <v>0.9855</v>
      </c>
      <c r="L8" s="3">
        <v>0.9871</v>
      </c>
      <c r="M8" s="135">
        <v>0.6652</v>
      </c>
      <c r="N8" s="100">
        <v>0.798</v>
      </c>
      <c r="O8" s="92"/>
      <c r="P8" s="92"/>
      <c r="Q8" s="136"/>
      <c r="R8" s="136"/>
      <c r="S8" s="92"/>
      <c r="T8" s="92"/>
      <c r="U8" s="96" t="s">
        <v>37</v>
      </c>
    </row>
    <row r="9" ht="15" customHeight="1" spans="1:20">
      <c r="A9" s="76" t="s">
        <v>35</v>
      </c>
      <c r="B9" s="76">
        <v>400</v>
      </c>
      <c r="C9" s="3" t="s">
        <v>36</v>
      </c>
      <c r="D9" s="3"/>
      <c r="E9" s="3"/>
      <c r="F9" s="3"/>
      <c r="G9" s="3"/>
      <c r="H9" s="3"/>
      <c r="I9" s="3"/>
      <c r="J9" s="3"/>
      <c r="K9" s="3">
        <v>0.9877</v>
      </c>
      <c r="L9" s="3">
        <v>0.9871</v>
      </c>
      <c r="M9" s="135">
        <v>0.7115</v>
      </c>
      <c r="N9" s="136">
        <v>0.7923</v>
      </c>
      <c r="O9" s="92">
        <v>0.9969</v>
      </c>
      <c r="P9" s="92">
        <v>0.9979</v>
      </c>
      <c r="Q9" s="136">
        <v>0.4883</v>
      </c>
      <c r="R9" s="136">
        <v>0.2676</v>
      </c>
      <c r="S9" s="92" t="s">
        <v>38</v>
      </c>
      <c r="T9" s="92"/>
    </row>
    <row r="10" ht="15" customHeight="1" spans="1:20">
      <c r="A10" s="3" t="s">
        <v>39</v>
      </c>
      <c r="B10" s="3">
        <v>400</v>
      </c>
      <c r="C10" s="3" t="s">
        <v>40</v>
      </c>
      <c r="D10" s="3"/>
      <c r="E10" s="3"/>
      <c r="F10" s="3"/>
      <c r="G10" s="3"/>
      <c r="H10" s="3"/>
      <c r="I10" s="3"/>
      <c r="J10" s="3"/>
      <c r="K10" s="3">
        <v>0.9887</v>
      </c>
      <c r="L10" s="3">
        <v>0.9358</v>
      </c>
      <c r="M10" s="135">
        <v>0.6545</v>
      </c>
      <c r="N10" s="135">
        <v>0.7057</v>
      </c>
      <c r="O10" s="3">
        <v>0.8994</v>
      </c>
      <c r="P10" s="3">
        <v>0.9403</v>
      </c>
      <c r="Q10" s="135">
        <v>0.2703</v>
      </c>
      <c r="R10" s="135">
        <v>0.1896</v>
      </c>
      <c r="S10" s="3" t="s">
        <v>41</v>
      </c>
      <c r="T10" s="3"/>
    </row>
    <row r="11" ht="15" customHeight="1" spans="1:20">
      <c r="A11" s="128" t="s">
        <v>42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39"/>
      <c r="T11" s="139"/>
    </row>
    <row r="12" ht="15" customHeight="1" spans="1:20">
      <c r="A12" s="3" t="s">
        <v>35</v>
      </c>
      <c r="B12" s="3">
        <v>400</v>
      </c>
      <c r="C12" s="3" t="s">
        <v>36</v>
      </c>
      <c r="D12" s="3"/>
      <c r="E12" s="3"/>
      <c r="F12" s="3"/>
      <c r="G12" s="3"/>
      <c r="H12" s="3"/>
      <c r="I12" s="3"/>
      <c r="J12" s="3"/>
      <c r="K12" s="3">
        <v>0.9877</v>
      </c>
      <c r="L12" s="3">
        <v>0.9871</v>
      </c>
      <c r="M12" s="135">
        <v>0.7115</v>
      </c>
      <c r="N12" s="136">
        <v>0.7923</v>
      </c>
      <c r="O12" s="92">
        <v>0.9969</v>
      </c>
      <c r="P12" s="92">
        <v>0.9979</v>
      </c>
      <c r="Q12" s="136">
        <v>0.4883</v>
      </c>
      <c r="R12" s="136">
        <v>0.2676</v>
      </c>
      <c r="S12" s="92" t="s">
        <v>38</v>
      </c>
      <c r="T12" s="92"/>
    </row>
    <row r="13" ht="15" customHeight="1" spans="1:20">
      <c r="A13" s="3" t="s">
        <v>43</v>
      </c>
      <c r="B13" s="3">
        <v>800</v>
      </c>
      <c r="C13" s="3" t="s">
        <v>36</v>
      </c>
      <c r="D13" s="3"/>
      <c r="E13" s="3"/>
      <c r="F13" s="3"/>
      <c r="G13" s="3"/>
      <c r="H13" s="3"/>
      <c r="I13" s="3"/>
      <c r="J13" s="3"/>
      <c r="K13" s="3">
        <v>0.9872</v>
      </c>
      <c r="L13" s="3">
        <v>0.9886</v>
      </c>
      <c r="M13" s="135">
        <v>0.7017</v>
      </c>
      <c r="N13" s="135">
        <v>0.7933</v>
      </c>
      <c r="O13" s="92">
        <v>0.999</v>
      </c>
      <c r="P13" s="3">
        <v>1</v>
      </c>
      <c r="Q13" s="135">
        <v>0.4841</v>
      </c>
      <c r="R13" s="135">
        <v>0.2446</v>
      </c>
      <c r="S13" s="3" t="s">
        <v>44</v>
      </c>
      <c r="T13" s="3"/>
    </row>
    <row r="14" ht="15" customHeight="1" spans="1:21">
      <c r="A14" s="3" t="s">
        <v>45</v>
      </c>
      <c r="B14" s="3">
        <v>1200</v>
      </c>
      <c r="C14" s="3" t="s">
        <v>36</v>
      </c>
      <c r="D14" s="3"/>
      <c r="E14" s="3"/>
      <c r="F14" s="3"/>
      <c r="G14" s="3"/>
      <c r="H14" s="3"/>
      <c r="I14" s="3"/>
      <c r="J14" s="3"/>
      <c r="K14" s="3">
        <v>0.9872</v>
      </c>
      <c r="L14" s="3">
        <v>0.9891</v>
      </c>
      <c r="M14" s="135">
        <v>0.6915</v>
      </c>
      <c r="N14" s="135">
        <v>0.7957</v>
      </c>
      <c r="O14" s="3">
        <v>0.9979</v>
      </c>
      <c r="P14" s="3">
        <v>1</v>
      </c>
      <c r="Q14" s="135">
        <v>0.4924</v>
      </c>
      <c r="R14" s="135">
        <v>0.2401</v>
      </c>
      <c r="S14" s="3" t="s">
        <v>46</v>
      </c>
      <c r="T14" s="3"/>
      <c r="U14" s="96" t="s">
        <v>47</v>
      </c>
    </row>
    <row r="15" ht="15" customHeight="1" spans="1:21">
      <c r="A15" s="3" t="s">
        <v>48</v>
      </c>
      <c r="B15" s="3">
        <v>1600</v>
      </c>
      <c r="C15" s="3" t="s">
        <v>36</v>
      </c>
      <c r="D15" s="3"/>
      <c r="E15" s="3"/>
      <c r="F15" s="3"/>
      <c r="G15" s="3"/>
      <c r="H15" s="3"/>
      <c r="I15" s="3"/>
      <c r="J15" s="3"/>
      <c r="K15" s="5">
        <v>0.9878</v>
      </c>
      <c r="L15" s="5">
        <v>0.9897</v>
      </c>
      <c r="M15" s="5">
        <v>0.6956</v>
      </c>
      <c r="N15" s="100">
        <v>0.797</v>
      </c>
      <c r="O15" s="100">
        <v>0.999</v>
      </c>
      <c r="P15" s="5">
        <v>1</v>
      </c>
      <c r="Q15" s="5">
        <v>0.5007</v>
      </c>
      <c r="R15" s="5">
        <v>0.2551</v>
      </c>
      <c r="S15" s="3" t="s">
        <v>49</v>
      </c>
      <c r="T15" s="3"/>
      <c r="U15" s="96" t="s">
        <v>47</v>
      </c>
    </row>
    <row r="16" ht="15" customHeight="1" spans="1:21">
      <c r="A16" s="130" t="s">
        <v>50</v>
      </c>
      <c r="B16" s="130">
        <v>200</v>
      </c>
      <c r="C16" s="3" t="s">
        <v>36</v>
      </c>
      <c r="D16" s="3"/>
      <c r="E16" s="3"/>
      <c r="F16" s="3"/>
      <c r="G16" s="3"/>
      <c r="H16" s="3"/>
      <c r="I16" s="3"/>
      <c r="J16" s="3"/>
      <c r="K16" s="3">
        <v>0.9867</v>
      </c>
      <c r="L16" s="3">
        <v>0.9813</v>
      </c>
      <c r="M16" s="135">
        <v>0.7132</v>
      </c>
      <c r="N16" s="100">
        <v>0.7991</v>
      </c>
      <c r="O16" s="92">
        <v>0.9886</v>
      </c>
      <c r="P16" s="3">
        <v>0.9948</v>
      </c>
      <c r="Q16" s="135">
        <v>0.4772</v>
      </c>
      <c r="R16" s="135">
        <v>0.3057</v>
      </c>
      <c r="S16" s="3" t="s">
        <v>51</v>
      </c>
      <c r="T16" s="3"/>
      <c r="U16" s="140" t="s">
        <v>52</v>
      </c>
    </row>
    <row r="17" ht="15" customHeight="1" spans="1:21">
      <c r="A17" s="130" t="s">
        <v>53</v>
      </c>
      <c r="B17" s="130">
        <v>200</v>
      </c>
      <c r="C17" s="3" t="s">
        <v>36</v>
      </c>
      <c r="D17" s="3"/>
      <c r="E17" s="3"/>
      <c r="F17" s="3"/>
      <c r="G17" s="3"/>
      <c r="H17" s="3"/>
      <c r="I17" s="3"/>
      <c r="J17" s="3"/>
      <c r="K17" s="3">
        <v>0.9867</v>
      </c>
      <c r="L17" s="3">
        <v>0.9796</v>
      </c>
      <c r="M17" s="135">
        <v>0.6993</v>
      </c>
      <c r="N17" s="136">
        <v>0.7727</v>
      </c>
      <c r="O17" s="92">
        <v>0.9751</v>
      </c>
      <c r="P17" s="3">
        <v>0.9874</v>
      </c>
      <c r="Q17" s="135">
        <v>0.4607</v>
      </c>
      <c r="R17" s="136">
        <v>0.307</v>
      </c>
      <c r="S17" s="3" t="s">
        <v>54</v>
      </c>
      <c r="T17" s="3"/>
      <c r="U17" s="96" t="s">
        <v>47</v>
      </c>
    </row>
    <row r="18" ht="15" customHeight="1" spans="1:21">
      <c r="A18" s="130" t="s">
        <v>55</v>
      </c>
      <c r="B18" s="130">
        <v>200</v>
      </c>
      <c r="C18" s="3" t="s">
        <v>36</v>
      </c>
      <c r="D18" s="3"/>
      <c r="E18" s="3"/>
      <c r="F18" s="3"/>
      <c r="G18" s="3"/>
      <c r="H18" s="3"/>
      <c r="I18" s="3"/>
      <c r="J18" s="3"/>
      <c r="K18" s="3">
        <v>0.9859</v>
      </c>
      <c r="L18" s="3">
        <v>0.9792</v>
      </c>
      <c r="M18" s="136">
        <v>0.717</v>
      </c>
      <c r="N18" s="136">
        <v>0.7901</v>
      </c>
      <c r="O18" s="92">
        <v>0.9782</v>
      </c>
      <c r="P18" s="3">
        <v>0.9947</v>
      </c>
      <c r="Q18" s="135">
        <v>0.4786</v>
      </c>
      <c r="R18" s="136">
        <v>0.3292</v>
      </c>
      <c r="S18" s="3" t="s">
        <v>56</v>
      </c>
      <c r="T18" s="3"/>
      <c r="U18" s="96" t="s">
        <v>47</v>
      </c>
    </row>
    <row r="19" ht="15" customHeight="1" spans="1:20">
      <c r="A19" s="76" t="s">
        <v>57</v>
      </c>
      <c r="B19" s="76">
        <v>100</v>
      </c>
      <c r="C19" s="3" t="s">
        <v>36</v>
      </c>
      <c r="D19" s="3"/>
      <c r="E19" s="3"/>
      <c r="F19" s="3"/>
      <c r="G19" s="3"/>
      <c r="H19" s="3"/>
      <c r="I19" s="3"/>
      <c r="J19" s="3"/>
      <c r="K19" s="3">
        <v>0.9728</v>
      </c>
      <c r="L19" s="92">
        <v>0.957</v>
      </c>
      <c r="M19" s="136">
        <v>0.7081</v>
      </c>
      <c r="N19" s="136">
        <v>0.7713</v>
      </c>
      <c r="O19" s="92">
        <v>0.888</v>
      </c>
      <c r="P19" s="3">
        <v>0.9214</v>
      </c>
      <c r="Q19" s="136">
        <v>0.429</v>
      </c>
      <c r="R19" s="136">
        <v>0.3399</v>
      </c>
      <c r="S19" s="3" t="s">
        <v>58</v>
      </c>
      <c r="T19" s="3"/>
    </row>
    <row r="20" ht="15" customHeight="1" spans="1:21">
      <c r="A20" s="76" t="s">
        <v>59</v>
      </c>
      <c r="B20" s="76">
        <v>100</v>
      </c>
      <c r="C20" s="3" t="s">
        <v>36</v>
      </c>
      <c r="D20" s="3"/>
      <c r="E20" s="3"/>
      <c r="F20" s="3"/>
      <c r="G20" s="3"/>
      <c r="H20" s="3"/>
      <c r="I20" s="3"/>
      <c r="J20" s="3"/>
      <c r="K20" s="92">
        <v>0.974</v>
      </c>
      <c r="L20" s="92">
        <v>0.9579</v>
      </c>
      <c r="M20" s="100">
        <v>0.7186</v>
      </c>
      <c r="N20" s="136">
        <v>0.7717</v>
      </c>
      <c r="O20" s="92">
        <v>0.8921</v>
      </c>
      <c r="P20" s="3">
        <v>0.9317</v>
      </c>
      <c r="Q20" s="136">
        <v>0.4483</v>
      </c>
      <c r="R20" s="100">
        <v>0.3685</v>
      </c>
      <c r="S20" s="3"/>
      <c r="T20" s="3"/>
      <c r="U20" s="96" t="s">
        <v>47</v>
      </c>
    </row>
    <row r="21" ht="15" customHeight="1" spans="1:21">
      <c r="A21" s="76" t="s">
        <v>60</v>
      </c>
      <c r="B21" s="76">
        <v>100</v>
      </c>
      <c r="C21" s="3" t="s">
        <v>36</v>
      </c>
      <c r="D21" s="3"/>
      <c r="E21" s="3"/>
      <c r="F21" s="3"/>
      <c r="G21" s="3"/>
      <c r="H21" s="3"/>
      <c r="I21" s="3"/>
      <c r="J21" s="3"/>
      <c r="K21" s="92">
        <v>0.9756</v>
      </c>
      <c r="L21" s="92">
        <v>0.9601</v>
      </c>
      <c r="M21" s="136">
        <v>0.7006</v>
      </c>
      <c r="N21" s="136">
        <v>0.7818</v>
      </c>
      <c r="O21" s="92">
        <v>0.9066</v>
      </c>
      <c r="P21" s="3">
        <v>0.9358</v>
      </c>
      <c r="Q21" s="136">
        <v>0.4359</v>
      </c>
      <c r="R21" s="136">
        <v>0.3319</v>
      </c>
      <c r="S21" s="3"/>
      <c r="T21" s="3"/>
      <c r="U21" s="96" t="s">
        <v>47</v>
      </c>
    </row>
    <row r="22" ht="15" customHeight="1" spans="1:20">
      <c r="A22" s="130" t="s">
        <v>61</v>
      </c>
      <c r="B22" s="130">
        <v>300</v>
      </c>
      <c r="C22" s="3" t="s">
        <v>36</v>
      </c>
      <c r="D22" s="3"/>
      <c r="E22" s="3"/>
      <c r="F22" s="3"/>
      <c r="G22" s="3"/>
      <c r="H22" s="3"/>
      <c r="I22" s="3"/>
      <c r="J22" s="3"/>
      <c r="K22" s="92">
        <v>0.9876</v>
      </c>
      <c r="L22" s="92">
        <v>0.9845</v>
      </c>
      <c r="M22" s="136">
        <v>0.7004</v>
      </c>
      <c r="N22" s="136">
        <v>0.7887</v>
      </c>
      <c r="O22" s="92">
        <v>0.9896</v>
      </c>
      <c r="P22" s="3">
        <v>0.9948</v>
      </c>
      <c r="Q22" s="136">
        <v>0.4924</v>
      </c>
      <c r="R22" s="136">
        <v>0.2938</v>
      </c>
      <c r="S22" s="3" t="s">
        <v>62</v>
      </c>
      <c r="T22" s="3"/>
    </row>
    <row r="23" ht="15" customHeight="1" spans="1:21">
      <c r="A23" s="130" t="s">
        <v>63</v>
      </c>
      <c r="B23" s="130">
        <v>300</v>
      </c>
      <c r="C23" s="3" t="s">
        <v>36</v>
      </c>
      <c r="D23" s="3"/>
      <c r="E23" s="3"/>
      <c r="F23" s="3"/>
      <c r="G23" s="3"/>
      <c r="H23" s="3"/>
      <c r="I23" s="3"/>
      <c r="J23" s="3"/>
      <c r="K23" s="92">
        <v>0.9857</v>
      </c>
      <c r="L23" s="92">
        <v>0.9804</v>
      </c>
      <c r="M23" s="136">
        <v>0.6848</v>
      </c>
      <c r="N23" s="136">
        <v>0.7763</v>
      </c>
      <c r="O23" s="92">
        <v>0.9803</v>
      </c>
      <c r="P23" s="3">
        <v>0.9937</v>
      </c>
      <c r="Q23" s="136">
        <v>0.4524</v>
      </c>
      <c r="R23" s="136">
        <v>0.2885</v>
      </c>
      <c r="S23" s="3" t="s">
        <v>64</v>
      </c>
      <c r="T23" s="3"/>
      <c r="U23" s="96" t="s">
        <v>65</v>
      </c>
    </row>
    <row r="24" ht="16.5" spans="1:20">
      <c r="A24" s="130" t="s">
        <v>66</v>
      </c>
      <c r="B24" s="130">
        <v>300</v>
      </c>
      <c r="C24" s="3" t="s">
        <v>36</v>
      </c>
      <c r="D24" s="3"/>
      <c r="E24" s="3"/>
      <c r="F24" s="3"/>
      <c r="G24" s="3"/>
      <c r="H24" s="3"/>
      <c r="I24" s="3"/>
      <c r="J24" s="3"/>
      <c r="K24" s="92">
        <v>0.9866</v>
      </c>
      <c r="L24" s="92">
        <v>0.9856</v>
      </c>
      <c r="M24" s="136">
        <v>0.6863</v>
      </c>
      <c r="N24" s="136">
        <v>0.7818</v>
      </c>
      <c r="O24" s="92">
        <v>0.9938</v>
      </c>
      <c r="P24" s="92">
        <v>0.999</v>
      </c>
      <c r="Q24" s="100">
        <v>0.509</v>
      </c>
      <c r="R24" s="136">
        <v>0.3263</v>
      </c>
      <c r="S24" s="3" t="s">
        <v>67</v>
      </c>
      <c r="T24" s="3"/>
    </row>
    <row r="25" ht="16.5" spans="1:20">
      <c r="A25" s="131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41"/>
      <c r="T25" s="141"/>
    </row>
    <row r="26" ht="16.5" spans="1:20">
      <c r="A26" s="3" t="s">
        <v>68</v>
      </c>
      <c r="B26" s="3">
        <v>100</v>
      </c>
      <c r="C26" s="3" t="s">
        <v>36</v>
      </c>
      <c r="D26" s="3" t="b">
        <v>1</v>
      </c>
      <c r="E26" s="3" t="b">
        <v>1</v>
      </c>
      <c r="F26" s="3" t="b">
        <v>1</v>
      </c>
      <c r="G26" s="3" t="s">
        <v>25</v>
      </c>
      <c r="H26" s="3" t="s">
        <v>26</v>
      </c>
      <c r="I26" s="3">
        <v>10</v>
      </c>
      <c r="J26" s="3">
        <v>3</v>
      </c>
      <c r="K26" s="3">
        <v>0.8348</v>
      </c>
      <c r="L26" s="3">
        <v>0.8265</v>
      </c>
      <c r="M26" s="135">
        <v>0.7734</v>
      </c>
      <c r="N26" s="135">
        <v>0.7984</v>
      </c>
      <c r="O26" s="3">
        <v>0.5508</v>
      </c>
      <c r="P26" s="3">
        <v>0.5374</v>
      </c>
      <c r="Q26" s="135">
        <v>0.4786</v>
      </c>
      <c r="R26" s="135">
        <v>0.4311</v>
      </c>
      <c r="S26" s="3" t="s">
        <v>58</v>
      </c>
      <c r="T26" s="3"/>
    </row>
    <row r="27" ht="16.5" spans="1:20">
      <c r="A27" s="3" t="s">
        <v>69</v>
      </c>
      <c r="B27" s="3">
        <v>200</v>
      </c>
      <c r="C27" s="3" t="s">
        <v>36</v>
      </c>
      <c r="D27" s="3" t="b">
        <v>1</v>
      </c>
      <c r="E27" s="3" t="b">
        <v>1</v>
      </c>
      <c r="F27" s="3" t="b">
        <v>1</v>
      </c>
      <c r="G27" s="3" t="s">
        <v>25</v>
      </c>
      <c r="H27" s="3" t="s">
        <v>26</v>
      </c>
      <c r="I27" s="3">
        <v>10</v>
      </c>
      <c r="J27" s="3">
        <v>3</v>
      </c>
      <c r="K27" s="3">
        <v>0.8974</v>
      </c>
      <c r="L27" s="3">
        <v>0.8731</v>
      </c>
      <c r="M27" s="5">
        <v>0.7963</v>
      </c>
      <c r="N27" s="135">
        <v>0.7871</v>
      </c>
      <c r="O27" s="3">
        <v>0.6463</v>
      </c>
      <c r="P27" s="3">
        <v>0.6263</v>
      </c>
      <c r="Q27" s="135">
        <v>0.5366</v>
      </c>
      <c r="R27" s="135">
        <v>0.462</v>
      </c>
      <c r="S27" s="3" t="s">
        <v>70</v>
      </c>
      <c r="T27" s="3"/>
    </row>
    <row r="28" ht="16.5" spans="1:20">
      <c r="A28" s="3" t="s">
        <v>71</v>
      </c>
      <c r="B28" s="3">
        <v>300</v>
      </c>
      <c r="C28" s="3" t="s">
        <v>36</v>
      </c>
      <c r="D28" s="3" t="b">
        <v>1</v>
      </c>
      <c r="E28" s="3" t="b">
        <v>1</v>
      </c>
      <c r="F28" s="3" t="b">
        <v>1</v>
      </c>
      <c r="G28" s="3" t="s">
        <v>25</v>
      </c>
      <c r="H28" s="3" t="s">
        <v>26</v>
      </c>
      <c r="I28" s="3">
        <v>10</v>
      </c>
      <c r="J28" s="3">
        <v>3</v>
      </c>
      <c r="K28" s="3">
        <v>0.9239</v>
      </c>
      <c r="L28" s="3">
        <v>0.9072</v>
      </c>
      <c r="M28" s="135">
        <v>0.7895</v>
      </c>
      <c r="N28" s="135">
        <v>0.7945</v>
      </c>
      <c r="O28" s="3">
        <v>0.6919</v>
      </c>
      <c r="P28" s="3">
        <v>0.6785</v>
      </c>
      <c r="Q28" s="135">
        <v>0.5448</v>
      </c>
      <c r="R28" s="135">
        <v>0.4776</v>
      </c>
      <c r="S28" s="3" t="s">
        <v>72</v>
      </c>
      <c r="T28" s="3"/>
    </row>
    <row r="29" ht="16.5" spans="1:21">
      <c r="A29" s="76" t="s">
        <v>73</v>
      </c>
      <c r="B29" s="76">
        <v>400</v>
      </c>
      <c r="C29" s="3" t="s">
        <v>36</v>
      </c>
      <c r="D29" s="3" t="b">
        <v>1</v>
      </c>
      <c r="E29" s="3" t="b">
        <v>1</v>
      </c>
      <c r="F29" s="3" t="b">
        <v>1</v>
      </c>
      <c r="G29" s="3" t="s">
        <v>25</v>
      </c>
      <c r="H29" s="3" t="s">
        <v>26</v>
      </c>
      <c r="I29" s="3">
        <v>10</v>
      </c>
      <c r="J29" s="3">
        <v>3</v>
      </c>
      <c r="K29" s="3">
        <v>0.9379</v>
      </c>
      <c r="L29" s="3">
        <v>0.9226</v>
      </c>
      <c r="M29" s="5">
        <v>0.7902</v>
      </c>
      <c r="N29" s="135">
        <v>0.7916</v>
      </c>
      <c r="O29" s="3">
        <v>0.7552</v>
      </c>
      <c r="P29" s="3">
        <v>0.7631</v>
      </c>
      <c r="Q29" s="135">
        <v>0.5559</v>
      </c>
      <c r="R29" s="135">
        <v>0.4838</v>
      </c>
      <c r="S29" s="3" t="s">
        <v>74</v>
      </c>
      <c r="T29" s="3"/>
      <c r="U29" s="96" t="s">
        <v>34</v>
      </c>
    </row>
    <row r="30" ht="16.5" spans="1:20">
      <c r="A30" s="76" t="s">
        <v>75</v>
      </c>
      <c r="B30" s="76">
        <v>400</v>
      </c>
      <c r="C30" s="3" t="s">
        <v>36</v>
      </c>
      <c r="D30" s="3" t="b">
        <v>1</v>
      </c>
      <c r="E30" s="3" t="b">
        <v>1</v>
      </c>
      <c r="F30" s="3" t="b">
        <v>1</v>
      </c>
      <c r="G30" s="3" t="s">
        <v>25</v>
      </c>
      <c r="H30" s="3" t="s">
        <v>26</v>
      </c>
      <c r="I30" s="3">
        <v>10</v>
      </c>
      <c r="J30" s="3">
        <v>3</v>
      </c>
      <c r="K30" s="3">
        <v>0.9365</v>
      </c>
      <c r="L30" s="3">
        <v>0.9154</v>
      </c>
      <c r="M30" s="135">
        <v>0.7728</v>
      </c>
      <c r="N30" s="136">
        <v>0.793</v>
      </c>
      <c r="O30" s="3">
        <v>0.7334</v>
      </c>
      <c r="P30" s="3">
        <v>0.7403</v>
      </c>
      <c r="Q30" s="135">
        <v>0.5503</v>
      </c>
      <c r="R30" s="135">
        <v>0.4618</v>
      </c>
      <c r="S30" s="3"/>
      <c r="T30" s="3"/>
    </row>
    <row r="31" ht="16.5" spans="1:21">
      <c r="A31" s="76" t="s">
        <v>76</v>
      </c>
      <c r="B31" s="76">
        <v>400</v>
      </c>
      <c r="C31" s="3" t="s">
        <v>36</v>
      </c>
      <c r="D31" s="3" t="b">
        <v>1</v>
      </c>
      <c r="E31" s="3" t="b">
        <v>1</v>
      </c>
      <c r="F31" s="3" t="b">
        <v>1</v>
      </c>
      <c r="G31" s="3" t="s">
        <v>25</v>
      </c>
      <c r="H31" s="3" t="s">
        <v>26</v>
      </c>
      <c r="I31" s="3">
        <v>10</v>
      </c>
      <c r="J31" s="3">
        <v>3</v>
      </c>
      <c r="K31" s="3">
        <v>0.9353</v>
      </c>
      <c r="L31" s="3">
        <v>0.9216</v>
      </c>
      <c r="M31" s="135">
        <v>0.7846</v>
      </c>
      <c r="N31" s="136">
        <v>0.789</v>
      </c>
      <c r="O31" s="3">
        <v>0.7407</v>
      </c>
      <c r="P31" s="92">
        <v>0.758</v>
      </c>
      <c r="Q31" s="135">
        <v>0.5545</v>
      </c>
      <c r="R31" s="135">
        <v>0.4867</v>
      </c>
      <c r="S31" s="3"/>
      <c r="T31" s="3"/>
      <c r="U31" s="96" t="s">
        <v>77</v>
      </c>
    </row>
    <row r="32" s="124" customFormat="1" ht="16.5" spans="1:21">
      <c r="A32" s="109" t="s">
        <v>78</v>
      </c>
      <c r="B32" s="109">
        <v>600</v>
      </c>
      <c r="C32" s="109" t="s">
        <v>36</v>
      </c>
      <c r="D32" s="109" t="b">
        <v>1</v>
      </c>
      <c r="E32" s="109" t="b">
        <v>1</v>
      </c>
      <c r="F32" s="109" t="b">
        <v>1</v>
      </c>
      <c r="G32" s="109" t="s">
        <v>25</v>
      </c>
      <c r="H32" s="109" t="s">
        <v>26</v>
      </c>
      <c r="I32" s="109">
        <v>10</v>
      </c>
      <c r="J32" s="109">
        <v>3</v>
      </c>
      <c r="K32" s="109">
        <v>0.9522</v>
      </c>
      <c r="L32" s="109">
        <v>0.9342</v>
      </c>
      <c r="M32" s="109">
        <v>0.7718</v>
      </c>
      <c r="N32" s="137">
        <v>0.7983</v>
      </c>
      <c r="O32" s="109">
        <v>0.8008</v>
      </c>
      <c r="P32" s="109">
        <v>0.8213</v>
      </c>
      <c r="Q32" s="137">
        <v>0.571</v>
      </c>
      <c r="R32" s="109">
        <v>0.4825</v>
      </c>
      <c r="S32" s="109" t="s">
        <v>79</v>
      </c>
      <c r="T32" s="109"/>
      <c r="U32" s="124" t="s">
        <v>80</v>
      </c>
    </row>
    <row r="33" ht="16.5" spans="1:20">
      <c r="A33" s="130" t="s">
        <v>81</v>
      </c>
      <c r="B33" s="130">
        <v>600</v>
      </c>
      <c r="C33" s="3" t="s">
        <v>36</v>
      </c>
      <c r="D33" s="3" t="b">
        <v>1</v>
      </c>
      <c r="E33" s="3" t="b">
        <v>1</v>
      </c>
      <c r="F33" s="3" t="b">
        <v>1</v>
      </c>
      <c r="G33" s="3" t="s">
        <v>25</v>
      </c>
      <c r="H33" s="3" t="s">
        <v>26</v>
      </c>
      <c r="I33" s="3">
        <v>10</v>
      </c>
      <c r="J33" s="3">
        <v>3</v>
      </c>
      <c r="K33" s="3">
        <v>0.9493</v>
      </c>
      <c r="L33" s="3">
        <v>0.9353</v>
      </c>
      <c r="M33" s="135">
        <v>0.7625</v>
      </c>
      <c r="N33" s="136">
        <v>0.8017</v>
      </c>
      <c r="O33" s="3">
        <v>0.7759</v>
      </c>
      <c r="P33" s="92">
        <v>0.7924</v>
      </c>
      <c r="Q33" s="135">
        <v>0.5448</v>
      </c>
      <c r="R33" s="135">
        <v>0.4697</v>
      </c>
      <c r="S33" s="3"/>
      <c r="T33" s="3"/>
    </row>
    <row r="34" ht="16.5" spans="1:21">
      <c r="A34" s="130" t="s">
        <v>82</v>
      </c>
      <c r="B34" s="130">
        <v>600</v>
      </c>
      <c r="C34" s="3" t="s">
        <v>36</v>
      </c>
      <c r="D34" s="3" t="b">
        <v>1</v>
      </c>
      <c r="E34" s="3" t="b">
        <v>1</v>
      </c>
      <c r="F34" s="3" t="b">
        <v>1</v>
      </c>
      <c r="G34" s="3" t="s">
        <v>25</v>
      </c>
      <c r="H34" s="3" t="s">
        <v>26</v>
      </c>
      <c r="I34" s="3">
        <v>10</v>
      </c>
      <c r="J34" s="3">
        <v>3</v>
      </c>
      <c r="K34" s="3">
        <v>0.9503</v>
      </c>
      <c r="L34" s="3">
        <v>0.9374</v>
      </c>
      <c r="M34" s="5">
        <v>0.7847</v>
      </c>
      <c r="N34" s="100">
        <v>0.7979</v>
      </c>
      <c r="O34" s="3">
        <v>0.8008</v>
      </c>
      <c r="P34" s="92">
        <v>0.8266</v>
      </c>
      <c r="Q34" s="135">
        <v>0.5517</v>
      </c>
      <c r="R34" s="135">
        <v>0.4808</v>
      </c>
      <c r="S34" s="3" t="s">
        <v>83</v>
      </c>
      <c r="T34" s="3"/>
      <c r="U34" s="96" t="s">
        <v>34</v>
      </c>
    </row>
    <row r="35" ht="16.5" spans="1:20">
      <c r="A35" s="76" t="s">
        <v>84</v>
      </c>
      <c r="B35" s="76">
        <v>800</v>
      </c>
      <c r="C35" s="3" t="s">
        <v>36</v>
      </c>
      <c r="D35" s="3" t="b">
        <v>1</v>
      </c>
      <c r="E35" s="3" t="b">
        <v>1</v>
      </c>
      <c r="F35" s="3" t="b">
        <v>1</v>
      </c>
      <c r="G35" s="3" t="s">
        <v>25</v>
      </c>
      <c r="H35" s="3" t="s">
        <v>26</v>
      </c>
      <c r="I35" s="3">
        <v>10</v>
      </c>
      <c r="J35" s="3">
        <v>3</v>
      </c>
      <c r="K35" s="3">
        <v>0.9656</v>
      </c>
      <c r="L35" s="3">
        <v>0.9439</v>
      </c>
      <c r="M35" s="136">
        <v>0.7764</v>
      </c>
      <c r="N35" s="135">
        <v>0.7983</v>
      </c>
      <c r="O35" s="3">
        <v>0.8631</v>
      </c>
      <c r="P35" s="3">
        <v>0.8767</v>
      </c>
      <c r="Q35" s="135">
        <v>0.5586</v>
      </c>
      <c r="R35" s="136">
        <v>0.488</v>
      </c>
      <c r="S35" s="3" t="s">
        <v>85</v>
      </c>
      <c r="T35" s="3"/>
    </row>
    <row r="36" ht="16.5" spans="1:20">
      <c r="A36" s="76" t="s">
        <v>86</v>
      </c>
      <c r="B36" s="76">
        <v>800</v>
      </c>
      <c r="C36" s="3" t="s">
        <v>36</v>
      </c>
      <c r="D36" s="3" t="b">
        <v>1</v>
      </c>
      <c r="E36" s="3" t="b">
        <v>1</v>
      </c>
      <c r="F36" s="3" t="b">
        <v>1</v>
      </c>
      <c r="G36" s="3" t="s">
        <v>25</v>
      </c>
      <c r="H36" s="3" t="s">
        <v>26</v>
      </c>
      <c r="I36" s="3">
        <v>10</v>
      </c>
      <c r="J36" s="3">
        <v>3</v>
      </c>
      <c r="K36" s="3">
        <v>0.9604</v>
      </c>
      <c r="L36" s="3">
        <v>0.9433</v>
      </c>
      <c r="M36" s="136">
        <v>0.776</v>
      </c>
      <c r="N36" s="138">
        <v>0.79</v>
      </c>
      <c r="O36" s="3">
        <v>0.8485</v>
      </c>
      <c r="P36" s="3">
        <v>0.8638</v>
      </c>
      <c r="Q36" s="135">
        <v>0.5545</v>
      </c>
      <c r="R36" s="135">
        <v>0.4774</v>
      </c>
      <c r="S36" s="3"/>
      <c r="T36" s="3"/>
    </row>
    <row r="37" ht="16.5" spans="1:21">
      <c r="A37" s="76" t="s">
        <v>87</v>
      </c>
      <c r="B37" s="76">
        <v>800</v>
      </c>
      <c r="C37" s="3" t="s">
        <v>36</v>
      </c>
      <c r="D37" s="3" t="b">
        <v>1</v>
      </c>
      <c r="E37" s="3" t="b">
        <v>1</v>
      </c>
      <c r="F37" s="3" t="b">
        <v>1</v>
      </c>
      <c r="G37" s="3" t="s">
        <v>25</v>
      </c>
      <c r="H37" s="3" t="s">
        <v>26</v>
      </c>
      <c r="I37" s="3">
        <v>10</v>
      </c>
      <c r="J37" s="3">
        <v>3</v>
      </c>
      <c r="K37" s="3">
        <v>0.9599</v>
      </c>
      <c r="L37" s="3">
        <v>0.9418</v>
      </c>
      <c r="M37" s="136">
        <v>0.778</v>
      </c>
      <c r="N37" s="5">
        <v>0.8043</v>
      </c>
      <c r="O37" s="3">
        <v>0.8185</v>
      </c>
      <c r="P37" s="3">
        <v>0.8394</v>
      </c>
      <c r="Q37" s="135">
        <v>0.5572</v>
      </c>
      <c r="R37" s="135">
        <v>0.4787</v>
      </c>
      <c r="S37" s="3" t="s">
        <v>88</v>
      </c>
      <c r="T37" s="3"/>
      <c r="U37" s="96" t="s">
        <v>34</v>
      </c>
    </row>
    <row r="38" ht="15" customHeight="1" spans="1:21">
      <c r="A38" s="3" t="s">
        <v>89</v>
      </c>
      <c r="B38" s="3">
        <v>1200</v>
      </c>
      <c r="C38" s="3" t="s">
        <v>36</v>
      </c>
      <c r="D38" s="3" t="b">
        <v>1</v>
      </c>
      <c r="E38" s="3" t="b">
        <v>1</v>
      </c>
      <c r="F38" s="3" t="b">
        <v>1</v>
      </c>
      <c r="G38" s="3" t="s">
        <v>25</v>
      </c>
      <c r="H38" s="3" t="s">
        <v>26</v>
      </c>
      <c r="I38" s="3">
        <v>10</v>
      </c>
      <c r="J38" s="3">
        <v>3</v>
      </c>
      <c r="K38" s="3">
        <v>0.9681</v>
      </c>
      <c r="L38" s="3">
        <v>0.9482</v>
      </c>
      <c r="M38" s="135">
        <v>0.7875</v>
      </c>
      <c r="N38" s="135">
        <v>0.8026</v>
      </c>
      <c r="O38" s="3">
        <v>0.8786</v>
      </c>
      <c r="P38" s="3">
        <v>0.8935</v>
      </c>
      <c r="Q38" s="136">
        <v>0.571</v>
      </c>
      <c r="R38" s="135">
        <v>0.4848</v>
      </c>
      <c r="S38" s="3" t="s">
        <v>90</v>
      </c>
      <c r="T38" s="3"/>
      <c r="U38" s="96" t="s">
        <v>91</v>
      </c>
    </row>
    <row r="39" ht="16.5" spans="1:20">
      <c r="A39" s="3" t="s">
        <v>92</v>
      </c>
      <c r="B39" s="3">
        <v>2800</v>
      </c>
      <c r="C39" s="3" t="s">
        <v>36</v>
      </c>
      <c r="D39" s="3" t="b">
        <v>1</v>
      </c>
      <c r="E39" s="3" t="b">
        <v>1</v>
      </c>
      <c r="F39" s="3" t="b">
        <v>1</v>
      </c>
      <c r="G39" s="3" t="s">
        <v>25</v>
      </c>
      <c r="H39" s="3" t="s">
        <v>26</v>
      </c>
      <c r="I39" s="3">
        <v>10</v>
      </c>
      <c r="J39" s="3">
        <v>3</v>
      </c>
      <c r="K39" s="3">
        <v>0.9818</v>
      </c>
      <c r="L39" s="92">
        <v>0.965</v>
      </c>
      <c r="M39" s="135">
        <v>0.7796</v>
      </c>
      <c r="N39" s="135">
        <v>0.8001</v>
      </c>
      <c r="O39" s="92">
        <v>0.945</v>
      </c>
      <c r="P39" s="3">
        <v>0.9569</v>
      </c>
      <c r="Q39" s="135">
        <v>0.5945</v>
      </c>
      <c r="R39" s="135">
        <v>0.4634</v>
      </c>
      <c r="S39" s="3" t="s">
        <v>93</v>
      </c>
      <c r="T39" s="3"/>
    </row>
    <row r="40" ht="16.5" spans="1:20">
      <c r="A40" s="3" t="s">
        <v>94</v>
      </c>
      <c r="B40" s="3">
        <v>3200</v>
      </c>
      <c r="C40" s="3" t="s">
        <v>36</v>
      </c>
      <c r="D40" s="3" t="b">
        <v>1</v>
      </c>
      <c r="E40" s="3" t="b">
        <v>1</v>
      </c>
      <c r="F40" s="3" t="b">
        <v>1</v>
      </c>
      <c r="G40" s="3" t="s">
        <v>25</v>
      </c>
      <c r="H40" s="3" t="s">
        <v>26</v>
      </c>
      <c r="I40" s="3">
        <v>10</v>
      </c>
      <c r="J40" s="3">
        <v>3</v>
      </c>
      <c r="K40" s="3">
        <v>0.9822</v>
      </c>
      <c r="L40" s="3">
        <v>0.9664</v>
      </c>
      <c r="M40" s="135">
        <v>0.7766</v>
      </c>
      <c r="N40" s="5">
        <v>0.8044</v>
      </c>
      <c r="O40" s="3">
        <v>0.9554</v>
      </c>
      <c r="P40" s="3">
        <v>0.9695</v>
      </c>
      <c r="Q40" s="135">
        <v>0.5986</v>
      </c>
      <c r="R40" s="135">
        <v>0.4844</v>
      </c>
      <c r="S40" s="3"/>
      <c r="T40" s="3"/>
    </row>
    <row r="41" ht="16.5" spans="1:20">
      <c r="A41" s="3" t="s">
        <v>95</v>
      </c>
      <c r="B41" s="3">
        <v>3600</v>
      </c>
      <c r="C41" s="3" t="s">
        <v>36</v>
      </c>
      <c r="D41" s="3" t="b">
        <v>1</v>
      </c>
      <c r="E41" s="3" t="b">
        <v>1</v>
      </c>
      <c r="F41" s="3" t="b">
        <v>1</v>
      </c>
      <c r="G41" s="3" t="s">
        <v>25</v>
      </c>
      <c r="H41" s="3" t="s">
        <v>26</v>
      </c>
      <c r="I41" s="3">
        <v>10</v>
      </c>
      <c r="J41" s="3">
        <v>3</v>
      </c>
      <c r="K41" s="92">
        <v>0.983</v>
      </c>
      <c r="L41" s="3">
        <v>0.9674</v>
      </c>
      <c r="M41" s="135">
        <v>0.7771</v>
      </c>
      <c r="N41" s="135">
        <v>0.8019</v>
      </c>
      <c r="O41" s="3">
        <v>0.9595</v>
      </c>
      <c r="P41" s="3">
        <v>0.9706</v>
      </c>
      <c r="Q41" s="135">
        <v>0.5876</v>
      </c>
      <c r="R41" s="135">
        <v>0.4517</v>
      </c>
      <c r="S41" s="3"/>
      <c r="T41" s="3"/>
    </row>
    <row r="42" ht="16.5" spans="1:20">
      <c r="A42" s="128" t="s">
        <v>96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39"/>
      <c r="T42" s="139"/>
    </row>
    <row r="43" ht="16.5" spans="1:21">
      <c r="A43" s="3" t="s">
        <v>97</v>
      </c>
      <c r="B43" s="3">
        <v>400</v>
      </c>
      <c r="C43" s="3" t="s">
        <v>36</v>
      </c>
      <c r="D43" s="3" t="b">
        <v>1</v>
      </c>
      <c r="E43" s="3"/>
      <c r="F43" s="3"/>
      <c r="G43" s="3"/>
      <c r="H43" s="3"/>
      <c r="I43" s="3"/>
      <c r="J43" s="3"/>
      <c r="K43" s="3">
        <v>0.9861</v>
      </c>
      <c r="L43" s="3">
        <v>0.9835</v>
      </c>
      <c r="M43" s="135">
        <v>0.7265</v>
      </c>
      <c r="N43" s="135">
        <v>0.8005</v>
      </c>
      <c r="O43" s="3">
        <v>0.9855</v>
      </c>
      <c r="P43" s="3">
        <v>0.9937</v>
      </c>
      <c r="Q43" s="135">
        <v>0.509</v>
      </c>
      <c r="R43" s="135">
        <v>0.3545</v>
      </c>
      <c r="S43" s="3"/>
      <c r="T43" s="3"/>
      <c r="U43" s="96" t="s">
        <v>98</v>
      </c>
    </row>
    <row r="44" ht="16.5" spans="1:20">
      <c r="A44" s="3" t="s">
        <v>99</v>
      </c>
      <c r="B44" s="3">
        <v>400</v>
      </c>
      <c r="C44" s="3" t="s">
        <v>36</v>
      </c>
      <c r="D44" s="3" t="b">
        <v>1</v>
      </c>
      <c r="E44" s="3" t="b">
        <v>1</v>
      </c>
      <c r="F44" s="3"/>
      <c r="G44" s="3"/>
      <c r="H44" s="3"/>
      <c r="I44" s="3"/>
      <c r="J44" s="3"/>
      <c r="K44" s="3">
        <v>0.9758</v>
      </c>
      <c r="L44" s="3">
        <v>0.9702</v>
      </c>
      <c r="M44" s="136">
        <v>0.725</v>
      </c>
      <c r="N44" s="135">
        <v>0.7994</v>
      </c>
      <c r="O44" s="3">
        <v>0.9315</v>
      </c>
      <c r="P44" s="3">
        <v>0.9553</v>
      </c>
      <c r="Q44" s="135">
        <v>0.491</v>
      </c>
      <c r="R44" s="135">
        <v>0.3857</v>
      </c>
      <c r="S44" s="3" t="s">
        <v>100</v>
      </c>
      <c r="T44" s="3"/>
    </row>
    <row r="45" ht="16.5" spans="1:20">
      <c r="A45" s="3" t="s">
        <v>101</v>
      </c>
      <c r="B45" s="3">
        <v>400</v>
      </c>
      <c r="C45" s="3" t="s">
        <v>36</v>
      </c>
      <c r="D45" s="3" t="b">
        <v>1</v>
      </c>
      <c r="E45" s="3" t="b">
        <v>1</v>
      </c>
      <c r="F45" s="3" t="b">
        <v>1</v>
      </c>
      <c r="G45" s="3"/>
      <c r="H45" s="3"/>
      <c r="I45" s="3"/>
      <c r="J45" s="3"/>
      <c r="K45" s="92">
        <v>0.947</v>
      </c>
      <c r="L45" s="3">
        <v>0.9385</v>
      </c>
      <c r="M45" s="135">
        <v>0.7491</v>
      </c>
      <c r="N45" s="136">
        <v>0.797</v>
      </c>
      <c r="O45" s="3">
        <v>0.7801</v>
      </c>
      <c r="P45" s="3">
        <v>0.7958</v>
      </c>
      <c r="Q45" s="135">
        <v>0.4979</v>
      </c>
      <c r="R45" s="135">
        <v>0.4344</v>
      </c>
      <c r="S45" s="3" t="s">
        <v>102</v>
      </c>
      <c r="T45" s="3"/>
    </row>
    <row r="46" ht="16.5" spans="1:20">
      <c r="A46" s="3" t="s">
        <v>103</v>
      </c>
      <c r="B46" s="3">
        <v>400</v>
      </c>
      <c r="C46" s="3" t="s">
        <v>36</v>
      </c>
      <c r="D46" s="3" t="b">
        <v>1</v>
      </c>
      <c r="E46" s="3" t="b">
        <v>1</v>
      </c>
      <c r="F46" s="3" t="b">
        <v>1</v>
      </c>
      <c r="G46" s="3" t="s">
        <v>25</v>
      </c>
      <c r="H46" s="3"/>
      <c r="I46" s="3"/>
      <c r="J46" s="3"/>
      <c r="K46" s="3">
        <v>0.9322</v>
      </c>
      <c r="L46" s="92">
        <v>0.924</v>
      </c>
      <c r="M46" s="135">
        <v>0.7629</v>
      </c>
      <c r="N46" s="135">
        <v>0.7817</v>
      </c>
      <c r="O46" s="3">
        <v>0.7459</v>
      </c>
      <c r="P46" s="3">
        <v>0.7521</v>
      </c>
      <c r="Q46" s="135">
        <v>0.531</v>
      </c>
      <c r="R46" s="135">
        <v>0.4672</v>
      </c>
      <c r="S46" s="3" t="s">
        <v>104</v>
      </c>
      <c r="T46" s="3"/>
    </row>
    <row r="47" ht="16.5" spans="1:20">
      <c r="A47" s="3" t="s">
        <v>105</v>
      </c>
      <c r="B47" s="3">
        <v>400</v>
      </c>
      <c r="C47" s="3" t="s">
        <v>36</v>
      </c>
      <c r="D47" s="3" t="b">
        <v>1</v>
      </c>
      <c r="E47" s="3" t="b">
        <v>1</v>
      </c>
      <c r="F47" s="3" t="b">
        <v>1</v>
      </c>
      <c r="G47" s="3" t="s">
        <v>106</v>
      </c>
      <c r="H47" s="3"/>
      <c r="I47" s="3"/>
      <c r="J47" s="3"/>
      <c r="K47" s="3">
        <v>0.9268</v>
      </c>
      <c r="L47" s="3">
        <v>0.9003</v>
      </c>
      <c r="M47" s="135">
        <v>0.7738</v>
      </c>
      <c r="N47" s="5">
        <v>0.7957</v>
      </c>
      <c r="O47" s="3">
        <v>0.7199</v>
      </c>
      <c r="P47" s="3">
        <v>0.7214</v>
      </c>
      <c r="Q47" s="135">
        <v>0.549</v>
      </c>
      <c r="R47" s="135">
        <v>0.4889</v>
      </c>
      <c r="S47" s="3" t="s">
        <v>107</v>
      </c>
      <c r="T47" s="3"/>
    </row>
    <row r="48" ht="16.5" spans="1:20">
      <c r="A48" s="130" t="s">
        <v>108</v>
      </c>
      <c r="B48" s="3">
        <v>400</v>
      </c>
      <c r="C48" s="3" t="s">
        <v>36</v>
      </c>
      <c r="D48" s="3" t="b">
        <v>1</v>
      </c>
      <c r="E48" s="3" t="b">
        <v>1</v>
      </c>
      <c r="F48" s="3" t="b">
        <v>1</v>
      </c>
      <c r="G48" s="130" t="s">
        <v>109</v>
      </c>
      <c r="H48" s="3"/>
      <c r="I48" s="3"/>
      <c r="J48" s="3"/>
      <c r="K48" s="3">
        <v>0.9229</v>
      </c>
      <c r="L48" s="92">
        <v>0.907</v>
      </c>
      <c r="M48" s="135">
        <v>0.7792</v>
      </c>
      <c r="N48" s="135">
        <v>0.7822</v>
      </c>
      <c r="O48" s="3">
        <v>0.7064</v>
      </c>
      <c r="P48" s="3">
        <v>0.6992</v>
      </c>
      <c r="Q48" s="135">
        <v>0.5434</v>
      </c>
      <c r="R48" s="135">
        <v>0.4747</v>
      </c>
      <c r="S48" s="3" t="s">
        <v>110</v>
      </c>
      <c r="T48" s="3"/>
    </row>
    <row r="49" ht="16.5" spans="1:20">
      <c r="A49" s="130" t="s">
        <v>111</v>
      </c>
      <c r="B49" s="3">
        <v>400</v>
      </c>
      <c r="C49" s="3" t="s">
        <v>36</v>
      </c>
      <c r="D49" s="3" t="b">
        <v>1</v>
      </c>
      <c r="E49" s="3" t="b">
        <v>1</v>
      </c>
      <c r="F49" s="3" t="b">
        <v>1</v>
      </c>
      <c r="G49" s="130" t="s">
        <v>109</v>
      </c>
      <c r="H49" s="3"/>
      <c r="I49" s="3"/>
      <c r="J49" s="3"/>
      <c r="K49" s="3">
        <v>0.9217</v>
      </c>
      <c r="L49" s="92">
        <v>0.9091</v>
      </c>
      <c r="M49" s="135">
        <v>0.7669</v>
      </c>
      <c r="N49" s="135">
        <v>0.7905</v>
      </c>
      <c r="O49" s="3">
        <v>0.7178</v>
      </c>
      <c r="P49" s="3">
        <v>0.7119</v>
      </c>
      <c r="Q49" s="135">
        <v>0.4962</v>
      </c>
      <c r="R49" s="135">
        <v>0.5434</v>
      </c>
      <c r="S49" s="3" t="s">
        <v>112</v>
      </c>
      <c r="T49" s="3"/>
    </row>
    <row r="50" ht="16.5" spans="1:21">
      <c r="A50" s="130" t="s">
        <v>113</v>
      </c>
      <c r="B50" s="3">
        <v>400</v>
      </c>
      <c r="C50" s="3" t="s">
        <v>36</v>
      </c>
      <c r="D50" s="3" t="b">
        <v>1</v>
      </c>
      <c r="E50" s="3" t="b">
        <v>1</v>
      </c>
      <c r="F50" s="3" t="b">
        <v>1</v>
      </c>
      <c r="G50" s="130" t="s">
        <v>109</v>
      </c>
      <c r="H50" s="3"/>
      <c r="I50" s="3"/>
      <c r="J50" s="3"/>
      <c r="K50" s="3">
        <v>0.9314</v>
      </c>
      <c r="L50" s="92">
        <v>0.9078</v>
      </c>
      <c r="M50" s="5">
        <v>0.7978</v>
      </c>
      <c r="N50" s="135">
        <v>0.7898</v>
      </c>
      <c r="O50" s="3">
        <v>0.7344</v>
      </c>
      <c r="P50" s="3">
        <v>0.7195</v>
      </c>
      <c r="Q50" s="135">
        <v>0.5012</v>
      </c>
      <c r="R50" s="135">
        <v>0.5628</v>
      </c>
      <c r="S50" s="3"/>
      <c r="T50" s="3"/>
      <c r="U50" s="96" t="s">
        <v>34</v>
      </c>
    </row>
    <row r="51" ht="16.5" spans="1:21">
      <c r="A51" s="76" t="s">
        <v>114</v>
      </c>
      <c r="B51" s="3">
        <v>400</v>
      </c>
      <c r="C51" s="3" t="s">
        <v>36</v>
      </c>
      <c r="D51" s="3" t="b">
        <v>1</v>
      </c>
      <c r="E51" s="3" t="b">
        <v>1</v>
      </c>
      <c r="F51" s="3" t="b">
        <v>1</v>
      </c>
      <c r="G51" s="76" t="s">
        <v>115</v>
      </c>
      <c r="H51" s="3"/>
      <c r="I51" s="3"/>
      <c r="J51" s="3"/>
      <c r="K51" s="3">
        <v>0.9149</v>
      </c>
      <c r="L51" s="3">
        <v>0.9096</v>
      </c>
      <c r="M51" s="135">
        <v>0.7759</v>
      </c>
      <c r="N51" s="100">
        <v>0.798</v>
      </c>
      <c r="O51" s="3">
        <v>0.7158</v>
      </c>
      <c r="P51" s="3">
        <v>0.7041</v>
      </c>
      <c r="Q51" s="135">
        <v>0.531</v>
      </c>
      <c r="R51" s="135">
        <v>0.4667</v>
      </c>
      <c r="S51" s="3"/>
      <c r="T51" s="3"/>
      <c r="U51" s="96" t="s">
        <v>116</v>
      </c>
    </row>
    <row r="52" ht="16.5" spans="1:20">
      <c r="A52" s="76" t="s">
        <v>117</v>
      </c>
      <c r="B52" s="3">
        <v>400</v>
      </c>
      <c r="C52" s="3" t="s">
        <v>36</v>
      </c>
      <c r="D52" s="3" t="b">
        <v>1</v>
      </c>
      <c r="E52" s="3" t="b">
        <v>1</v>
      </c>
      <c r="F52" s="3" t="b">
        <v>1</v>
      </c>
      <c r="G52" s="76" t="s">
        <v>115</v>
      </c>
      <c r="H52" s="3"/>
      <c r="I52" s="3"/>
      <c r="J52" s="3"/>
      <c r="K52" s="3">
        <v>0.9184</v>
      </c>
      <c r="L52" s="3">
        <v>0.8917</v>
      </c>
      <c r="M52" s="100">
        <v>0.786</v>
      </c>
      <c r="N52" s="136">
        <v>0.7773</v>
      </c>
      <c r="O52" s="3">
        <v>0.6961</v>
      </c>
      <c r="P52" s="3">
        <v>0.7034</v>
      </c>
      <c r="Q52" s="135">
        <v>0.5297</v>
      </c>
      <c r="R52" s="136">
        <v>0.466</v>
      </c>
      <c r="S52" s="3" t="s">
        <v>112</v>
      </c>
      <c r="T52" s="3"/>
    </row>
    <row r="53" ht="16.5" spans="1:20">
      <c r="A53" s="76" t="s">
        <v>118</v>
      </c>
      <c r="B53" s="3">
        <v>400</v>
      </c>
      <c r="C53" s="3" t="s">
        <v>36</v>
      </c>
      <c r="D53" s="3" t="b">
        <v>1</v>
      </c>
      <c r="E53" s="3" t="b">
        <v>1</v>
      </c>
      <c r="F53" s="3" t="b">
        <v>1</v>
      </c>
      <c r="G53" s="76" t="s">
        <v>115</v>
      </c>
      <c r="H53" s="3"/>
      <c r="I53" s="3"/>
      <c r="J53" s="3"/>
      <c r="K53" s="3">
        <v>0.9173</v>
      </c>
      <c r="L53" s="3">
        <v>0.9045</v>
      </c>
      <c r="M53" s="135">
        <v>0.7677</v>
      </c>
      <c r="N53" s="100">
        <v>0.8027</v>
      </c>
      <c r="O53" s="3">
        <v>0.7199</v>
      </c>
      <c r="P53" s="92">
        <v>0.729</v>
      </c>
      <c r="Q53" s="135">
        <v>0.5448</v>
      </c>
      <c r="R53" s="135">
        <v>0.4736</v>
      </c>
      <c r="S53" s="3" t="s">
        <v>112</v>
      </c>
      <c r="T53" s="3"/>
    </row>
    <row r="54" ht="16.5" spans="1:20">
      <c r="A54" s="3" t="s">
        <v>119</v>
      </c>
      <c r="B54" s="3">
        <v>400</v>
      </c>
      <c r="C54" s="3" t="s">
        <v>36</v>
      </c>
      <c r="D54" s="3" t="b">
        <v>1</v>
      </c>
      <c r="E54" s="3" t="b">
        <v>1</v>
      </c>
      <c r="F54" s="3" t="b">
        <v>1</v>
      </c>
      <c r="G54" s="3" t="s">
        <v>120</v>
      </c>
      <c r="H54" s="3"/>
      <c r="I54" s="3"/>
      <c r="J54" s="3"/>
      <c r="K54" s="3">
        <v>0.9093</v>
      </c>
      <c r="L54" s="3">
        <v>0.9005</v>
      </c>
      <c r="M54" s="135">
        <v>0.7727</v>
      </c>
      <c r="N54" s="136">
        <v>0.795</v>
      </c>
      <c r="O54" s="3">
        <v>0.7064</v>
      </c>
      <c r="P54" s="3">
        <v>0.6999</v>
      </c>
      <c r="Q54" s="135">
        <v>0.5283</v>
      </c>
      <c r="R54" s="135">
        <v>0.4533</v>
      </c>
      <c r="S54" s="3"/>
      <c r="T54" s="3"/>
    </row>
    <row r="55" ht="16.5" spans="1:20">
      <c r="A55" s="128" t="s">
        <v>121</v>
      </c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39"/>
      <c r="T55" s="139"/>
    </row>
    <row r="56" ht="16.5" spans="1:20">
      <c r="A56" s="3" t="s">
        <v>122</v>
      </c>
      <c r="B56" s="3">
        <v>400</v>
      </c>
      <c r="C56" s="3" t="s">
        <v>36</v>
      </c>
      <c r="D56" s="3" t="b">
        <v>1</v>
      </c>
      <c r="E56" s="3" t="b">
        <v>1</v>
      </c>
      <c r="F56" s="3" t="b">
        <v>1</v>
      </c>
      <c r="G56" s="3" t="s">
        <v>109</v>
      </c>
      <c r="H56" s="3" t="s">
        <v>26</v>
      </c>
      <c r="I56" s="3"/>
      <c r="J56" s="3"/>
      <c r="K56" s="3">
        <v>0.9252</v>
      </c>
      <c r="L56" s="3">
        <v>0.9108</v>
      </c>
      <c r="M56" s="135">
        <v>0.7796</v>
      </c>
      <c r="N56" s="135">
        <v>0.7957</v>
      </c>
      <c r="O56" s="3">
        <v>0.7365</v>
      </c>
      <c r="P56" s="3">
        <v>0.7238</v>
      </c>
      <c r="Q56" s="135">
        <v>0.5517</v>
      </c>
      <c r="R56" s="135">
        <v>0.4837</v>
      </c>
      <c r="S56" s="3"/>
      <c r="T56" s="3"/>
    </row>
    <row r="57" ht="16.5" spans="1:20">
      <c r="A57" s="3" t="s">
        <v>123</v>
      </c>
      <c r="B57" s="3">
        <v>400</v>
      </c>
      <c r="C57" s="3" t="s">
        <v>36</v>
      </c>
      <c r="D57" s="3" t="b">
        <v>1</v>
      </c>
      <c r="E57" s="3" t="b">
        <v>1</v>
      </c>
      <c r="F57" s="3" t="b">
        <v>1</v>
      </c>
      <c r="G57" s="3" t="s">
        <v>109</v>
      </c>
      <c r="H57" s="3" t="s">
        <v>124</v>
      </c>
      <c r="I57" s="3"/>
      <c r="J57" s="3"/>
      <c r="K57" s="3">
        <v>0.9203</v>
      </c>
      <c r="L57" s="3">
        <v>0.9046</v>
      </c>
      <c r="M57" s="136">
        <v>0.779</v>
      </c>
      <c r="N57" s="136">
        <v>0.797</v>
      </c>
      <c r="O57" s="3">
        <v>0.7116</v>
      </c>
      <c r="P57" s="3">
        <v>0.7131</v>
      </c>
      <c r="Q57" s="135">
        <v>0.5683</v>
      </c>
      <c r="R57" s="135">
        <v>0.5006</v>
      </c>
      <c r="S57" s="3" t="s">
        <v>125</v>
      </c>
      <c r="T57" s="3"/>
    </row>
    <row r="58" ht="16.5" spans="1:21">
      <c r="A58" s="130" t="s">
        <v>126</v>
      </c>
      <c r="B58" s="3">
        <v>400</v>
      </c>
      <c r="C58" s="3" t="s">
        <v>36</v>
      </c>
      <c r="D58" s="3" t="b">
        <v>1</v>
      </c>
      <c r="E58" s="3" t="b">
        <v>1</v>
      </c>
      <c r="F58" s="3" t="b">
        <v>1</v>
      </c>
      <c r="G58" s="3" t="s">
        <v>109</v>
      </c>
      <c r="H58" s="130" t="s">
        <v>127</v>
      </c>
      <c r="I58" s="3"/>
      <c r="J58" s="3"/>
      <c r="K58" s="3">
        <v>0.9213</v>
      </c>
      <c r="L58" s="3">
        <v>0.8935</v>
      </c>
      <c r="M58" s="5">
        <v>0.8079</v>
      </c>
      <c r="N58" s="5">
        <v>0.8041</v>
      </c>
      <c r="O58" s="92">
        <v>0.694</v>
      </c>
      <c r="P58" s="3">
        <v>0.6799</v>
      </c>
      <c r="Q58" s="135">
        <v>0.5697</v>
      </c>
      <c r="R58" s="135">
        <v>0.4758</v>
      </c>
      <c r="S58" s="3" t="s">
        <v>128</v>
      </c>
      <c r="T58" s="3"/>
      <c r="U58" s="96" t="s">
        <v>34</v>
      </c>
    </row>
    <row r="59" ht="16.5" spans="1:21">
      <c r="A59" s="130" t="s">
        <v>129</v>
      </c>
      <c r="B59" s="3">
        <v>400</v>
      </c>
      <c r="C59" s="3" t="s">
        <v>36</v>
      </c>
      <c r="D59" s="3" t="b">
        <v>1</v>
      </c>
      <c r="E59" s="3" t="b">
        <v>1</v>
      </c>
      <c r="F59" s="3" t="b">
        <v>1</v>
      </c>
      <c r="G59" s="3" t="s">
        <v>109</v>
      </c>
      <c r="H59" s="130" t="s">
        <v>127</v>
      </c>
      <c r="I59" s="3"/>
      <c r="J59" s="3"/>
      <c r="K59" s="3">
        <v>0.9246</v>
      </c>
      <c r="L59" s="3">
        <v>0.8915</v>
      </c>
      <c r="M59" s="135">
        <v>0.7861</v>
      </c>
      <c r="N59" s="135">
        <v>0.7763</v>
      </c>
      <c r="O59" s="92">
        <v>0.6961</v>
      </c>
      <c r="P59" s="3">
        <v>0.6723</v>
      </c>
      <c r="Q59" s="135">
        <v>0.5503</v>
      </c>
      <c r="R59" s="135">
        <v>0.4514</v>
      </c>
      <c r="S59" s="3"/>
      <c r="T59" s="3"/>
      <c r="U59" s="96" t="s">
        <v>130</v>
      </c>
    </row>
    <row r="60" ht="16.5" spans="1:20">
      <c r="A60" s="130" t="s">
        <v>131</v>
      </c>
      <c r="B60" s="3">
        <v>400</v>
      </c>
      <c r="C60" s="3" t="s">
        <v>36</v>
      </c>
      <c r="D60" s="3" t="b">
        <v>1</v>
      </c>
      <c r="E60" s="3" t="b">
        <v>1</v>
      </c>
      <c r="F60" s="3" t="b">
        <v>1</v>
      </c>
      <c r="G60" s="3" t="s">
        <v>109</v>
      </c>
      <c r="H60" s="130" t="s">
        <v>127</v>
      </c>
      <c r="I60" s="3"/>
      <c r="J60" s="3"/>
      <c r="K60" s="3">
        <v>0.9156</v>
      </c>
      <c r="L60" s="3">
        <v>0.8908</v>
      </c>
      <c r="M60" s="135">
        <v>0.7929</v>
      </c>
      <c r="N60" s="135">
        <v>0.7901</v>
      </c>
      <c r="O60" s="92">
        <v>0.7044</v>
      </c>
      <c r="P60" s="3">
        <v>0.6743</v>
      </c>
      <c r="Q60" s="135">
        <v>0.5559</v>
      </c>
      <c r="R60" s="135">
        <v>0.4758</v>
      </c>
      <c r="S60" s="3" t="s">
        <v>132</v>
      </c>
      <c r="T60" s="3"/>
    </row>
    <row r="61" ht="16.5" spans="1:20">
      <c r="A61" s="130" t="s">
        <v>133</v>
      </c>
      <c r="B61" s="3">
        <v>400</v>
      </c>
      <c r="C61" s="3" t="s">
        <v>36</v>
      </c>
      <c r="D61" s="3" t="b">
        <v>1</v>
      </c>
      <c r="E61" s="3" t="b">
        <v>1</v>
      </c>
      <c r="F61" s="3" t="b">
        <v>1</v>
      </c>
      <c r="G61" s="3" t="s">
        <v>109</v>
      </c>
      <c r="H61" s="130" t="s">
        <v>127</v>
      </c>
      <c r="I61" s="3"/>
      <c r="J61" s="3"/>
      <c r="K61" s="3">
        <v>0.9171</v>
      </c>
      <c r="L61" s="3">
        <v>0.8839</v>
      </c>
      <c r="M61" s="135">
        <v>0.7941</v>
      </c>
      <c r="N61" s="135">
        <v>0.7931</v>
      </c>
      <c r="O61" s="92">
        <v>0.6909</v>
      </c>
      <c r="P61" s="92">
        <v>0.668</v>
      </c>
      <c r="Q61" s="135">
        <v>0.5683</v>
      </c>
      <c r="R61" s="135">
        <v>0.4758</v>
      </c>
      <c r="S61" s="3"/>
      <c r="T61" s="3"/>
    </row>
    <row r="62" ht="16.5" spans="1:20">
      <c r="A62" s="3" t="s">
        <v>134</v>
      </c>
      <c r="B62" s="3">
        <v>1600</v>
      </c>
      <c r="C62" s="3" t="s">
        <v>36</v>
      </c>
      <c r="D62" s="3" t="b">
        <v>1</v>
      </c>
      <c r="E62" s="3" t="b">
        <v>1</v>
      </c>
      <c r="F62" s="3" t="b">
        <v>1</v>
      </c>
      <c r="G62" s="3" t="s">
        <v>109</v>
      </c>
      <c r="H62" s="3" t="s">
        <v>127</v>
      </c>
      <c r="I62" s="3"/>
      <c r="J62" s="3"/>
      <c r="K62" s="3">
        <v>0.9274</v>
      </c>
      <c r="L62" s="3">
        <v>0.9326</v>
      </c>
      <c r="M62" s="135">
        <v>0.779</v>
      </c>
      <c r="N62" s="135">
        <v>0.7961</v>
      </c>
      <c r="O62" s="3">
        <v>0.7541</v>
      </c>
      <c r="P62" s="3">
        <v>0.7503</v>
      </c>
      <c r="Q62" s="135">
        <v>0.5517</v>
      </c>
      <c r="R62" s="135">
        <v>0.4556</v>
      </c>
      <c r="S62" s="3"/>
      <c r="T62" s="3"/>
    </row>
    <row r="63" ht="16.5" spans="1:20">
      <c r="A63" s="3" t="s">
        <v>135</v>
      </c>
      <c r="B63" s="3">
        <v>400</v>
      </c>
      <c r="C63" s="3" t="s">
        <v>36</v>
      </c>
      <c r="D63" s="3" t="b">
        <v>1</v>
      </c>
      <c r="E63" s="3" t="b">
        <v>1</v>
      </c>
      <c r="F63" s="3" t="b">
        <v>1</v>
      </c>
      <c r="G63" s="3" t="s">
        <v>109</v>
      </c>
      <c r="H63" s="3" t="s">
        <v>136</v>
      </c>
      <c r="I63" s="3"/>
      <c r="J63" s="3"/>
      <c r="K63" s="92">
        <v>0.922</v>
      </c>
      <c r="L63" s="3">
        <v>0.8793</v>
      </c>
      <c r="M63" s="135">
        <v>0.7922</v>
      </c>
      <c r="N63" s="136">
        <v>0.787</v>
      </c>
      <c r="O63" s="3">
        <v>0.6971</v>
      </c>
      <c r="P63" s="3">
        <v>0.6885</v>
      </c>
      <c r="Q63" s="135">
        <v>0.5641</v>
      </c>
      <c r="R63" s="135">
        <v>0.4778</v>
      </c>
      <c r="S63" s="3"/>
      <c r="T63" s="3"/>
    </row>
    <row r="64" ht="16.5" spans="1:20">
      <c r="A64" s="3" t="s">
        <v>137</v>
      </c>
      <c r="B64" s="3">
        <v>400</v>
      </c>
      <c r="C64" s="3" t="s">
        <v>36</v>
      </c>
      <c r="D64" s="3" t="b">
        <v>1</v>
      </c>
      <c r="E64" s="3" t="b">
        <v>1</v>
      </c>
      <c r="F64" s="3" t="b">
        <v>1</v>
      </c>
      <c r="G64" s="3" t="s">
        <v>109</v>
      </c>
      <c r="H64" s="3" t="s">
        <v>138</v>
      </c>
      <c r="I64" s="3"/>
      <c r="J64" s="3"/>
      <c r="K64" s="3">
        <v>0.9064</v>
      </c>
      <c r="L64" s="3">
        <v>0.8741</v>
      </c>
      <c r="M64" s="135">
        <v>0.7802</v>
      </c>
      <c r="N64" s="136">
        <v>0.783</v>
      </c>
      <c r="O64" s="3">
        <v>0.6846</v>
      </c>
      <c r="P64" s="92">
        <v>0.649</v>
      </c>
      <c r="Q64" s="135">
        <v>0.5517</v>
      </c>
      <c r="R64" s="135">
        <v>0.4619</v>
      </c>
      <c r="S64" s="3" t="s">
        <v>139</v>
      </c>
      <c r="T64" s="3"/>
    </row>
    <row r="65" ht="16.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35"/>
      <c r="N65" s="135"/>
      <c r="O65" s="3"/>
      <c r="P65" s="3"/>
      <c r="Q65" s="135"/>
      <c r="R65" s="135"/>
      <c r="S65" s="3"/>
      <c r="T65" s="3"/>
    </row>
    <row r="66" ht="16.5" spans="1:21">
      <c r="A66" s="128" t="s">
        <v>140</v>
      </c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39"/>
      <c r="T66" s="139"/>
      <c r="U66" s="147" t="s">
        <v>141</v>
      </c>
    </row>
    <row r="67" ht="16.5" spans="1:20">
      <c r="A67" s="3" t="s">
        <v>142</v>
      </c>
      <c r="B67" s="3">
        <v>400</v>
      </c>
      <c r="C67" s="3" t="s">
        <v>36</v>
      </c>
      <c r="D67" s="3" t="b">
        <v>1</v>
      </c>
      <c r="E67" s="3" t="b">
        <v>1</v>
      </c>
      <c r="F67" s="3" t="b">
        <v>1</v>
      </c>
      <c r="G67" s="3" t="s">
        <v>109</v>
      </c>
      <c r="H67" s="3" t="s">
        <v>127</v>
      </c>
      <c r="I67" s="3">
        <v>10</v>
      </c>
      <c r="J67" s="3"/>
      <c r="K67" s="92">
        <v>0.9208</v>
      </c>
      <c r="L67" s="3">
        <v>0.8713</v>
      </c>
      <c r="M67" s="136">
        <v>0.784</v>
      </c>
      <c r="N67" s="135">
        <v>0.7892</v>
      </c>
      <c r="O67" s="3">
        <v>0.6836</v>
      </c>
      <c r="P67" s="3">
        <v>0.6657</v>
      </c>
      <c r="Q67" s="135">
        <v>0.5421</v>
      </c>
      <c r="R67" s="135">
        <v>0.4787</v>
      </c>
      <c r="S67" s="3" t="s">
        <v>143</v>
      </c>
      <c r="T67" s="3"/>
    </row>
    <row r="68" ht="16.5" spans="1:21">
      <c r="A68" s="3" t="s">
        <v>144</v>
      </c>
      <c r="B68" s="3">
        <v>800</v>
      </c>
      <c r="C68" s="3" t="s">
        <v>36</v>
      </c>
      <c r="D68" s="3" t="b">
        <v>1</v>
      </c>
      <c r="E68" s="3" t="b">
        <v>1</v>
      </c>
      <c r="F68" s="3" t="b">
        <v>1</v>
      </c>
      <c r="G68" s="3" t="s">
        <v>109</v>
      </c>
      <c r="H68" s="3" t="s">
        <v>127</v>
      </c>
      <c r="I68" s="3">
        <v>10</v>
      </c>
      <c r="J68" s="3"/>
      <c r="K68" s="92">
        <v>0.9442</v>
      </c>
      <c r="L68" s="3">
        <v>0.8963</v>
      </c>
      <c r="M68" s="100">
        <v>0.8012</v>
      </c>
      <c r="N68" s="135">
        <v>0.7861</v>
      </c>
      <c r="O68" s="3">
        <v>0.7624</v>
      </c>
      <c r="P68" s="3">
        <v>0.7409</v>
      </c>
      <c r="Q68" s="135">
        <v>0.5531</v>
      </c>
      <c r="R68" s="135">
        <v>0.4867</v>
      </c>
      <c r="S68" s="3" t="s">
        <v>145</v>
      </c>
      <c r="T68" s="3"/>
      <c r="U68" s="96" t="s">
        <v>146</v>
      </c>
    </row>
    <row r="69" ht="16.5" spans="1:20">
      <c r="A69" s="3" t="s">
        <v>147</v>
      </c>
      <c r="B69" s="3">
        <v>1200</v>
      </c>
      <c r="C69" s="3" t="s">
        <v>36</v>
      </c>
      <c r="D69" s="3" t="b">
        <v>1</v>
      </c>
      <c r="E69" s="3" t="b">
        <v>1</v>
      </c>
      <c r="F69" s="3" t="b">
        <v>1</v>
      </c>
      <c r="G69" s="3" t="s">
        <v>109</v>
      </c>
      <c r="H69" s="3" t="s">
        <v>127</v>
      </c>
      <c r="I69" s="3">
        <v>10</v>
      </c>
      <c r="J69" s="3"/>
      <c r="K69" s="92">
        <v>0.955</v>
      </c>
      <c r="L69" s="3">
        <v>0.9195</v>
      </c>
      <c r="M69" s="100">
        <v>0.8036</v>
      </c>
      <c r="N69" s="135">
        <v>0.7856</v>
      </c>
      <c r="O69" s="3">
        <v>0.7946</v>
      </c>
      <c r="P69" s="3">
        <v>0.7769</v>
      </c>
      <c r="Q69" s="135">
        <v>0.5517</v>
      </c>
      <c r="R69" s="135">
        <v>0.4635</v>
      </c>
      <c r="S69" s="3"/>
      <c r="T69" s="3"/>
    </row>
    <row r="70" s="124" customFormat="1" ht="16.5" spans="1:20">
      <c r="A70" s="109" t="s">
        <v>148</v>
      </c>
      <c r="B70" s="109">
        <v>1600</v>
      </c>
      <c r="C70" s="109" t="s">
        <v>36</v>
      </c>
      <c r="D70" s="109" t="b">
        <v>1</v>
      </c>
      <c r="E70" s="109" t="b">
        <v>1</v>
      </c>
      <c r="F70" s="109" t="b">
        <v>1</v>
      </c>
      <c r="G70" s="109" t="s">
        <v>109</v>
      </c>
      <c r="H70" s="109" t="s">
        <v>127</v>
      </c>
      <c r="I70" s="109">
        <v>10</v>
      </c>
      <c r="J70" s="109"/>
      <c r="K70" s="137">
        <v>0.9644</v>
      </c>
      <c r="L70" s="109">
        <v>0.9323</v>
      </c>
      <c r="M70" s="137">
        <v>0.7965</v>
      </c>
      <c r="N70" s="109">
        <v>0.7918</v>
      </c>
      <c r="O70" s="109">
        <v>0.8444</v>
      </c>
      <c r="P70" s="109">
        <v>0.8409</v>
      </c>
      <c r="Q70" s="109">
        <v>0.5903</v>
      </c>
      <c r="R70" s="109">
        <v>0.5023</v>
      </c>
      <c r="S70" s="109"/>
      <c r="T70" s="109"/>
    </row>
    <row r="71" ht="16.5" spans="1:20">
      <c r="A71" s="3" t="s">
        <v>149</v>
      </c>
      <c r="B71" s="3">
        <v>2000</v>
      </c>
      <c r="C71" s="3" t="s">
        <v>36</v>
      </c>
      <c r="D71" s="3" t="b">
        <v>1</v>
      </c>
      <c r="E71" s="3" t="b">
        <v>1</v>
      </c>
      <c r="F71" s="3" t="b">
        <v>1</v>
      </c>
      <c r="G71" s="3" t="s">
        <v>109</v>
      </c>
      <c r="H71" s="3" t="s">
        <v>127</v>
      </c>
      <c r="I71" s="3">
        <v>10</v>
      </c>
      <c r="J71" s="3"/>
      <c r="K71" s="92">
        <v>0.9649</v>
      </c>
      <c r="L71" s="3">
        <v>0.9327</v>
      </c>
      <c r="M71" s="136">
        <v>0.7929</v>
      </c>
      <c r="N71" s="135">
        <v>0.7954</v>
      </c>
      <c r="O71" s="3">
        <v>0.8548</v>
      </c>
      <c r="P71" s="3">
        <v>0.8425</v>
      </c>
      <c r="Q71" s="135">
        <v>0.5986</v>
      </c>
      <c r="R71" s="135">
        <v>0.4915</v>
      </c>
      <c r="S71" s="3"/>
      <c r="T71" s="3"/>
    </row>
    <row r="72" ht="16.5" spans="1:20">
      <c r="A72" s="3" t="s">
        <v>150</v>
      </c>
      <c r="B72" s="3">
        <v>2400</v>
      </c>
      <c r="C72" s="3" t="s">
        <v>36</v>
      </c>
      <c r="D72" s="3" t="b">
        <v>1</v>
      </c>
      <c r="E72" s="3" t="b">
        <v>1</v>
      </c>
      <c r="F72" s="3" t="b">
        <v>1</v>
      </c>
      <c r="G72" s="3" t="s">
        <v>109</v>
      </c>
      <c r="H72" s="3" t="s">
        <v>127</v>
      </c>
      <c r="I72" s="3">
        <v>10</v>
      </c>
      <c r="J72" s="3"/>
      <c r="K72" s="92">
        <v>0.9489</v>
      </c>
      <c r="L72" s="3">
        <v>0.9438</v>
      </c>
      <c r="M72" s="136">
        <v>0.792</v>
      </c>
      <c r="N72" s="135">
        <v>0.7966</v>
      </c>
      <c r="O72" s="3">
        <v>0.8309</v>
      </c>
      <c r="P72" s="3">
        <v>0.8107</v>
      </c>
      <c r="Q72" s="135">
        <v>0.5862</v>
      </c>
      <c r="R72" s="135">
        <v>0.4791</v>
      </c>
      <c r="S72" s="3"/>
      <c r="T72" s="3"/>
    </row>
    <row r="73" ht="16.5" spans="1:20">
      <c r="A73" s="3" t="s">
        <v>151</v>
      </c>
      <c r="B73" s="3">
        <v>2800</v>
      </c>
      <c r="C73" s="3" t="s">
        <v>36</v>
      </c>
      <c r="D73" s="3" t="b">
        <v>1</v>
      </c>
      <c r="E73" s="3" t="b">
        <v>1</v>
      </c>
      <c r="F73" s="3" t="b">
        <v>1</v>
      </c>
      <c r="G73" s="3" t="s">
        <v>109</v>
      </c>
      <c r="H73" s="3" t="s">
        <v>127</v>
      </c>
      <c r="I73" s="3">
        <v>10</v>
      </c>
      <c r="J73" s="3"/>
      <c r="K73" s="92">
        <v>0.9467</v>
      </c>
      <c r="L73" s="92">
        <v>0.945</v>
      </c>
      <c r="M73" s="136">
        <v>0.7852</v>
      </c>
      <c r="N73" s="135">
        <v>0.7984</v>
      </c>
      <c r="O73" s="3">
        <v>0.8205</v>
      </c>
      <c r="P73" s="3">
        <v>0.7886</v>
      </c>
      <c r="Q73" s="135">
        <v>0.5972</v>
      </c>
      <c r="R73" s="135">
        <v>0.4712</v>
      </c>
      <c r="S73" s="3"/>
      <c r="T73" s="3"/>
    </row>
    <row r="74" ht="16.5" spans="1:20">
      <c r="A74" s="3" t="s">
        <v>152</v>
      </c>
      <c r="B74" s="3">
        <v>3200</v>
      </c>
      <c r="C74" s="3" t="s">
        <v>36</v>
      </c>
      <c r="D74" s="3" t="b">
        <v>1</v>
      </c>
      <c r="E74" s="3" t="b">
        <v>1</v>
      </c>
      <c r="F74" s="3" t="b">
        <v>1</v>
      </c>
      <c r="G74" s="3" t="s">
        <v>109</v>
      </c>
      <c r="H74" s="3" t="s">
        <v>127</v>
      </c>
      <c r="I74" s="3">
        <v>10</v>
      </c>
      <c r="J74" s="3"/>
      <c r="K74" s="92">
        <v>0.9544</v>
      </c>
      <c r="L74" s="3">
        <v>0.9521</v>
      </c>
      <c r="M74" s="100">
        <v>0.7914</v>
      </c>
      <c r="N74" s="5">
        <v>0.7993</v>
      </c>
      <c r="O74" s="92">
        <v>0.862</v>
      </c>
      <c r="P74" s="92">
        <v>0.848</v>
      </c>
      <c r="Q74" s="135">
        <v>0.5972</v>
      </c>
      <c r="R74" s="135">
        <v>0.4646</v>
      </c>
      <c r="S74" s="3"/>
      <c r="T74" s="3"/>
    </row>
    <row r="75" ht="16.5" spans="1:20">
      <c r="A75" s="142" t="s">
        <v>153</v>
      </c>
      <c r="B75" s="142">
        <v>3600</v>
      </c>
      <c r="C75" s="142" t="s">
        <v>36</v>
      </c>
      <c r="D75" s="142" t="b">
        <v>1</v>
      </c>
      <c r="E75" s="142" t="b">
        <v>1</v>
      </c>
      <c r="F75" s="142" t="b">
        <v>1</v>
      </c>
      <c r="G75" s="142" t="s">
        <v>109</v>
      </c>
      <c r="H75" s="142" t="s">
        <v>127</v>
      </c>
      <c r="I75" s="142">
        <v>10</v>
      </c>
      <c r="J75" s="142"/>
      <c r="K75" s="144">
        <v>0.9573</v>
      </c>
      <c r="L75" s="142">
        <v>0.9553</v>
      </c>
      <c r="M75" s="144">
        <v>0.7895</v>
      </c>
      <c r="N75" s="142">
        <v>0.7994</v>
      </c>
      <c r="O75" s="144">
        <v>0.8714</v>
      </c>
      <c r="P75" s="144">
        <v>0.8598</v>
      </c>
      <c r="Q75" s="144">
        <v>0.6</v>
      </c>
      <c r="R75" s="144">
        <v>0.477</v>
      </c>
      <c r="S75" s="148"/>
      <c r="T75" s="148"/>
    </row>
    <row r="76" ht="16.5" spans="1:20">
      <c r="A76" s="3" t="s">
        <v>154</v>
      </c>
      <c r="B76" s="3">
        <v>400</v>
      </c>
      <c r="C76" s="3" t="s">
        <v>36</v>
      </c>
      <c r="D76" s="3" t="b">
        <v>1</v>
      </c>
      <c r="E76" s="3" t="b">
        <v>1</v>
      </c>
      <c r="F76" s="3" t="b">
        <v>1</v>
      </c>
      <c r="G76" s="3" t="s">
        <v>109</v>
      </c>
      <c r="H76" s="3" t="s">
        <v>127</v>
      </c>
      <c r="I76" s="3">
        <v>20</v>
      </c>
      <c r="J76" s="3"/>
      <c r="K76" s="3">
        <v>0.9188</v>
      </c>
      <c r="L76" s="92">
        <v>0.88</v>
      </c>
      <c r="M76" s="135">
        <v>0.7942</v>
      </c>
      <c r="N76" s="135">
        <v>0.7864</v>
      </c>
      <c r="O76" s="3">
        <v>0.6836</v>
      </c>
      <c r="P76" s="3">
        <v>0.6711</v>
      </c>
      <c r="Q76" s="135">
        <v>0.5559</v>
      </c>
      <c r="R76" s="135">
        <v>0.4909</v>
      </c>
      <c r="S76" s="3"/>
      <c r="T76" s="3"/>
    </row>
    <row r="77" ht="16.5" spans="1:20">
      <c r="A77" s="3" t="s">
        <v>155</v>
      </c>
      <c r="B77" s="3">
        <v>800</v>
      </c>
      <c r="C77" s="3" t="s">
        <v>36</v>
      </c>
      <c r="D77" s="3" t="b">
        <v>1</v>
      </c>
      <c r="E77" s="3" t="b">
        <v>1</v>
      </c>
      <c r="F77" s="3" t="b">
        <v>1</v>
      </c>
      <c r="G77" s="3" t="s">
        <v>109</v>
      </c>
      <c r="H77" s="3" t="s">
        <v>127</v>
      </c>
      <c r="I77" s="3">
        <v>20</v>
      </c>
      <c r="J77" s="3"/>
      <c r="K77" s="92">
        <v>0.919</v>
      </c>
      <c r="L77" s="92">
        <v>0.9139</v>
      </c>
      <c r="M77" s="135">
        <v>0.7833</v>
      </c>
      <c r="N77" s="135">
        <v>0.7977</v>
      </c>
      <c r="O77" s="3">
        <v>0.7085</v>
      </c>
      <c r="P77" s="92">
        <v>0.681</v>
      </c>
      <c r="Q77" s="135">
        <v>0.5545</v>
      </c>
      <c r="R77" s="135">
        <v>0.4658</v>
      </c>
      <c r="S77" s="3"/>
      <c r="T77" s="3"/>
    </row>
    <row r="78" ht="16.5" spans="1:20">
      <c r="A78" s="3" t="s">
        <v>156</v>
      </c>
      <c r="B78" s="3">
        <v>1200</v>
      </c>
      <c r="C78" s="3" t="s">
        <v>36</v>
      </c>
      <c r="D78" s="3" t="b">
        <v>1</v>
      </c>
      <c r="E78" s="3" t="b">
        <v>1</v>
      </c>
      <c r="F78" s="3" t="b">
        <v>1</v>
      </c>
      <c r="G78" s="3" t="s">
        <v>109</v>
      </c>
      <c r="H78" s="3" t="s">
        <v>127</v>
      </c>
      <c r="I78" s="3">
        <v>20</v>
      </c>
      <c r="J78" s="3"/>
      <c r="K78" s="3">
        <v>0.9341</v>
      </c>
      <c r="L78" s="92">
        <v>0.9147</v>
      </c>
      <c r="M78" s="135">
        <v>0.7843</v>
      </c>
      <c r="N78" s="135">
        <v>0.7982</v>
      </c>
      <c r="O78" s="3">
        <v>0.7604</v>
      </c>
      <c r="P78" s="92">
        <v>0.751</v>
      </c>
      <c r="Q78" s="135">
        <v>0.5586</v>
      </c>
      <c r="R78" s="135">
        <v>0.4698</v>
      </c>
      <c r="S78" s="3"/>
      <c r="T78" s="3"/>
    </row>
    <row r="79" ht="16.5" spans="1:20">
      <c r="A79" s="3" t="s">
        <v>157</v>
      </c>
      <c r="B79" s="3">
        <v>1600</v>
      </c>
      <c r="C79" s="3" t="s">
        <v>36</v>
      </c>
      <c r="D79" s="3" t="b">
        <v>1</v>
      </c>
      <c r="E79" s="3" t="b">
        <v>1</v>
      </c>
      <c r="F79" s="3" t="b">
        <v>1</v>
      </c>
      <c r="G79" s="3" t="s">
        <v>109</v>
      </c>
      <c r="H79" s="3" t="s">
        <v>127</v>
      </c>
      <c r="I79" s="3">
        <v>20</v>
      </c>
      <c r="J79" s="3"/>
      <c r="K79" s="92">
        <v>0.94</v>
      </c>
      <c r="L79" s="92">
        <v>0.9382</v>
      </c>
      <c r="M79" s="135">
        <v>0.7853</v>
      </c>
      <c r="N79" s="135">
        <v>0.7934</v>
      </c>
      <c r="O79" s="3">
        <v>0.7967</v>
      </c>
      <c r="P79" s="3">
        <v>0.7853</v>
      </c>
      <c r="Q79" s="136">
        <v>0.589</v>
      </c>
      <c r="R79" s="135">
        <v>0.4723</v>
      </c>
      <c r="S79" s="3"/>
      <c r="T79" s="3"/>
    </row>
    <row r="80" ht="16.5" spans="1:20">
      <c r="A80" s="3" t="s">
        <v>158</v>
      </c>
      <c r="B80" s="3">
        <v>2000</v>
      </c>
      <c r="C80" s="3" t="s">
        <v>36</v>
      </c>
      <c r="D80" s="3" t="b">
        <v>1</v>
      </c>
      <c r="E80" s="3" t="b">
        <v>1</v>
      </c>
      <c r="F80" s="3" t="b">
        <v>1</v>
      </c>
      <c r="G80" s="3" t="s">
        <v>109</v>
      </c>
      <c r="H80" s="3" t="s">
        <v>127</v>
      </c>
      <c r="I80" s="3">
        <v>20</v>
      </c>
      <c r="J80" s="3"/>
      <c r="K80" s="3">
        <v>0.9436</v>
      </c>
      <c r="L80" s="92">
        <v>0.9363</v>
      </c>
      <c r="M80" s="135">
        <v>0.7879</v>
      </c>
      <c r="N80" s="135">
        <v>0.7836</v>
      </c>
      <c r="O80" s="3">
        <v>0.8019</v>
      </c>
      <c r="P80" s="3">
        <v>0.7738</v>
      </c>
      <c r="Q80" s="135">
        <v>0.5931</v>
      </c>
      <c r="R80" s="135">
        <v>0.4788</v>
      </c>
      <c r="S80" s="3"/>
      <c r="T80" s="3"/>
    </row>
    <row r="81" ht="16.5" spans="1:20">
      <c r="A81" s="3" t="s">
        <v>159</v>
      </c>
      <c r="B81" s="3">
        <v>2400</v>
      </c>
      <c r="C81" s="3" t="s">
        <v>36</v>
      </c>
      <c r="D81" s="3" t="b">
        <v>1</v>
      </c>
      <c r="E81" s="3" t="b">
        <v>1</v>
      </c>
      <c r="F81" s="3" t="b">
        <v>1</v>
      </c>
      <c r="G81" s="3" t="s">
        <v>109</v>
      </c>
      <c r="H81" s="3" t="s">
        <v>127</v>
      </c>
      <c r="I81" s="3">
        <v>20</v>
      </c>
      <c r="J81" s="3"/>
      <c r="K81" s="3">
        <v>0.9519</v>
      </c>
      <c r="L81" s="92">
        <v>0.9468</v>
      </c>
      <c r="M81" s="135">
        <v>0.7935</v>
      </c>
      <c r="N81" s="135">
        <v>0.7915</v>
      </c>
      <c r="O81" s="3">
        <v>0.8475</v>
      </c>
      <c r="P81" s="3">
        <v>0.8354</v>
      </c>
      <c r="Q81" s="135">
        <v>0.6041</v>
      </c>
      <c r="R81" s="135">
        <v>0.4955</v>
      </c>
      <c r="S81" s="3"/>
      <c r="T81" s="3"/>
    </row>
    <row r="82" ht="16.5" spans="1:20">
      <c r="A82" s="3" t="s">
        <v>160</v>
      </c>
      <c r="B82" s="3">
        <v>400</v>
      </c>
      <c r="C82" s="3" t="s">
        <v>36</v>
      </c>
      <c r="D82" s="3" t="b">
        <v>1</v>
      </c>
      <c r="E82" s="3" t="b">
        <v>1</v>
      </c>
      <c r="F82" s="3" t="b">
        <v>1</v>
      </c>
      <c r="G82" s="3" t="s">
        <v>109</v>
      </c>
      <c r="H82" s="3" t="s">
        <v>127</v>
      </c>
      <c r="I82" s="3">
        <v>30</v>
      </c>
      <c r="J82" s="3"/>
      <c r="K82" s="3">
        <v>0.8816</v>
      </c>
      <c r="L82" s="92">
        <v>0.8826</v>
      </c>
      <c r="M82" s="135">
        <v>0.7801</v>
      </c>
      <c r="N82" s="135">
        <v>0.7689</v>
      </c>
      <c r="O82" s="3">
        <v>0.6649</v>
      </c>
      <c r="P82" s="3">
        <v>0.5913</v>
      </c>
      <c r="Q82" s="135">
        <v>0.5462</v>
      </c>
      <c r="R82" s="135">
        <v>0.4314</v>
      </c>
      <c r="S82" s="3"/>
      <c r="T82" s="3"/>
    </row>
    <row r="83" ht="16.5" spans="1:20">
      <c r="A83" s="3" t="s">
        <v>161</v>
      </c>
      <c r="B83" s="3">
        <v>800</v>
      </c>
      <c r="C83" s="3" t="s">
        <v>36</v>
      </c>
      <c r="D83" s="3" t="b">
        <v>1</v>
      </c>
      <c r="E83" s="3" t="b">
        <v>1</v>
      </c>
      <c r="F83" s="3" t="b">
        <v>1</v>
      </c>
      <c r="G83" s="3" t="s">
        <v>109</v>
      </c>
      <c r="H83" s="3" t="s">
        <v>127</v>
      </c>
      <c r="I83" s="3">
        <v>30</v>
      </c>
      <c r="J83" s="3"/>
      <c r="K83" s="3">
        <v>0.9214</v>
      </c>
      <c r="L83" s="92">
        <v>0.9189</v>
      </c>
      <c r="M83" s="135">
        <v>0.7878</v>
      </c>
      <c r="N83" s="135">
        <v>0.7779</v>
      </c>
      <c r="O83" s="3">
        <v>0.7344</v>
      </c>
      <c r="P83" s="3">
        <v>0.6808</v>
      </c>
      <c r="Q83" s="135">
        <v>0.5517</v>
      </c>
      <c r="R83" s="136">
        <v>0.453</v>
      </c>
      <c r="S83" s="3"/>
      <c r="T83" s="3"/>
    </row>
    <row r="84" ht="16.5" spans="1:20">
      <c r="A84" s="3" t="s">
        <v>162</v>
      </c>
      <c r="B84" s="3">
        <v>1200</v>
      </c>
      <c r="C84" s="3" t="s">
        <v>36</v>
      </c>
      <c r="D84" s="3" t="b">
        <v>1</v>
      </c>
      <c r="E84" s="3" t="b">
        <v>1</v>
      </c>
      <c r="F84" s="3" t="b">
        <v>1</v>
      </c>
      <c r="G84" s="3" t="s">
        <v>109</v>
      </c>
      <c r="H84" s="3" t="s">
        <v>127</v>
      </c>
      <c r="I84" s="3">
        <v>30</v>
      </c>
      <c r="J84" s="3"/>
      <c r="K84" s="3">
        <v>0.9319</v>
      </c>
      <c r="L84" s="92">
        <v>0.933</v>
      </c>
      <c r="M84" s="135">
        <v>0.7939</v>
      </c>
      <c r="N84" s="135">
        <v>0.7715</v>
      </c>
      <c r="O84" s="3">
        <v>0.7759</v>
      </c>
      <c r="P84" s="3">
        <v>0.7276</v>
      </c>
      <c r="Q84" s="136">
        <v>0.56</v>
      </c>
      <c r="R84" s="135">
        <v>0.4516</v>
      </c>
      <c r="S84" s="3"/>
      <c r="T84" s="3"/>
    </row>
    <row r="85" ht="16.5" spans="1:20">
      <c r="A85" s="3" t="s">
        <v>163</v>
      </c>
      <c r="B85" s="3">
        <v>1600</v>
      </c>
      <c r="C85" s="3" t="s">
        <v>36</v>
      </c>
      <c r="D85" s="3" t="b">
        <v>1</v>
      </c>
      <c r="E85" s="3" t="b">
        <v>1</v>
      </c>
      <c r="F85" s="3" t="b">
        <v>1</v>
      </c>
      <c r="G85" s="3" t="s">
        <v>109</v>
      </c>
      <c r="H85" s="3" t="s">
        <v>127</v>
      </c>
      <c r="I85" s="3">
        <v>30</v>
      </c>
      <c r="J85" s="3"/>
      <c r="K85" s="3">
        <v>0.9418</v>
      </c>
      <c r="L85" s="92">
        <v>0.9431</v>
      </c>
      <c r="M85" s="135">
        <v>0.7909</v>
      </c>
      <c r="N85" s="135">
        <v>0.7675</v>
      </c>
      <c r="O85" s="3">
        <v>0.8226</v>
      </c>
      <c r="P85" s="92">
        <v>0.793</v>
      </c>
      <c r="Q85" s="135">
        <v>0.5655</v>
      </c>
      <c r="R85" s="135">
        <v>0.4745</v>
      </c>
      <c r="S85" s="3"/>
      <c r="T85" s="3"/>
    </row>
    <row r="86" ht="16.5" spans="1:20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92"/>
      <c r="M86" s="135"/>
      <c r="N86" s="135"/>
      <c r="O86" s="3"/>
      <c r="P86" s="3"/>
      <c r="Q86" s="135"/>
      <c r="R86" s="135"/>
      <c r="S86" s="3"/>
      <c r="T86" s="3"/>
    </row>
    <row r="87" ht="16.5" spans="1:20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35"/>
      <c r="N87" s="135"/>
      <c r="O87" s="3"/>
      <c r="P87" s="3"/>
      <c r="Q87" s="135"/>
      <c r="R87" s="135"/>
      <c r="S87" s="3"/>
      <c r="T87" s="3"/>
    </row>
    <row r="88" ht="16.5" spans="1:20">
      <c r="A88" s="128" t="s">
        <v>164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39"/>
      <c r="T88" s="139"/>
    </row>
    <row r="89" s="124" customFormat="1" ht="16.5" spans="1:21">
      <c r="A89" s="109" t="s">
        <v>165</v>
      </c>
      <c r="B89" s="109">
        <v>1600</v>
      </c>
      <c r="C89" s="109" t="s">
        <v>36</v>
      </c>
      <c r="D89" s="109" t="b">
        <v>1</v>
      </c>
      <c r="E89" s="109" t="b">
        <v>1</v>
      </c>
      <c r="F89" s="109" t="b">
        <v>1</v>
      </c>
      <c r="G89" s="109" t="s">
        <v>109</v>
      </c>
      <c r="H89" s="109" t="s">
        <v>127</v>
      </c>
      <c r="I89" s="109">
        <v>10</v>
      </c>
      <c r="J89" s="109">
        <v>3</v>
      </c>
      <c r="K89" s="109">
        <v>0.9479</v>
      </c>
      <c r="L89" s="109">
        <v>0.9492</v>
      </c>
      <c r="M89" s="109">
        <v>0.7948</v>
      </c>
      <c r="N89" s="109">
        <v>0.7963</v>
      </c>
      <c r="O89" s="109">
        <v>0.8032</v>
      </c>
      <c r="P89" s="109">
        <v>0.8216</v>
      </c>
      <c r="Q89" s="109">
        <v>0.5876</v>
      </c>
      <c r="R89" s="109">
        <v>0.4824</v>
      </c>
      <c r="S89" s="109"/>
      <c r="T89" s="109"/>
      <c r="U89" s="124" t="s">
        <v>166</v>
      </c>
    </row>
    <row r="90" ht="16.5" spans="1:20">
      <c r="A90" s="3" t="s">
        <v>167</v>
      </c>
      <c r="B90" s="3">
        <v>400</v>
      </c>
      <c r="C90" s="3" t="s">
        <v>36</v>
      </c>
      <c r="D90" s="3" t="b">
        <v>1</v>
      </c>
      <c r="E90" s="3" t="b">
        <v>1</v>
      </c>
      <c r="F90" s="3" t="b">
        <v>1</v>
      </c>
      <c r="G90" s="3" t="s">
        <v>109</v>
      </c>
      <c r="H90" s="3" t="s">
        <v>127</v>
      </c>
      <c r="I90" s="3">
        <v>10</v>
      </c>
      <c r="J90" s="3">
        <v>3</v>
      </c>
      <c r="K90" s="92">
        <v>0.882</v>
      </c>
      <c r="L90" s="3">
        <v>0.8906</v>
      </c>
      <c r="M90" s="135">
        <v>0.7812</v>
      </c>
      <c r="N90" s="135">
        <v>0.7875</v>
      </c>
      <c r="O90" s="3">
        <v>0.6577</v>
      </c>
      <c r="P90" s="3">
        <v>0.6179</v>
      </c>
      <c r="Q90" s="135">
        <v>0.5283</v>
      </c>
      <c r="R90" s="135">
        <v>0.4428</v>
      </c>
      <c r="S90" s="3"/>
      <c r="T90" s="3"/>
    </row>
    <row r="91" ht="16.5" spans="1:20">
      <c r="A91" s="3" t="s">
        <v>168</v>
      </c>
      <c r="B91" s="3">
        <v>800</v>
      </c>
      <c r="C91" s="3" t="s">
        <v>36</v>
      </c>
      <c r="D91" s="3" t="b">
        <v>1</v>
      </c>
      <c r="E91" s="3" t="b">
        <v>1</v>
      </c>
      <c r="F91" s="3" t="b">
        <v>1</v>
      </c>
      <c r="G91" s="3" t="s">
        <v>109</v>
      </c>
      <c r="H91" s="3" t="s">
        <v>127</v>
      </c>
      <c r="I91" s="3">
        <v>10</v>
      </c>
      <c r="J91" s="3">
        <v>3</v>
      </c>
      <c r="K91" s="3">
        <v>0.9147</v>
      </c>
      <c r="L91" s="3">
        <v>0.9127</v>
      </c>
      <c r="M91" s="136">
        <v>0.798</v>
      </c>
      <c r="N91" s="135">
        <v>0.7907</v>
      </c>
      <c r="O91" s="3">
        <v>0.7085</v>
      </c>
      <c r="P91" s="3">
        <v>0.6837</v>
      </c>
      <c r="Q91" s="135">
        <v>0.5421</v>
      </c>
      <c r="R91" s="135">
        <v>0.4596</v>
      </c>
      <c r="S91" s="3"/>
      <c r="T91" s="3"/>
    </row>
    <row r="92" ht="16.5" spans="1:20">
      <c r="A92" s="3" t="s">
        <v>169</v>
      </c>
      <c r="B92" s="3">
        <v>1200</v>
      </c>
      <c r="C92" s="3" t="s">
        <v>36</v>
      </c>
      <c r="D92" s="3" t="b">
        <v>1</v>
      </c>
      <c r="E92" s="3" t="b">
        <v>1</v>
      </c>
      <c r="F92" s="3" t="b">
        <v>1</v>
      </c>
      <c r="G92" s="3" t="s">
        <v>109</v>
      </c>
      <c r="H92" s="3" t="s">
        <v>127</v>
      </c>
      <c r="I92" s="3">
        <v>10</v>
      </c>
      <c r="J92" s="3">
        <v>3</v>
      </c>
      <c r="K92" s="3">
        <v>0.9343</v>
      </c>
      <c r="L92" s="3">
        <v>0.9308</v>
      </c>
      <c r="M92" s="5">
        <v>0.8027</v>
      </c>
      <c r="N92" s="135">
        <v>0.7862</v>
      </c>
      <c r="O92" s="3">
        <v>0.7645</v>
      </c>
      <c r="P92" s="3">
        <v>0.7452</v>
      </c>
      <c r="Q92" s="135">
        <v>0.5655</v>
      </c>
      <c r="R92" s="136">
        <v>0.474</v>
      </c>
      <c r="S92" s="3"/>
      <c r="T92" s="3"/>
    </row>
    <row r="93" ht="16.5" spans="1:20">
      <c r="A93" s="3" t="s">
        <v>170</v>
      </c>
      <c r="B93" s="3">
        <v>1600</v>
      </c>
      <c r="C93" s="3" t="s">
        <v>36</v>
      </c>
      <c r="D93" s="3" t="b">
        <v>1</v>
      </c>
      <c r="E93" s="3" t="b">
        <v>1</v>
      </c>
      <c r="F93" s="3" t="b">
        <v>1</v>
      </c>
      <c r="G93" s="3" t="s">
        <v>109</v>
      </c>
      <c r="H93" s="3" t="s">
        <v>127</v>
      </c>
      <c r="I93" s="3">
        <v>10</v>
      </c>
      <c r="J93" s="3">
        <v>3</v>
      </c>
      <c r="K93" s="3">
        <v>0.9477</v>
      </c>
      <c r="L93" s="3">
        <v>0.9414</v>
      </c>
      <c r="M93" s="135">
        <v>0.8058</v>
      </c>
      <c r="N93" s="135">
        <v>0.7853</v>
      </c>
      <c r="O93" s="3">
        <v>0.8226</v>
      </c>
      <c r="P93" s="92">
        <v>0.81</v>
      </c>
      <c r="Q93" s="135">
        <v>0.5821</v>
      </c>
      <c r="R93" s="135">
        <v>0.4839</v>
      </c>
      <c r="S93" s="3"/>
      <c r="T93" s="3"/>
    </row>
    <row r="94" ht="16.5" spans="1:20">
      <c r="A94" s="3" t="s">
        <v>171</v>
      </c>
      <c r="B94" s="3">
        <v>400</v>
      </c>
      <c r="C94" s="3" t="s">
        <v>36</v>
      </c>
      <c r="D94" s="3" t="b">
        <v>1</v>
      </c>
      <c r="E94" s="3" t="b">
        <v>1</v>
      </c>
      <c r="F94" s="3" t="b">
        <v>1</v>
      </c>
      <c r="G94" s="3" t="s">
        <v>109</v>
      </c>
      <c r="H94" s="3" t="s">
        <v>127</v>
      </c>
      <c r="I94" s="3">
        <v>10</v>
      </c>
      <c r="J94" s="3">
        <v>5</v>
      </c>
      <c r="K94" s="3">
        <v>0.8695</v>
      </c>
      <c r="L94" s="3">
        <v>0.8684</v>
      </c>
      <c r="M94" s="135">
        <v>0.7674</v>
      </c>
      <c r="N94" s="135">
        <v>0.7657</v>
      </c>
      <c r="O94" s="3">
        <v>0.5954</v>
      </c>
      <c r="P94" s="92">
        <v>0.5851</v>
      </c>
      <c r="Q94" s="135">
        <v>0.4552</v>
      </c>
      <c r="R94" s="135">
        <v>0.3995</v>
      </c>
      <c r="S94" s="3"/>
      <c r="T94" s="3"/>
    </row>
    <row r="95" ht="16.5" spans="1:20">
      <c r="A95" s="3" t="s">
        <v>172</v>
      </c>
      <c r="B95" s="3">
        <v>800</v>
      </c>
      <c r="C95" s="3" t="s">
        <v>36</v>
      </c>
      <c r="D95" s="3" t="b">
        <v>1</v>
      </c>
      <c r="E95" s="3" t="b">
        <v>1</v>
      </c>
      <c r="F95" s="3" t="b">
        <v>1</v>
      </c>
      <c r="G95" s="3" t="s">
        <v>109</v>
      </c>
      <c r="H95" s="3" t="s">
        <v>127</v>
      </c>
      <c r="I95" s="3">
        <v>10</v>
      </c>
      <c r="J95" s="3">
        <v>5</v>
      </c>
      <c r="K95" s="3">
        <v>0.8977</v>
      </c>
      <c r="L95" s="3">
        <v>0.9087</v>
      </c>
      <c r="M95" s="135">
        <v>0.7732</v>
      </c>
      <c r="N95" s="135">
        <v>0.7675</v>
      </c>
      <c r="O95" s="3">
        <v>0.6712</v>
      </c>
      <c r="P95" s="92">
        <v>0.6529</v>
      </c>
      <c r="Q95" s="136">
        <v>0.481</v>
      </c>
      <c r="R95" s="136">
        <v>0.4188</v>
      </c>
      <c r="S95" s="3"/>
      <c r="T95" s="3"/>
    </row>
    <row r="96" ht="16.5" spans="1:20">
      <c r="A96" s="3" t="s">
        <v>173</v>
      </c>
      <c r="B96" s="3">
        <v>1200</v>
      </c>
      <c r="C96" s="3" t="s">
        <v>36</v>
      </c>
      <c r="D96" s="3" t="b">
        <v>1</v>
      </c>
      <c r="E96" s="3" t="b">
        <v>1</v>
      </c>
      <c r="F96" s="3" t="b">
        <v>1</v>
      </c>
      <c r="G96" s="3" t="s">
        <v>109</v>
      </c>
      <c r="H96" s="3" t="s">
        <v>127</v>
      </c>
      <c r="I96" s="3">
        <v>10</v>
      </c>
      <c r="J96" s="3">
        <v>5</v>
      </c>
      <c r="K96" s="3">
        <v>0.9113</v>
      </c>
      <c r="L96" s="3">
        <v>0.9247</v>
      </c>
      <c r="M96" s="135">
        <v>0.7782</v>
      </c>
      <c r="N96" s="135">
        <v>0.7735</v>
      </c>
      <c r="O96" s="3">
        <v>0.7106</v>
      </c>
      <c r="P96" s="92">
        <v>0.7173</v>
      </c>
      <c r="Q96" s="135">
        <v>0.5228</v>
      </c>
      <c r="R96" s="135">
        <v>0.4544</v>
      </c>
      <c r="S96" s="3"/>
      <c r="T96" s="3"/>
    </row>
    <row r="97" ht="16.5" spans="1:20">
      <c r="A97" s="3" t="s">
        <v>174</v>
      </c>
      <c r="B97" s="3">
        <v>1600</v>
      </c>
      <c r="C97" s="3" t="s">
        <v>36</v>
      </c>
      <c r="D97" s="3" t="b">
        <v>1</v>
      </c>
      <c r="E97" s="3" t="b">
        <v>1</v>
      </c>
      <c r="F97" s="3" t="b">
        <v>1</v>
      </c>
      <c r="G97" s="3" t="s">
        <v>109</v>
      </c>
      <c r="H97" s="3" t="s">
        <v>127</v>
      </c>
      <c r="I97" s="3">
        <v>10</v>
      </c>
      <c r="J97" s="3">
        <v>5</v>
      </c>
      <c r="K97" s="3">
        <v>0.9156</v>
      </c>
      <c r="L97" s="3">
        <v>0.9307</v>
      </c>
      <c r="M97" s="135">
        <v>0.7733</v>
      </c>
      <c r="N97" s="135">
        <v>0.7741</v>
      </c>
      <c r="O97" s="3">
        <v>0.7137</v>
      </c>
      <c r="P97" s="92">
        <v>0.7167</v>
      </c>
      <c r="Q97" s="135">
        <v>0.5131</v>
      </c>
      <c r="R97" s="135">
        <v>0.4271</v>
      </c>
      <c r="S97" s="3"/>
      <c r="T97" s="3"/>
    </row>
    <row r="98" ht="16.5" spans="1:20">
      <c r="A98" s="3" t="s">
        <v>175</v>
      </c>
      <c r="B98" s="3">
        <v>2000</v>
      </c>
      <c r="C98" s="3" t="s">
        <v>36</v>
      </c>
      <c r="D98" s="3" t="b">
        <v>1</v>
      </c>
      <c r="E98" s="3" t="b">
        <v>1</v>
      </c>
      <c r="F98" s="3" t="b">
        <v>1</v>
      </c>
      <c r="G98" s="3" t="s">
        <v>109</v>
      </c>
      <c r="H98" s="3" t="s">
        <v>127</v>
      </c>
      <c r="I98" s="3">
        <v>10</v>
      </c>
      <c r="J98" s="3">
        <v>5</v>
      </c>
      <c r="K98" s="3">
        <v>0.9223</v>
      </c>
      <c r="L98" s="3">
        <v>0.9411</v>
      </c>
      <c r="M98" s="135">
        <v>0.7708</v>
      </c>
      <c r="N98" s="135">
        <v>0.7834</v>
      </c>
      <c r="O98" s="3">
        <v>0.7562</v>
      </c>
      <c r="P98" s="92">
        <v>0.7562</v>
      </c>
      <c r="Q98" s="135">
        <v>0.5228</v>
      </c>
      <c r="R98" s="135">
        <v>0.4475</v>
      </c>
      <c r="S98" s="3"/>
      <c r="T98" s="3"/>
    </row>
    <row r="99" ht="16.5" spans="1:2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35"/>
      <c r="N99" s="135"/>
      <c r="O99" s="3"/>
      <c r="P99" s="3"/>
      <c r="Q99" s="135"/>
      <c r="R99" s="135"/>
      <c r="S99" s="3"/>
      <c r="T99" s="3"/>
    </row>
    <row r="100" ht="16.5" spans="1:20">
      <c r="A100" s="128" t="s">
        <v>176</v>
      </c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39"/>
      <c r="T100" s="139"/>
    </row>
    <row r="101" ht="16.5" spans="1:20">
      <c r="A101" s="3" t="s">
        <v>165</v>
      </c>
      <c r="B101" s="3">
        <v>1600</v>
      </c>
      <c r="C101" s="3" t="s">
        <v>36</v>
      </c>
      <c r="D101" s="3" t="b">
        <v>1</v>
      </c>
      <c r="E101" s="3" t="b">
        <v>1</v>
      </c>
      <c r="F101" s="3" t="b">
        <v>1</v>
      </c>
      <c r="G101" s="3" t="s">
        <v>109</v>
      </c>
      <c r="H101" s="3" t="s">
        <v>127</v>
      </c>
      <c r="I101" s="3">
        <v>10</v>
      </c>
      <c r="J101" s="3">
        <v>3</v>
      </c>
      <c r="K101" s="3">
        <v>0.9479</v>
      </c>
      <c r="L101" s="3">
        <v>0.9492</v>
      </c>
      <c r="M101" s="5">
        <v>0.7948</v>
      </c>
      <c r="N101" s="5">
        <v>0.7963</v>
      </c>
      <c r="O101" s="3">
        <v>0.8032</v>
      </c>
      <c r="P101" s="3">
        <v>0.8216</v>
      </c>
      <c r="Q101" s="135">
        <v>0.5876</v>
      </c>
      <c r="R101" s="135">
        <v>0.4824</v>
      </c>
      <c r="S101" s="3"/>
      <c r="T101" s="3"/>
    </row>
    <row r="102" ht="16.5" spans="1:20">
      <c r="A102" s="3" t="s">
        <v>170</v>
      </c>
      <c r="B102" s="3">
        <v>1600</v>
      </c>
      <c r="C102" s="3" t="s">
        <v>36</v>
      </c>
      <c r="D102" s="3" t="b">
        <v>1</v>
      </c>
      <c r="E102" s="3" t="b">
        <v>1</v>
      </c>
      <c r="F102" s="3" t="b">
        <v>1</v>
      </c>
      <c r="G102" s="3" t="s">
        <v>109</v>
      </c>
      <c r="H102" s="3" t="s">
        <v>127</v>
      </c>
      <c r="I102" s="3">
        <v>10</v>
      </c>
      <c r="J102" s="3">
        <v>3</v>
      </c>
      <c r="K102" s="3">
        <v>0.9477</v>
      </c>
      <c r="L102" s="3">
        <v>0.9414</v>
      </c>
      <c r="M102" s="135">
        <v>0.8058</v>
      </c>
      <c r="N102" s="135">
        <v>0.7853</v>
      </c>
      <c r="O102" s="3">
        <v>0.8226</v>
      </c>
      <c r="P102" s="92">
        <v>0.81</v>
      </c>
      <c r="Q102" s="135">
        <v>0.5821</v>
      </c>
      <c r="R102" s="135">
        <v>0.4839</v>
      </c>
      <c r="S102" s="3"/>
      <c r="T102" s="3"/>
    </row>
    <row r="103" ht="16.5" spans="1:20">
      <c r="A103" s="3" t="s">
        <v>134</v>
      </c>
      <c r="B103" s="3">
        <v>1600</v>
      </c>
      <c r="C103" s="3" t="s">
        <v>36</v>
      </c>
      <c r="D103" s="3" t="b">
        <v>1</v>
      </c>
      <c r="E103" s="3" t="b">
        <v>1</v>
      </c>
      <c r="F103" s="3" t="b">
        <v>1</v>
      </c>
      <c r="G103" s="3" t="s">
        <v>109</v>
      </c>
      <c r="H103" s="3" t="s">
        <v>127</v>
      </c>
      <c r="I103" s="3"/>
      <c r="J103" s="3"/>
      <c r="K103" s="3">
        <v>0.9274</v>
      </c>
      <c r="L103" s="3">
        <v>0.9326</v>
      </c>
      <c r="M103" s="135">
        <v>0.779</v>
      </c>
      <c r="N103" s="135">
        <v>0.7961</v>
      </c>
      <c r="O103" s="3">
        <v>0.7541</v>
      </c>
      <c r="P103" s="3">
        <v>0.7503</v>
      </c>
      <c r="Q103" s="135">
        <v>0.5517</v>
      </c>
      <c r="R103" s="135">
        <v>0.4556</v>
      </c>
      <c r="S103" s="3"/>
      <c r="T103" s="3"/>
    </row>
    <row r="104" ht="16.5" spans="1:20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35"/>
      <c r="N104" s="135"/>
      <c r="O104" s="3"/>
      <c r="P104" s="3"/>
      <c r="Q104" s="135"/>
      <c r="R104" s="135"/>
      <c r="S104" s="3"/>
      <c r="T104" s="3"/>
    </row>
    <row r="105" ht="16.5" spans="1:20">
      <c r="A105" s="3" t="s">
        <v>177</v>
      </c>
      <c r="B105" s="3">
        <v>400</v>
      </c>
      <c r="C105" s="3" t="s">
        <v>24</v>
      </c>
      <c r="D105" s="3" t="b">
        <v>1</v>
      </c>
      <c r="E105" s="3" t="b">
        <v>1</v>
      </c>
      <c r="F105" s="3" t="b">
        <v>1</v>
      </c>
      <c r="G105" s="3" t="s">
        <v>109</v>
      </c>
      <c r="H105" s="3" t="s">
        <v>127</v>
      </c>
      <c r="I105" s="3"/>
      <c r="J105" s="3"/>
      <c r="K105" s="3">
        <v>0.8359</v>
      </c>
      <c r="L105" s="3">
        <v>0.8804</v>
      </c>
      <c r="M105" s="135">
        <v>0.7416</v>
      </c>
      <c r="N105" s="5">
        <v>0.8226</v>
      </c>
      <c r="O105" s="3">
        <v>0.6349</v>
      </c>
      <c r="P105" s="3">
        <v>0.4996</v>
      </c>
      <c r="Q105" s="135">
        <v>0.5531</v>
      </c>
      <c r="R105" s="135">
        <v>0.3848</v>
      </c>
      <c r="S105" s="3"/>
      <c r="T105" s="3"/>
    </row>
    <row r="106" ht="16.5" spans="1:20">
      <c r="A106" s="3" t="s">
        <v>178</v>
      </c>
      <c r="B106" s="3">
        <v>800</v>
      </c>
      <c r="C106" s="3" t="s">
        <v>24</v>
      </c>
      <c r="D106" s="3" t="b">
        <v>1</v>
      </c>
      <c r="E106" s="3" t="b">
        <v>1</v>
      </c>
      <c r="F106" s="3" t="b">
        <v>1</v>
      </c>
      <c r="G106" s="3" t="s">
        <v>109</v>
      </c>
      <c r="H106" s="3" t="s">
        <v>127</v>
      </c>
      <c r="I106" s="3"/>
      <c r="J106" s="3"/>
      <c r="K106" s="3">
        <v>0.8901</v>
      </c>
      <c r="L106" s="3">
        <v>0.9222</v>
      </c>
      <c r="M106" s="135">
        <v>0.7507</v>
      </c>
      <c r="N106" s="136">
        <v>0.817</v>
      </c>
      <c r="O106" s="3">
        <v>0.7293</v>
      </c>
      <c r="P106" s="3">
        <v>0.5988</v>
      </c>
      <c r="Q106" s="135">
        <v>0.5655</v>
      </c>
      <c r="R106" s="135">
        <v>0.4133</v>
      </c>
      <c r="S106" s="3"/>
      <c r="T106" s="3"/>
    </row>
    <row r="107" ht="16.5" spans="1:20">
      <c r="A107" s="3" t="s">
        <v>179</v>
      </c>
      <c r="B107" s="3">
        <v>800</v>
      </c>
      <c r="C107" s="3" t="s">
        <v>24</v>
      </c>
      <c r="D107" s="3" t="b">
        <v>1</v>
      </c>
      <c r="E107" s="3" t="b">
        <v>1</v>
      </c>
      <c r="F107" s="3" t="b">
        <v>1</v>
      </c>
      <c r="G107" s="3" t="s">
        <v>109</v>
      </c>
      <c r="H107" s="3" t="s">
        <v>127</v>
      </c>
      <c r="I107" s="3"/>
      <c r="J107" s="3"/>
      <c r="K107" s="3">
        <v>0.8969</v>
      </c>
      <c r="L107" s="3">
        <v>0.9361</v>
      </c>
      <c r="M107" s="135">
        <v>0.7468</v>
      </c>
      <c r="N107" s="136">
        <v>0.8181</v>
      </c>
      <c r="O107" s="3">
        <v>0.7439</v>
      </c>
      <c r="P107" s="3">
        <v>0.6312</v>
      </c>
      <c r="Q107" s="135">
        <v>0.5614</v>
      </c>
      <c r="R107" s="135">
        <v>0.4119</v>
      </c>
      <c r="S107" s="3"/>
      <c r="T107" s="3"/>
    </row>
    <row r="108" ht="16.5" spans="1:20">
      <c r="A108" s="3" t="s">
        <v>180</v>
      </c>
      <c r="B108" s="3">
        <v>1600</v>
      </c>
      <c r="C108" s="3" t="s">
        <v>24</v>
      </c>
      <c r="D108" s="3" t="b">
        <v>1</v>
      </c>
      <c r="E108" s="3" t="b">
        <v>1</v>
      </c>
      <c r="F108" s="3" t="b">
        <v>1</v>
      </c>
      <c r="G108" s="3" t="s">
        <v>109</v>
      </c>
      <c r="H108" s="3" t="s">
        <v>127</v>
      </c>
      <c r="I108" s="3"/>
      <c r="J108" s="3"/>
      <c r="K108" s="3">
        <v>0.9179</v>
      </c>
      <c r="L108" s="3">
        <v>0.9508</v>
      </c>
      <c r="M108" s="135">
        <v>0.7557</v>
      </c>
      <c r="N108" s="135">
        <v>0.8106</v>
      </c>
      <c r="O108" s="3">
        <v>0.7925</v>
      </c>
      <c r="P108" s="92">
        <v>0.71</v>
      </c>
      <c r="Q108" s="135">
        <v>0.5779</v>
      </c>
      <c r="R108" s="135">
        <v>0.4267</v>
      </c>
      <c r="S108" s="3"/>
      <c r="T108" s="3"/>
    </row>
    <row r="109" s="124" customFormat="1" ht="16.5" spans="1:20">
      <c r="A109" s="109" t="s">
        <v>181</v>
      </c>
      <c r="B109" s="109">
        <v>1600</v>
      </c>
      <c r="C109" s="109" t="s">
        <v>24</v>
      </c>
      <c r="D109" s="109" t="b">
        <v>1</v>
      </c>
      <c r="E109" s="109" t="b">
        <v>1</v>
      </c>
      <c r="F109" s="109" t="b">
        <v>1</v>
      </c>
      <c r="G109" s="109" t="s">
        <v>109</v>
      </c>
      <c r="H109" s="109" t="s">
        <v>127</v>
      </c>
      <c r="I109" s="109">
        <v>10</v>
      </c>
      <c r="J109" s="109">
        <v>3</v>
      </c>
      <c r="K109" s="137">
        <v>0.941</v>
      </c>
      <c r="L109" s="109">
        <v>0.9633</v>
      </c>
      <c r="M109" s="109">
        <v>0.7735</v>
      </c>
      <c r="N109" s="109">
        <v>0.8162</v>
      </c>
      <c r="O109" s="109">
        <v>0.8807</v>
      </c>
      <c r="P109" s="109">
        <v>0.8156</v>
      </c>
      <c r="Q109" s="109">
        <v>0.6138</v>
      </c>
      <c r="R109" s="109">
        <v>0.4337</v>
      </c>
      <c r="S109" s="109"/>
      <c r="T109" s="109"/>
    </row>
    <row r="110" ht="16.5" spans="1:20">
      <c r="A110" s="3" t="s">
        <v>182</v>
      </c>
      <c r="B110" s="3">
        <v>400</v>
      </c>
      <c r="C110" s="3" t="s">
        <v>24</v>
      </c>
      <c r="D110" s="3" t="b">
        <v>1</v>
      </c>
      <c r="E110" s="3" t="b">
        <v>1</v>
      </c>
      <c r="F110" s="3" t="b">
        <v>1</v>
      </c>
      <c r="G110" s="3" t="s">
        <v>106</v>
      </c>
      <c r="H110" s="3" t="s">
        <v>127</v>
      </c>
      <c r="I110" s="3">
        <v>10</v>
      </c>
      <c r="J110" s="3">
        <v>3</v>
      </c>
      <c r="K110" s="92">
        <v>0.8595</v>
      </c>
      <c r="L110" s="3">
        <v>0.8975</v>
      </c>
      <c r="M110" s="135">
        <v>0.7514</v>
      </c>
      <c r="N110" s="5">
        <v>0.8235</v>
      </c>
      <c r="O110" s="3">
        <v>0.6712</v>
      </c>
      <c r="P110" s="3">
        <v>0.5661</v>
      </c>
      <c r="Q110" s="135">
        <v>0.5655</v>
      </c>
      <c r="R110" s="135">
        <v>0.4104</v>
      </c>
      <c r="S110" s="3"/>
      <c r="T110" s="3"/>
    </row>
    <row r="111" ht="16.5" spans="1:20">
      <c r="A111" s="3" t="s">
        <v>183</v>
      </c>
      <c r="B111" s="3">
        <v>800</v>
      </c>
      <c r="C111" s="3" t="s">
        <v>24</v>
      </c>
      <c r="D111" s="3" t="b">
        <v>1</v>
      </c>
      <c r="E111" s="3" t="b">
        <v>1</v>
      </c>
      <c r="F111" s="3" t="b">
        <v>1</v>
      </c>
      <c r="G111" s="3" t="s">
        <v>106</v>
      </c>
      <c r="H111" s="3" t="s">
        <v>127</v>
      </c>
      <c r="I111" s="3">
        <v>10</v>
      </c>
      <c r="J111" s="3">
        <v>3</v>
      </c>
      <c r="K111" s="3">
        <v>0.9016</v>
      </c>
      <c r="L111" s="3">
        <v>0.9369</v>
      </c>
      <c r="M111" s="135">
        <v>0.7516</v>
      </c>
      <c r="N111" s="135">
        <v>0.8174</v>
      </c>
      <c r="O111" s="3">
        <v>0.7438</v>
      </c>
      <c r="P111" s="3">
        <v>0.6408</v>
      </c>
      <c r="Q111" s="135">
        <v>0.5278</v>
      </c>
      <c r="R111" s="135">
        <v>0.4152</v>
      </c>
      <c r="S111" s="3"/>
      <c r="T111" s="3"/>
    </row>
    <row r="112" ht="16.5" spans="1:20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92"/>
      <c r="L112" s="3"/>
      <c r="M112" s="135"/>
      <c r="N112" s="135"/>
      <c r="O112" s="3"/>
      <c r="P112" s="3"/>
      <c r="Q112" s="135"/>
      <c r="R112" s="135"/>
      <c r="S112" s="3"/>
      <c r="T112" s="3"/>
    </row>
    <row r="113" ht="16.5" spans="1:19">
      <c r="A113" s="4" t="s">
        <v>184</v>
      </c>
      <c r="B113" s="4">
        <v>400</v>
      </c>
      <c r="C113" s="4" t="s">
        <v>36</v>
      </c>
      <c r="D113" s="4" t="b">
        <v>1</v>
      </c>
      <c r="E113" s="4" t="b">
        <v>1</v>
      </c>
      <c r="F113" s="4" t="b">
        <v>1</v>
      </c>
      <c r="G113" s="4" t="s">
        <v>109</v>
      </c>
      <c r="H113" s="4" t="s">
        <v>127</v>
      </c>
      <c r="I113" s="4"/>
      <c r="J113" s="4"/>
      <c r="K113" s="4">
        <v>0.8861</v>
      </c>
      <c r="L113" s="4">
        <v>0.8989</v>
      </c>
      <c r="M113" s="135">
        <v>0.7685</v>
      </c>
      <c r="N113" s="135">
        <v>0.7824</v>
      </c>
      <c r="O113" s="15">
        <v>0.6712</v>
      </c>
      <c r="P113" s="4">
        <v>0.6144</v>
      </c>
      <c r="Q113" s="136">
        <v>0.56</v>
      </c>
      <c r="R113" s="135">
        <v>0.4582</v>
      </c>
      <c r="S113" s="3"/>
    </row>
    <row r="114" ht="16.5" spans="1:20">
      <c r="A114" s="4" t="s">
        <v>185</v>
      </c>
      <c r="B114" s="4">
        <v>400</v>
      </c>
      <c r="C114" s="4" t="s">
        <v>36</v>
      </c>
      <c r="D114" s="4" t="b">
        <v>1</v>
      </c>
      <c r="E114" s="4" t="b">
        <v>1</v>
      </c>
      <c r="F114" s="4" t="b">
        <v>1</v>
      </c>
      <c r="G114" s="4" t="s">
        <v>109</v>
      </c>
      <c r="H114" s="4" t="s">
        <v>127</v>
      </c>
      <c r="I114" s="4"/>
      <c r="J114" s="4"/>
      <c r="K114" s="4">
        <v>0.8827</v>
      </c>
      <c r="L114" s="4">
        <v>0.8909</v>
      </c>
      <c r="M114" s="135">
        <v>0.7661</v>
      </c>
      <c r="N114" s="135">
        <v>0.7754</v>
      </c>
      <c r="O114" s="15">
        <v>0.6743</v>
      </c>
      <c r="P114" s="15">
        <v>0.6379</v>
      </c>
      <c r="Q114" s="135">
        <v>0.5462</v>
      </c>
      <c r="R114" s="135">
        <v>0.4177</v>
      </c>
      <c r="S114" s="3"/>
      <c r="T114" s="3"/>
    </row>
    <row r="115" ht="16.5" spans="1:20">
      <c r="A115" s="4" t="s">
        <v>186</v>
      </c>
      <c r="B115" s="4">
        <v>400</v>
      </c>
      <c r="C115" s="4" t="s">
        <v>36</v>
      </c>
      <c r="D115" s="4" t="b">
        <v>1</v>
      </c>
      <c r="E115" s="4" t="b">
        <v>1</v>
      </c>
      <c r="F115" s="4" t="b">
        <v>1</v>
      </c>
      <c r="G115" s="4" t="s">
        <v>109</v>
      </c>
      <c r="H115" s="4" t="s">
        <v>127</v>
      </c>
      <c r="I115" s="4"/>
      <c r="J115" s="4"/>
      <c r="K115" s="4">
        <v>0.8543</v>
      </c>
      <c r="L115" s="4">
        <v>0.8778</v>
      </c>
      <c r="M115" s="135">
        <v>0.7521</v>
      </c>
      <c r="N115" s="135">
        <v>0.7853</v>
      </c>
      <c r="O115" s="15">
        <v>0.543</v>
      </c>
      <c r="P115" s="15">
        <v>0.583</v>
      </c>
      <c r="Q115" s="135">
        <v>0.4841</v>
      </c>
      <c r="R115" s="135">
        <v>0.3917</v>
      </c>
      <c r="S115" s="3"/>
      <c r="T115" s="3"/>
    </row>
    <row r="116" ht="16.5" spans="1:20">
      <c r="A116" s="4" t="s">
        <v>187</v>
      </c>
      <c r="B116" s="4">
        <v>400</v>
      </c>
      <c r="C116" s="4" t="s">
        <v>36</v>
      </c>
      <c r="D116" s="4" t="b">
        <v>1</v>
      </c>
      <c r="E116" s="4" t="b">
        <v>1</v>
      </c>
      <c r="F116" s="4" t="b">
        <v>1</v>
      </c>
      <c r="G116" s="4" t="s">
        <v>109</v>
      </c>
      <c r="H116" s="4" t="s">
        <v>127</v>
      </c>
      <c r="I116" s="4"/>
      <c r="J116" s="4"/>
      <c r="K116" s="4">
        <v>0.8962</v>
      </c>
      <c r="L116" s="4">
        <v>0.8814</v>
      </c>
      <c r="M116" s="136">
        <v>0.795</v>
      </c>
      <c r="N116" s="135">
        <v>0.7928</v>
      </c>
      <c r="O116" s="15">
        <v>0.6763</v>
      </c>
      <c r="P116" s="4">
        <v>0.6076</v>
      </c>
      <c r="Q116" s="136">
        <v>0.5434</v>
      </c>
      <c r="R116" s="136">
        <v>0.432</v>
      </c>
      <c r="S116" s="3"/>
      <c r="T116" s="3"/>
    </row>
    <row r="117" ht="16.5" spans="1:20">
      <c r="A117" s="4" t="s">
        <v>188</v>
      </c>
      <c r="B117" s="4">
        <v>400</v>
      </c>
      <c r="C117" s="4" t="s">
        <v>36</v>
      </c>
      <c r="D117" s="4" t="b">
        <v>1</v>
      </c>
      <c r="E117" s="4" t="b">
        <v>1</v>
      </c>
      <c r="F117" s="4" t="b">
        <v>1</v>
      </c>
      <c r="G117" s="4" t="s">
        <v>109</v>
      </c>
      <c r="H117" s="4" t="s">
        <v>127</v>
      </c>
      <c r="I117" s="4"/>
      <c r="J117" s="4"/>
      <c r="K117" s="4">
        <v>0.8899</v>
      </c>
      <c r="L117" s="4">
        <v>0.8837</v>
      </c>
      <c r="M117" s="135">
        <v>0.7896</v>
      </c>
      <c r="N117" s="135">
        <v>0.7846</v>
      </c>
      <c r="O117" s="15">
        <v>0.6535</v>
      </c>
      <c r="P117" s="15">
        <v>0.6099</v>
      </c>
      <c r="Q117" s="135">
        <v>0.5379</v>
      </c>
      <c r="R117" s="135">
        <v>0.4417</v>
      </c>
      <c r="S117" s="3"/>
      <c r="T117" t="s">
        <v>189</v>
      </c>
    </row>
    <row r="118" ht="16.5" spans="1:20">
      <c r="A118" s="4" t="s">
        <v>190</v>
      </c>
      <c r="B118" s="4">
        <v>400</v>
      </c>
      <c r="C118" s="4" t="s">
        <v>36</v>
      </c>
      <c r="D118" s="4" t="b">
        <v>1</v>
      </c>
      <c r="E118" s="4" t="b">
        <v>1</v>
      </c>
      <c r="F118" s="4" t="b">
        <v>1</v>
      </c>
      <c r="G118" s="4" t="s">
        <v>109</v>
      </c>
      <c r="H118" s="4" t="s">
        <v>127</v>
      </c>
      <c r="I118" s="4"/>
      <c r="J118" s="4"/>
      <c r="K118" s="4">
        <v>0.8692</v>
      </c>
      <c r="L118" s="4">
        <v>0.8724</v>
      </c>
      <c r="M118" s="135">
        <v>0.7611</v>
      </c>
      <c r="N118" s="135">
        <v>0.7923</v>
      </c>
      <c r="O118" s="15">
        <v>0.5985</v>
      </c>
      <c r="P118" s="15">
        <v>0.5758</v>
      </c>
      <c r="Q118" s="135">
        <v>0.4098</v>
      </c>
      <c r="R118" s="135">
        <v>0.4828</v>
      </c>
      <c r="S118" s="3"/>
      <c r="T118" t="s">
        <v>191</v>
      </c>
    </row>
    <row r="119" ht="16.5" spans="1:20">
      <c r="A119" s="4" t="s">
        <v>192</v>
      </c>
      <c r="B119" s="4">
        <v>800</v>
      </c>
      <c r="C119" s="4" t="s">
        <v>36</v>
      </c>
      <c r="D119" s="4" t="b">
        <v>1</v>
      </c>
      <c r="E119" s="4" t="b">
        <v>1</v>
      </c>
      <c r="F119" s="4" t="b">
        <v>1</v>
      </c>
      <c r="G119" s="4" t="s">
        <v>109</v>
      </c>
      <c r="H119" s="4" t="s">
        <v>127</v>
      </c>
      <c r="I119" s="4"/>
      <c r="J119" s="4"/>
      <c r="K119" s="4">
        <v>0.9246</v>
      </c>
      <c r="L119" s="4">
        <v>0.9344</v>
      </c>
      <c r="M119" s="135">
        <v>0.7859</v>
      </c>
      <c r="N119" s="135">
        <v>0.7758</v>
      </c>
      <c r="O119" s="15">
        <v>0.7614</v>
      </c>
      <c r="P119" s="15">
        <v>0.7475</v>
      </c>
      <c r="Q119" s="135">
        <v>0.5641</v>
      </c>
      <c r="R119" s="135">
        <v>0.4745</v>
      </c>
      <c r="S119" s="3"/>
      <c r="T119" s="3"/>
    </row>
    <row r="120" ht="16.5" spans="1:20">
      <c r="A120" s="4" t="s">
        <v>193</v>
      </c>
      <c r="B120" s="4">
        <v>400</v>
      </c>
      <c r="C120" s="4" t="s">
        <v>36</v>
      </c>
      <c r="D120" s="4" t="b">
        <v>1</v>
      </c>
      <c r="E120" s="4" t="b">
        <v>1</v>
      </c>
      <c r="F120" s="4" t="b">
        <v>1</v>
      </c>
      <c r="G120" s="4" t="s">
        <v>109</v>
      </c>
      <c r="H120" s="4" t="s">
        <v>127</v>
      </c>
      <c r="I120" s="3"/>
      <c r="J120" s="3"/>
      <c r="K120" s="3">
        <v>0.9156</v>
      </c>
      <c r="L120" s="3">
        <v>0.8908</v>
      </c>
      <c r="M120" s="135">
        <v>0.7807</v>
      </c>
      <c r="N120" s="135">
        <v>0.7916</v>
      </c>
      <c r="O120" s="3">
        <v>0.7033</v>
      </c>
      <c r="P120" s="3">
        <v>0.6628</v>
      </c>
      <c r="Q120" s="136">
        <v>0.549</v>
      </c>
      <c r="R120" s="135">
        <v>0.4716</v>
      </c>
      <c r="S120" s="3"/>
      <c r="T120" s="3"/>
    </row>
    <row r="121" ht="16.5" spans="1:20">
      <c r="A121" s="4" t="s">
        <v>194</v>
      </c>
      <c r="B121" s="4">
        <v>400</v>
      </c>
      <c r="C121" s="4" t="s">
        <v>36</v>
      </c>
      <c r="D121" s="4" t="b">
        <v>1</v>
      </c>
      <c r="E121" s="4" t="b">
        <v>1</v>
      </c>
      <c r="F121" s="4" t="b">
        <v>1</v>
      </c>
      <c r="G121" s="4" t="s">
        <v>109</v>
      </c>
      <c r="H121" s="4" t="s">
        <v>127</v>
      </c>
      <c r="I121" s="3"/>
      <c r="J121" s="3"/>
      <c r="K121" s="92">
        <v>0.9137</v>
      </c>
      <c r="L121" s="3">
        <v>0.8992</v>
      </c>
      <c r="M121" s="135">
        <v>0.7948</v>
      </c>
      <c r="N121" s="135">
        <v>0.7922</v>
      </c>
      <c r="O121" s="92">
        <v>0.695</v>
      </c>
      <c r="P121" s="3">
        <v>0.6865</v>
      </c>
      <c r="Q121" s="136">
        <v>0.56</v>
      </c>
      <c r="R121" s="135">
        <v>0.4868</v>
      </c>
      <c r="S121" s="3"/>
      <c r="T121" s="3"/>
    </row>
    <row r="122" ht="16.5" spans="1:20">
      <c r="A122" s="4" t="s">
        <v>195</v>
      </c>
      <c r="B122" s="4">
        <v>400</v>
      </c>
      <c r="C122" s="4" t="s">
        <v>36</v>
      </c>
      <c r="D122" s="4" t="b">
        <v>1</v>
      </c>
      <c r="E122" s="4" t="b">
        <v>1</v>
      </c>
      <c r="F122" s="4" t="b">
        <v>1</v>
      </c>
      <c r="G122" s="4" t="s">
        <v>109</v>
      </c>
      <c r="H122" s="4" t="s">
        <v>127</v>
      </c>
      <c r="I122" s="3"/>
      <c r="J122" s="3"/>
      <c r="K122" s="92">
        <v>0.9221</v>
      </c>
      <c r="L122" s="3">
        <v>0.8896</v>
      </c>
      <c r="M122" s="135">
        <v>0.7863</v>
      </c>
      <c r="N122" s="135">
        <v>0.7908</v>
      </c>
      <c r="O122" s="3">
        <v>0.7127</v>
      </c>
      <c r="P122" s="3">
        <v>0.7134</v>
      </c>
      <c r="Q122" s="135">
        <v>0.5572</v>
      </c>
      <c r="R122" s="135">
        <v>0.4873</v>
      </c>
      <c r="S122" s="3"/>
      <c r="T122" s="3"/>
    </row>
    <row r="123" ht="16.5" spans="1:20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35"/>
      <c r="N123" s="135"/>
      <c r="O123" s="3"/>
      <c r="P123" s="3"/>
      <c r="Q123" s="135"/>
      <c r="R123" s="135"/>
      <c r="S123" s="3"/>
      <c r="T123" s="3"/>
    </row>
    <row r="124" ht="16.5" spans="1:20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99"/>
      <c r="L124" s="11"/>
      <c r="M124" s="135"/>
      <c r="N124" s="136"/>
      <c r="O124" s="11"/>
      <c r="P124" s="11"/>
      <c r="Q124" s="135"/>
      <c r="R124" s="135"/>
      <c r="S124" s="11"/>
      <c r="T124" s="11"/>
    </row>
    <row r="125" ht="16.5" spans="1:20">
      <c r="A125" s="143" t="s">
        <v>126</v>
      </c>
      <c r="B125" s="143">
        <v>400</v>
      </c>
      <c r="C125" s="143" t="s">
        <v>36</v>
      </c>
      <c r="D125" s="143" t="b">
        <v>1</v>
      </c>
      <c r="E125" s="143" t="b">
        <v>1</v>
      </c>
      <c r="F125" s="143" t="b">
        <v>1</v>
      </c>
      <c r="G125" s="143" t="s">
        <v>109</v>
      </c>
      <c r="H125" s="143" t="s">
        <v>127</v>
      </c>
      <c r="I125" s="143"/>
      <c r="J125" s="143"/>
      <c r="K125" s="143">
        <v>0.9213</v>
      </c>
      <c r="L125" s="143">
        <v>0.8935</v>
      </c>
      <c r="M125" s="145">
        <v>0.8079</v>
      </c>
      <c r="N125" s="143">
        <v>0.8041</v>
      </c>
      <c r="O125" s="146">
        <v>0.694</v>
      </c>
      <c r="P125" s="143">
        <v>0.6799</v>
      </c>
      <c r="Q125" s="143">
        <v>0.5697</v>
      </c>
      <c r="R125" s="143">
        <v>0.4758</v>
      </c>
      <c r="S125" s="143" t="s">
        <v>128</v>
      </c>
      <c r="T125" s="143">
        <f>M125+N125</f>
        <v>1.612</v>
      </c>
    </row>
    <row r="126" ht="16.5" spans="1:20">
      <c r="A126" s="4" t="s">
        <v>193</v>
      </c>
      <c r="B126" s="4">
        <v>400</v>
      </c>
      <c r="C126" s="4" t="s">
        <v>36</v>
      </c>
      <c r="D126" s="4" t="b">
        <v>1</v>
      </c>
      <c r="E126" s="4" t="b">
        <v>1</v>
      </c>
      <c r="F126" s="4" t="b">
        <v>1</v>
      </c>
      <c r="G126" s="4" t="s">
        <v>109</v>
      </c>
      <c r="H126" s="4" t="s">
        <v>127</v>
      </c>
      <c r="I126" s="3"/>
      <c r="J126" s="3"/>
      <c r="K126" s="3">
        <v>0.9156</v>
      </c>
      <c r="L126" s="3">
        <v>0.8908</v>
      </c>
      <c r="M126" s="135">
        <v>0.7807</v>
      </c>
      <c r="N126" s="135">
        <v>0.7916</v>
      </c>
      <c r="O126" s="3">
        <v>0.7033</v>
      </c>
      <c r="P126" s="3">
        <v>0.6628</v>
      </c>
      <c r="Q126" s="136">
        <v>0.549</v>
      </c>
      <c r="R126" s="135">
        <v>0.4716</v>
      </c>
      <c r="S126" s="3"/>
      <c r="T126" s="3"/>
    </row>
    <row r="127" ht="16.5" spans="1:20">
      <c r="A127" s="4" t="s">
        <v>194</v>
      </c>
      <c r="B127" s="4">
        <v>400</v>
      </c>
      <c r="C127" s="4" t="s">
        <v>36</v>
      </c>
      <c r="D127" s="4" t="b">
        <v>1</v>
      </c>
      <c r="E127" s="4" t="b">
        <v>1</v>
      </c>
      <c r="F127" s="4" t="b">
        <v>1</v>
      </c>
      <c r="G127" s="4" t="s">
        <v>109</v>
      </c>
      <c r="H127" s="4" t="s">
        <v>127</v>
      </c>
      <c r="I127" s="3"/>
      <c r="J127" s="3"/>
      <c r="K127" s="92">
        <v>0.9137</v>
      </c>
      <c r="L127" s="3">
        <v>0.8992</v>
      </c>
      <c r="M127" s="135">
        <v>0.7948</v>
      </c>
      <c r="N127" s="135">
        <v>0.7922</v>
      </c>
      <c r="O127" s="92">
        <v>0.695</v>
      </c>
      <c r="P127" s="3">
        <v>0.6865</v>
      </c>
      <c r="Q127" s="136">
        <v>0.56</v>
      </c>
      <c r="R127" s="135">
        <v>0.4868</v>
      </c>
      <c r="S127" s="3"/>
      <c r="T127" s="3"/>
    </row>
    <row r="128" ht="16.5" spans="1:20">
      <c r="A128" s="4" t="s">
        <v>195</v>
      </c>
      <c r="B128" s="4">
        <v>400</v>
      </c>
      <c r="C128" s="4" t="s">
        <v>36</v>
      </c>
      <c r="D128" s="4" t="b">
        <v>1</v>
      </c>
      <c r="E128" s="4" t="b">
        <v>1</v>
      </c>
      <c r="F128" s="4" t="b">
        <v>1</v>
      </c>
      <c r="G128" s="4" t="s">
        <v>109</v>
      </c>
      <c r="H128" s="4" t="s">
        <v>127</v>
      </c>
      <c r="I128" s="3"/>
      <c r="J128" s="3"/>
      <c r="K128" s="92">
        <v>0.9221</v>
      </c>
      <c r="L128" s="3">
        <v>0.8896</v>
      </c>
      <c r="M128" s="135">
        <v>0.7863</v>
      </c>
      <c r="N128" s="135">
        <v>0.7908</v>
      </c>
      <c r="O128" s="3">
        <v>0.7127</v>
      </c>
      <c r="P128" s="3">
        <v>0.7134</v>
      </c>
      <c r="Q128" s="135">
        <v>0.5572</v>
      </c>
      <c r="R128" s="135">
        <v>0.4873</v>
      </c>
      <c r="S128" s="3"/>
      <c r="T128" s="3"/>
    </row>
    <row r="129" ht="16.5" spans="1:20">
      <c r="A129" s="4" t="s">
        <v>196</v>
      </c>
      <c r="B129" s="4">
        <v>400</v>
      </c>
      <c r="C129" s="4" t="s">
        <v>36</v>
      </c>
      <c r="D129" s="4" t="b">
        <v>1</v>
      </c>
      <c r="E129" s="4" t="b">
        <v>1</v>
      </c>
      <c r="F129" s="4" t="b">
        <v>1</v>
      </c>
      <c r="G129" s="4" t="s">
        <v>109</v>
      </c>
      <c r="H129" s="4" t="s">
        <v>127</v>
      </c>
      <c r="I129" s="3"/>
      <c r="J129" s="3"/>
      <c r="K129" s="3">
        <v>0.9127</v>
      </c>
      <c r="L129" s="3">
        <v>0.8833</v>
      </c>
      <c r="M129" s="135">
        <v>0.7874</v>
      </c>
      <c r="N129" s="135">
        <v>0.7792</v>
      </c>
      <c r="O129" s="3">
        <v>0.6795</v>
      </c>
      <c r="P129" s="3">
        <v>0.6616</v>
      </c>
      <c r="Q129" s="136">
        <v>0.5476</v>
      </c>
      <c r="R129" s="135">
        <v>0.4542</v>
      </c>
      <c r="S129" s="3"/>
      <c r="T129" s="3"/>
    </row>
    <row r="130" ht="16.5" spans="1:20">
      <c r="A130" s="4" t="s">
        <v>197</v>
      </c>
      <c r="B130" s="4">
        <v>400</v>
      </c>
      <c r="C130" s="4" t="s">
        <v>36</v>
      </c>
      <c r="D130" s="4" t="b">
        <v>1</v>
      </c>
      <c r="E130" s="4" t="b">
        <v>1</v>
      </c>
      <c r="F130" s="4" t="b">
        <v>1</v>
      </c>
      <c r="G130" s="4" t="s">
        <v>109</v>
      </c>
      <c r="H130" s="4" t="s">
        <v>127</v>
      </c>
      <c r="I130" s="3"/>
      <c r="J130" s="3"/>
      <c r="K130" s="92">
        <v>0.9274</v>
      </c>
      <c r="L130" s="3">
        <v>0.8912</v>
      </c>
      <c r="M130" s="135">
        <v>0.8072</v>
      </c>
      <c r="N130" s="135">
        <v>0.7816</v>
      </c>
      <c r="O130" s="92">
        <v>0.7023</v>
      </c>
      <c r="P130" s="3">
        <v>0.6838</v>
      </c>
      <c r="Q130" s="136">
        <v>0.5821</v>
      </c>
      <c r="R130" s="135">
        <v>0.4965</v>
      </c>
      <c r="S130" s="3"/>
      <c r="T130" s="3"/>
    </row>
    <row r="131" ht="16.5" spans="1:20">
      <c r="A131" s="4" t="s">
        <v>198</v>
      </c>
      <c r="B131" s="4">
        <v>400</v>
      </c>
      <c r="C131" s="4" t="s">
        <v>36</v>
      </c>
      <c r="D131" s="4" t="b">
        <v>1</v>
      </c>
      <c r="E131" s="4" t="b">
        <v>1</v>
      </c>
      <c r="F131" s="4" t="b">
        <v>1</v>
      </c>
      <c r="G131" s="4" t="s">
        <v>109</v>
      </c>
      <c r="H131" s="4" t="s">
        <v>127</v>
      </c>
      <c r="I131" s="3"/>
      <c r="J131" s="3"/>
      <c r="K131" s="92">
        <v>0.9044</v>
      </c>
      <c r="L131" s="3">
        <v>0.8627</v>
      </c>
      <c r="M131" s="136">
        <v>0.796</v>
      </c>
      <c r="N131" s="135">
        <v>0.7828</v>
      </c>
      <c r="O131" s="3">
        <v>0.6878</v>
      </c>
      <c r="P131" s="92">
        <v>0.669</v>
      </c>
      <c r="Q131" s="135">
        <v>0.5379</v>
      </c>
      <c r="R131" s="135">
        <v>0.4688</v>
      </c>
      <c r="S131" s="3"/>
      <c r="T131" s="3"/>
    </row>
    <row r="132" ht="16.5" spans="1:20">
      <c r="A132" s="3" t="s">
        <v>199</v>
      </c>
      <c r="B132" s="4">
        <v>400</v>
      </c>
      <c r="C132" s="4" t="s">
        <v>36</v>
      </c>
      <c r="D132" s="4" t="b">
        <v>1</v>
      </c>
      <c r="E132" s="4" t="b">
        <v>1</v>
      </c>
      <c r="F132" s="4" t="b">
        <v>1</v>
      </c>
      <c r="G132" s="4" t="s">
        <v>109</v>
      </c>
      <c r="H132" s="4" t="s">
        <v>127</v>
      </c>
      <c r="I132" s="3"/>
      <c r="J132" s="3"/>
      <c r="K132" s="92">
        <v>0.906</v>
      </c>
      <c r="L132" s="3">
        <v>0.8511</v>
      </c>
      <c r="M132" s="3">
        <v>0.7857</v>
      </c>
      <c r="N132" s="92">
        <v>0.7921</v>
      </c>
      <c r="O132" s="3">
        <v>0.6743</v>
      </c>
      <c r="P132" s="3">
        <v>0.6606</v>
      </c>
      <c r="Q132" s="3">
        <v>0.5434</v>
      </c>
      <c r="R132" s="3">
        <v>0.4747</v>
      </c>
      <c r="S132" s="3"/>
      <c r="T132" s="3"/>
    </row>
    <row r="133" ht="16.5" spans="1:20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92">
        <f t="shared" ref="K133:R133" si="0">SUM(K125:K132)</f>
        <v>7.3232</v>
      </c>
      <c r="L133" s="3">
        <f t="shared" si="0"/>
        <v>7.0614</v>
      </c>
      <c r="M133" s="3">
        <f t="shared" si="0"/>
        <v>6.346</v>
      </c>
      <c r="N133" s="92">
        <f t="shared" si="0"/>
        <v>6.3144</v>
      </c>
      <c r="O133" s="3">
        <f t="shared" si="0"/>
        <v>5.5489</v>
      </c>
      <c r="P133" s="3">
        <f t="shared" si="0"/>
        <v>5.4176</v>
      </c>
      <c r="Q133" s="3">
        <f t="shared" si="0"/>
        <v>4.4469</v>
      </c>
      <c r="R133" s="3">
        <f t="shared" si="0"/>
        <v>3.8157</v>
      </c>
      <c r="S133" s="3"/>
      <c r="T133" s="3"/>
    </row>
    <row r="134" s="124" customFormat="1" ht="16.5" spans="1:21">
      <c r="A134" s="11" t="s">
        <v>200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99">
        <f t="shared" ref="K134:R134" si="1">AVERAGE(K125:K132)</f>
        <v>0.9154</v>
      </c>
      <c r="L134" s="11">
        <f t="shared" si="1"/>
        <v>0.882675</v>
      </c>
      <c r="M134" s="85">
        <f t="shared" si="1"/>
        <v>0.79325</v>
      </c>
      <c r="N134" s="101">
        <f t="shared" si="1"/>
        <v>0.7893</v>
      </c>
      <c r="O134" s="11">
        <f t="shared" si="1"/>
        <v>0.6936125</v>
      </c>
      <c r="P134" s="11">
        <f t="shared" si="1"/>
        <v>0.6772</v>
      </c>
      <c r="Q134" s="11">
        <f t="shared" si="1"/>
        <v>0.5558625</v>
      </c>
      <c r="R134" s="11">
        <f t="shared" si="1"/>
        <v>0.4769625</v>
      </c>
      <c r="S134" s="11"/>
      <c r="T134" s="11">
        <f>(M134+N134)/2</f>
        <v>0.791275</v>
      </c>
      <c r="U134" s="96" t="s">
        <v>201</v>
      </c>
    </row>
    <row r="135" s="124" customFormat="1" ht="16.5" spans="1:20">
      <c r="A135" s="143" t="s">
        <v>87</v>
      </c>
      <c r="B135" s="143">
        <v>800</v>
      </c>
      <c r="C135" s="143" t="s">
        <v>36</v>
      </c>
      <c r="D135" s="143" t="b">
        <v>1</v>
      </c>
      <c r="E135" s="143" t="b">
        <v>1</v>
      </c>
      <c r="F135" s="143" t="b">
        <v>1</v>
      </c>
      <c r="G135" s="143" t="s">
        <v>25</v>
      </c>
      <c r="H135" s="143" t="s">
        <v>26</v>
      </c>
      <c r="I135" s="143">
        <v>10</v>
      </c>
      <c r="J135" s="143">
        <v>3</v>
      </c>
      <c r="K135" s="143">
        <v>0.9599</v>
      </c>
      <c r="L135" s="143">
        <v>0.9418</v>
      </c>
      <c r="M135" s="146">
        <v>0.778</v>
      </c>
      <c r="N135" s="143">
        <v>0.8043</v>
      </c>
      <c r="O135" s="143">
        <v>0.8185</v>
      </c>
      <c r="P135" s="143">
        <v>0.8394</v>
      </c>
      <c r="Q135" s="143">
        <v>0.5572</v>
      </c>
      <c r="R135" s="143">
        <v>0.4787</v>
      </c>
      <c r="S135" s="143" t="s">
        <v>202</v>
      </c>
      <c r="T135" s="143">
        <f>M135+N135</f>
        <v>1.5823</v>
      </c>
    </row>
    <row r="136" ht="16.5" spans="1:20">
      <c r="A136" s="3" t="s">
        <v>203</v>
      </c>
      <c r="B136" s="74">
        <v>800</v>
      </c>
      <c r="C136" s="74" t="s">
        <v>36</v>
      </c>
      <c r="D136" s="74" t="b">
        <v>1</v>
      </c>
      <c r="E136" s="74" t="b">
        <v>1</v>
      </c>
      <c r="F136" s="74" t="b">
        <v>1</v>
      </c>
      <c r="G136" s="74" t="s">
        <v>25</v>
      </c>
      <c r="H136" s="74" t="s">
        <v>26</v>
      </c>
      <c r="I136" s="74">
        <v>10</v>
      </c>
      <c r="J136" s="74">
        <v>3</v>
      </c>
      <c r="K136" s="92">
        <v>0.9583</v>
      </c>
      <c r="L136" s="92">
        <v>0.941</v>
      </c>
      <c r="M136" s="3">
        <v>0.7781</v>
      </c>
      <c r="N136" s="92">
        <v>0.7946</v>
      </c>
      <c r="O136" s="3">
        <v>0.8288</v>
      </c>
      <c r="P136" s="3">
        <v>0.8491</v>
      </c>
      <c r="Q136" s="3">
        <v>0.5641</v>
      </c>
      <c r="R136" s="3">
        <v>0.4823</v>
      </c>
      <c r="S136" s="3"/>
      <c r="T136" s="3"/>
    </row>
    <row r="137" ht="16.5" spans="1:20">
      <c r="A137" s="3" t="s">
        <v>204</v>
      </c>
      <c r="B137" s="74">
        <v>800</v>
      </c>
      <c r="C137" s="74" t="s">
        <v>36</v>
      </c>
      <c r="D137" s="74" t="b">
        <v>1</v>
      </c>
      <c r="E137" s="74" t="b">
        <v>1</v>
      </c>
      <c r="F137" s="74" t="b">
        <v>1</v>
      </c>
      <c r="G137" s="74" t="s">
        <v>25</v>
      </c>
      <c r="H137" s="74" t="s">
        <v>26</v>
      </c>
      <c r="I137" s="74">
        <v>10</v>
      </c>
      <c r="J137" s="74">
        <v>3</v>
      </c>
      <c r="K137" s="92">
        <v>0.9557</v>
      </c>
      <c r="L137" s="3">
        <v>0.9415</v>
      </c>
      <c r="M137" s="3">
        <v>0.7737</v>
      </c>
      <c r="N137" s="92">
        <v>0.801</v>
      </c>
      <c r="O137" s="3">
        <v>0.8164</v>
      </c>
      <c r="P137" s="3">
        <v>0.8275</v>
      </c>
      <c r="Q137" s="3">
        <v>0.5572</v>
      </c>
      <c r="R137" s="3">
        <v>0.4803</v>
      </c>
      <c r="S137" s="3"/>
      <c r="T137" s="3"/>
    </row>
    <row r="138" ht="16.5" spans="1:20">
      <c r="A138" s="3" t="s">
        <v>205</v>
      </c>
      <c r="B138" s="74">
        <v>800</v>
      </c>
      <c r="C138" s="74" t="s">
        <v>36</v>
      </c>
      <c r="D138" s="74" t="b">
        <v>1</v>
      </c>
      <c r="E138" s="74" t="b">
        <v>1</v>
      </c>
      <c r="F138" s="74" t="b">
        <v>1</v>
      </c>
      <c r="G138" s="74" t="s">
        <v>25</v>
      </c>
      <c r="H138" s="74" t="s">
        <v>26</v>
      </c>
      <c r="I138" s="74">
        <v>10</v>
      </c>
      <c r="J138" s="74">
        <v>3</v>
      </c>
      <c r="K138" s="92">
        <v>0.95841</v>
      </c>
      <c r="L138" s="3">
        <v>0.9387</v>
      </c>
      <c r="M138" s="3">
        <v>0.7701</v>
      </c>
      <c r="N138" s="92">
        <v>0.7981</v>
      </c>
      <c r="O138" s="3">
        <v>0.8122</v>
      </c>
      <c r="P138" s="3">
        <v>0.8321</v>
      </c>
      <c r="Q138" s="3">
        <v>0.5517</v>
      </c>
      <c r="R138" s="3">
        <v>0.4662</v>
      </c>
      <c r="S138" s="3"/>
      <c r="T138" s="3"/>
    </row>
    <row r="139" ht="16.5" spans="1:20">
      <c r="A139" s="3" t="s">
        <v>206</v>
      </c>
      <c r="B139" s="74">
        <v>800</v>
      </c>
      <c r="C139" s="74" t="s">
        <v>36</v>
      </c>
      <c r="D139" s="74" t="b">
        <v>1</v>
      </c>
      <c r="E139" s="74" t="b">
        <v>1</v>
      </c>
      <c r="F139" s="74" t="b">
        <v>1</v>
      </c>
      <c r="G139" s="74" t="s">
        <v>25</v>
      </c>
      <c r="H139" s="74" t="s">
        <v>26</v>
      </c>
      <c r="I139" s="74">
        <v>10</v>
      </c>
      <c r="J139" s="74">
        <v>3</v>
      </c>
      <c r="K139" s="92">
        <v>0.9529</v>
      </c>
      <c r="L139" s="3">
        <v>0.9419</v>
      </c>
      <c r="M139" s="3">
        <v>0.7803</v>
      </c>
      <c r="N139" s="92">
        <v>0.7936</v>
      </c>
      <c r="O139" s="3">
        <v>0.8071</v>
      </c>
      <c r="P139" s="3">
        <v>0.8233</v>
      </c>
      <c r="Q139" s="3">
        <v>0.5559</v>
      </c>
      <c r="R139" s="3">
        <v>0.4697</v>
      </c>
      <c r="S139" s="3"/>
      <c r="T139" s="3"/>
    </row>
    <row r="140" ht="16.5" spans="1:2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92">
        <f t="shared" ref="K140:R140" si="2">SUM(K135:K139)</f>
        <v>4.78521</v>
      </c>
      <c r="L140" s="3">
        <f t="shared" si="2"/>
        <v>4.7049</v>
      </c>
      <c r="M140" s="3">
        <f t="shared" si="2"/>
        <v>3.8802</v>
      </c>
      <c r="N140" s="92">
        <f t="shared" si="2"/>
        <v>3.9916</v>
      </c>
      <c r="O140" s="3">
        <f t="shared" si="2"/>
        <v>4.083</v>
      </c>
      <c r="P140" s="3">
        <f t="shared" si="2"/>
        <v>4.1714</v>
      </c>
      <c r="Q140" s="3">
        <f t="shared" si="2"/>
        <v>2.7861</v>
      </c>
      <c r="R140" s="3">
        <f t="shared" si="2"/>
        <v>2.3772</v>
      </c>
      <c r="S140" s="3"/>
      <c r="T140" s="3"/>
    </row>
    <row r="141" ht="16.5" spans="1:20">
      <c r="A141" s="11" t="s">
        <v>200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99">
        <f t="shared" ref="K141:R141" si="3">AVERAGE(K135:K139)</f>
        <v>0.957042</v>
      </c>
      <c r="L141" s="11">
        <f t="shared" si="3"/>
        <v>0.94098</v>
      </c>
      <c r="M141" s="99">
        <f t="shared" si="3"/>
        <v>0.77604</v>
      </c>
      <c r="N141" s="11">
        <f t="shared" si="3"/>
        <v>0.79832</v>
      </c>
      <c r="O141" s="99">
        <f t="shared" si="3"/>
        <v>0.8166</v>
      </c>
      <c r="P141" s="11">
        <f t="shared" si="3"/>
        <v>0.83428</v>
      </c>
      <c r="Q141" s="11">
        <f t="shared" si="3"/>
        <v>0.55722</v>
      </c>
      <c r="R141" s="11">
        <f t="shared" si="3"/>
        <v>0.47544</v>
      </c>
      <c r="S141" s="11"/>
      <c r="T141" s="11">
        <f>(M141+N141)/2</f>
        <v>0.78718</v>
      </c>
    </row>
    <row r="142" ht="16.5" spans="1:20">
      <c r="A142" s="143" t="s">
        <v>29</v>
      </c>
      <c r="B142" s="143">
        <v>400</v>
      </c>
      <c r="C142" s="143" t="s">
        <v>24</v>
      </c>
      <c r="D142" s="143" t="b">
        <v>1</v>
      </c>
      <c r="E142" s="143" t="b">
        <v>1</v>
      </c>
      <c r="F142" s="143" t="b">
        <v>1</v>
      </c>
      <c r="G142" s="143" t="s">
        <v>25</v>
      </c>
      <c r="H142" s="143" t="s">
        <v>26</v>
      </c>
      <c r="I142" s="143">
        <v>10</v>
      </c>
      <c r="J142" s="143">
        <v>3</v>
      </c>
      <c r="K142" s="143">
        <v>0.9263</v>
      </c>
      <c r="L142" s="143">
        <v>0.9278</v>
      </c>
      <c r="M142" s="143">
        <v>0.7773</v>
      </c>
      <c r="N142" s="143">
        <v>0.8228</v>
      </c>
      <c r="O142" s="143">
        <v>0.7832</v>
      </c>
      <c r="P142" s="143">
        <v>0.6882</v>
      </c>
      <c r="Q142" s="143">
        <v>0.6055</v>
      </c>
      <c r="R142" s="146">
        <v>0.472</v>
      </c>
      <c r="S142" s="143" t="s">
        <v>30</v>
      </c>
      <c r="T142" s="143">
        <f>M142+N142</f>
        <v>1.6001</v>
      </c>
    </row>
    <row r="143" ht="16.5" spans="1:20">
      <c r="A143" s="3" t="s">
        <v>207</v>
      </c>
      <c r="B143" s="74">
        <v>400</v>
      </c>
      <c r="C143" s="74" t="s">
        <v>24</v>
      </c>
      <c r="D143" s="74" t="b">
        <v>1</v>
      </c>
      <c r="E143" s="74" t="b">
        <v>1</v>
      </c>
      <c r="F143" s="74" t="b">
        <v>1</v>
      </c>
      <c r="G143" s="74" t="s">
        <v>25</v>
      </c>
      <c r="H143" s="74" t="s">
        <v>26</v>
      </c>
      <c r="I143" s="74">
        <v>10</v>
      </c>
      <c r="J143" s="74">
        <v>3</v>
      </c>
      <c r="K143" s="3">
        <v>0.9067</v>
      </c>
      <c r="L143" s="92">
        <v>0.917</v>
      </c>
      <c r="M143" s="3">
        <v>0.7627</v>
      </c>
      <c r="N143" s="3">
        <v>0.8147</v>
      </c>
      <c r="O143" s="3">
        <v>0.7438</v>
      </c>
      <c r="P143" s="92">
        <v>0.6301</v>
      </c>
      <c r="Q143" s="92">
        <v>0.571</v>
      </c>
      <c r="R143" s="3">
        <v>0.4447</v>
      </c>
      <c r="S143" s="3"/>
      <c r="T143" s="3"/>
    </row>
    <row r="144" ht="16.5" spans="1:20">
      <c r="A144" s="3" t="s">
        <v>208</v>
      </c>
      <c r="B144" s="74">
        <v>400</v>
      </c>
      <c r="C144" s="74" t="s">
        <v>24</v>
      </c>
      <c r="D144" s="74" t="b">
        <v>1</v>
      </c>
      <c r="E144" s="74" t="b">
        <v>1</v>
      </c>
      <c r="F144" s="74" t="b">
        <v>1</v>
      </c>
      <c r="G144" s="74" t="s">
        <v>25</v>
      </c>
      <c r="H144" s="74" t="s">
        <v>26</v>
      </c>
      <c r="I144" s="74">
        <v>10</v>
      </c>
      <c r="J144" s="74">
        <v>3</v>
      </c>
      <c r="K144" s="92">
        <v>0.9142</v>
      </c>
      <c r="L144" s="92">
        <v>0.9185</v>
      </c>
      <c r="M144" s="3">
        <v>0.7657</v>
      </c>
      <c r="N144" s="3">
        <v>0.8056</v>
      </c>
      <c r="O144" s="3">
        <v>0.75</v>
      </c>
      <c r="P144" s="92">
        <v>0.667</v>
      </c>
      <c r="Q144" s="3">
        <v>0.5903</v>
      </c>
      <c r="R144" s="92">
        <v>0.4553</v>
      </c>
      <c r="S144" s="3"/>
      <c r="T144" s="3"/>
    </row>
    <row r="145" ht="16.5" spans="1:20">
      <c r="A145" s="3" t="s">
        <v>209</v>
      </c>
      <c r="B145" s="74">
        <v>400</v>
      </c>
      <c r="C145" s="74" t="s">
        <v>24</v>
      </c>
      <c r="D145" s="74" t="b">
        <v>1</v>
      </c>
      <c r="E145" s="74" t="b">
        <v>1</v>
      </c>
      <c r="F145" s="74" t="b">
        <v>1</v>
      </c>
      <c r="G145" s="74" t="s">
        <v>25</v>
      </c>
      <c r="H145" s="74" t="s">
        <v>26</v>
      </c>
      <c r="I145" s="74">
        <v>10</v>
      </c>
      <c r="J145" s="74">
        <v>3</v>
      </c>
      <c r="K145" s="3">
        <v>0.9047</v>
      </c>
      <c r="L145" s="3">
        <v>0.9153</v>
      </c>
      <c r="M145" s="3">
        <v>0.7587</v>
      </c>
      <c r="N145" s="3">
        <v>0.8201</v>
      </c>
      <c r="O145" s="3">
        <v>0.7604</v>
      </c>
      <c r="P145" s="3">
        <v>0.6419</v>
      </c>
      <c r="Q145" s="92">
        <v>0.571</v>
      </c>
      <c r="R145" s="92">
        <v>0.4395</v>
      </c>
      <c r="S145" s="3"/>
      <c r="T145" s="3"/>
    </row>
    <row r="146" ht="16.5" spans="1:20">
      <c r="A146" s="3" t="s">
        <v>210</v>
      </c>
      <c r="B146" s="74">
        <v>400</v>
      </c>
      <c r="C146" s="74" t="s">
        <v>24</v>
      </c>
      <c r="D146" s="74" t="b">
        <v>1</v>
      </c>
      <c r="E146" s="74" t="b">
        <v>1</v>
      </c>
      <c r="F146" s="74" t="b">
        <v>1</v>
      </c>
      <c r="G146" s="74" t="s">
        <v>25</v>
      </c>
      <c r="H146" s="74" t="s">
        <v>26</v>
      </c>
      <c r="I146" s="74">
        <v>10</v>
      </c>
      <c r="J146" s="74">
        <v>3</v>
      </c>
      <c r="K146" s="3">
        <v>0.9184</v>
      </c>
      <c r="L146" s="3">
        <v>0.9251</v>
      </c>
      <c r="M146" s="3">
        <v>0.7678</v>
      </c>
      <c r="N146" s="3">
        <v>0.8077</v>
      </c>
      <c r="O146" s="92">
        <v>0.7645</v>
      </c>
      <c r="P146" s="92">
        <v>0.6646</v>
      </c>
      <c r="Q146" s="3">
        <v>0.5848</v>
      </c>
      <c r="R146" s="3">
        <v>0.4711</v>
      </c>
      <c r="S146" s="3"/>
      <c r="T146" s="3"/>
    </row>
    <row r="147" ht="16.5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>
        <f t="shared" ref="K147:R147" si="4">SUM(K142:K146)</f>
        <v>4.5703</v>
      </c>
      <c r="L147" s="3">
        <f t="shared" si="4"/>
        <v>4.6037</v>
      </c>
      <c r="M147" s="3">
        <f t="shared" si="4"/>
        <v>3.8322</v>
      </c>
      <c r="N147" s="3">
        <f t="shared" si="4"/>
        <v>4.0709</v>
      </c>
      <c r="O147" s="92">
        <f t="shared" si="4"/>
        <v>3.8019</v>
      </c>
      <c r="P147" s="92">
        <f t="shared" si="4"/>
        <v>3.2918</v>
      </c>
      <c r="Q147" s="3">
        <f t="shared" si="4"/>
        <v>2.9226</v>
      </c>
      <c r="R147" s="3">
        <f t="shared" si="4"/>
        <v>2.2826</v>
      </c>
      <c r="S147" s="3"/>
      <c r="T147" s="3"/>
      <c r="U147" s="153"/>
    </row>
    <row r="148" ht="16.5" spans="1:21">
      <c r="A148" s="11" t="s">
        <v>200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>
        <f t="shared" ref="K148:R148" si="5">AVERAGE(K142:K146)</f>
        <v>0.91406</v>
      </c>
      <c r="L148" s="11">
        <f t="shared" si="5"/>
        <v>0.92074</v>
      </c>
      <c r="M148" s="99">
        <f t="shared" si="5"/>
        <v>0.76644</v>
      </c>
      <c r="N148" s="11">
        <f t="shared" si="5"/>
        <v>0.81418</v>
      </c>
      <c r="O148" s="99">
        <f t="shared" si="5"/>
        <v>0.76038</v>
      </c>
      <c r="P148" s="11">
        <f t="shared" si="5"/>
        <v>0.65836</v>
      </c>
      <c r="Q148" s="99">
        <f t="shared" si="5"/>
        <v>0.58452</v>
      </c>
      <c r="R148" s="99">
        <f t="shared" si="5"/>
        <v>0.45652</v>
      </c>
      <c r="S148" s="11"/>
      <c r="T148" s="11">
        <f>(M148+N148)/2</f>
        <v>0.79031</v>
      </c>
      <c r="U148" s="153"/>
    </row>
    <row r="149" ht="16.5" spans="1:21">
      <c r="A149" s="143" t="s">
        <v>165</v>
      </c>
      <c r="B149" s="143">
        <v>1600</v>
      </c>
      <c r="C149" s="143" t="s">
        <v>36</v>
      </c>
      <c r="D149" s="143" t="b">
        <v>1</v>
      </c>
      <c r="E149" s="143" t="b">
        <v>1</v>
      </c>
      <c r="F149" s="143" t="b">
        <v>1</v>
      </c>
      <c r="G149" s="143" t="s">
        <v>109</v>
      </c>
      <c r="H149" s="143" t="s">
        <v>127</v>
      </c>
      <c r="I149" s="143">
        <v>10</v>
      </c>
      <c r="J149" s="143">
        <v>3</v>
      </c>
      <c r="K149" s="143">
        <v>0.9479</v>
      </c>
      <c r="L149" s="143">
        <v>0.9492</v>
      </c>
      <c r="M149" s="143">
        <v>0.7948</v>
      </c>
      <c r="N149" s="143">
        <v>0.7963</v>
      </c>
      <c r="O149" s="143">
        <v>0.8032</v>
      </c>
      <c r="P149" s="143">
        <v>0.8216</v>
      </c>
      <c r="Q149" s="143">
        <v>0.5876</v>
      </c>
      <c r="R149" s="143">
        <v>0.4824</v>
      </c>
      <c r="S149" s="143" t="s">
        <v>211</v>
      </c>
      <c r="T149" s="143">
        <f>M149+N149</f>
        <v>1.5911</v>
      </c>
      <c r="U149" s="153"/>
    </row>
    <row r="150" ht="16.5" spans="1:21">
      <c r="A150" s="3" t="s">
        <v>212</v>
      </c>
      <c r="B150" s="74">
        <v>1600</v>
      </c>
      <c r="C150" s="74" t="s">
        <v>36</v>
      </c>
      <c r="D150" s="74" t="b">
        <v>1</v>
      </c>
      <c r="E150" s="74" t="b">
        <v>1</v>
      </c>
      <c r="F150" s="74" t="b">
        <v>1</v>
      </c>
      <c r="G150" s="74" t="s">
        <v>109</v>
      </c>
      <c r="H150" s="74" t="s">
        <v>127</v>
      </c>
      <c r="I150" s="74">
        <v>10</v>
      </c>
      <c r="J150" s="74">
        <v>3</v>
      </c>
      <c r="K150" s="3">
        <v>0.9633</v>
      </c>
      <c r="L150" s="3">
        <v>0.9326</v>
      </c>
      <c r="M150" s="3">
        <v>0.7927</v>
      </c>
      <c r="N150" s="3">
        <v>0.7967</v>
      </c>
      <c r="O150" s="92">
        <v>0.8554</v>
      </c>
      <c r="P150" s="92">
        <v>0.8437</v>
      </c>
      <c r="Q150" s="3">
        <v>0.5917</v>
      </c>
      <c r="R150" s="3">
        <v>0.4864</v>
      </c>
      <c r="S150" s="3"/>
      <c r="T150" s="3"/>
      <c r="U150" s="153"/>
    </row>
    <row r="151" ht="16.5" spans="1:21">
      <c r="A151" s="3" t="s">
        <v>213</v>
      </c>
      <c r="B151" s="74">
        <v>1600</v>
      </c>
      <c r="C151" s="74" t="s">
        <v>36</v>
      </c>
      <c r="D151" s="74" t="b">
        <v>1</v>
      </c>
      <c r="E151" s="74" t="b">
        <v>1</v>
      </c>
      <c r="F151" s="74" t="b">
        <v>1</v>
      </c>
      <c r="G151" s="74" t="s">
        <v>109</v>
      </c>
      <c r="H151" s="74" t="s">
        <v>127</v>
      </c>
      <c r="I151" s="74">
        <v>10</v>
      </c>
      <c r="J151" s="74">
        <v>3</v>
      </c>
      <c r="K151" s="3">
        <v>0.9662</v>
      </c>
      <c r="L151" s="3">
        <v>0.9385</v>
      </c>
      <c r="M151" s="3">
        <v>0.7753</v>
      </c>
      <c r="N151" s="3">
        <v>0.7984</v>
      </c>
      <c r="O151" s="3">
        <v>0.8734</v>
      </c>
      <c r="P151" s="92">
        <v>0.878</v>
      </c>
      <c r="Q151" s="92">
        <v>0.589</v>
      </c>
      <c r="R151" s="92">
        <v>0.5108</v>
      </c>
      <c r="S151" s="3"/>
      <c r="T151" s="3"/>
      <c r="U151" s="153"/>
    </row>
    <row r="152" ht="16.5" spans="1:20">
      <c r="A152" s="3" t="s">
        <v>214</v>
      </c>
      <c r="B152" s="74">
        <v>1600</v>
      </c>
      <c r="C152" s="74" t="s">
        <v>36</v>
      </c>
      <c r="D152" s="74" t="b">
        <v>1</v>
      </c>
      <c r="E152" s="74" t="b">
        <v>1</v>
      </c>
      <c r="F152" s="74" t="b">
        <v>1</v>
      </c>
      <c r="G152" s="74" t="s">
        <v>109</v>
      </c>
      <c r="H152" s="74" t="s">
        <v>127</v>
      </c>
      <c r="I152" s="74">
        <v>10</v>
      </c>
      <c r="J152" s="74">
        <v>3</v>
      </c>
      <c r="K152" s="92">
        <v>0.9635</v>
      </c>
      <c r="L152" s="3">
        <v>0.9272</v>
      </c>
      <c r="M152" s="3">
        <v>0.7937</v>
      </c>
      <c r="N152" s="92">
        <v>0.802</v>
      </c>
      <c r="O152" s="92">
        <v>0.862</v>
      </c>
      <c r="P152" s="3">
        <v>0.8541</v>
      </c>
      <c r="Q152" s="3">
        <v>0.5945</v>
      </c>
      <c r="R152" s="3">
        <v>0.4762</v>
      </c>
      <c r="S152" s="3"/>
      <c r="T152" s="3"/>
    </row>
    <row r="153" ht="16.5" spans="1:20">
      <c r="A153" s="3" t="s">
        <v>215</v>
      </c>
      <c r="B153" s="74">
        <v>1600</v>
      </c>
      <c r="C153" s="74" t="s">
        <v>36</v>
      </c>
      <c r="D153" s="74" t="b">
        <v>1</v>
      </c>
      <c r="E153" s="74" t="b">
        <v>1</v>
      </c>
      <c r="F153" s="74" t="b">
        <v>1</v>
      </c>
      <c r="G153" s="74" t="s">
        <v>109</v>
      </c>
      <c r="H153" s="74" t="s">
        <v>127</v>
      </c>
      <c r="I153" s="74">
        <v>10</v>
      </c>
      <c r="J153" s="74">
        <v>3</v>
      </c>
      <c r="K153" s="92">
        <v>0.965</v>
      </c>
      <c r="L153" s="3">
        <v>0.9353</v>
      </c>
      <c r="M153" s="92">
        <v>0.7826</v>
      </c>
      <c r="N153" s="3">
        <v>0.8029</v>
      </c>
      <c r="O153" s="92">
        <v>0.8589</v>
      </c>
      <c r="P153" s="3">
        <v>0.8634</v>
      </c>
      <c r="Q153" s="3">
        <v>0.5848</v>
      </c>
      <c r="R153" s="3">
        <v>0.4727</v>
      </c>
      <c r="S153" s="3"/>
      <c r="T153" s="3"/>
    </row>
    <row r="154" ht="16.5" spans="1:20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>
        <f t="shared" ref="K154:R154" si="6">SUM(K149:K153)</f>
        <v>4.8059</v>
      </c>
      <c r="L154" s="3">
        <f t="shared" si="6"/>
        <v>4.6828</v>
      </c>
      <c r="M154" s="3">
        <f t="shared" si="6"/>
        <v>3.9391</v>
      </c>
      <c r="N154" s="3">
        <f t="shared" si="6"/>
        <v>3.9963</v>
      </c>
      <c r="O154" s="92">
        <f t="shared" si="6"/>
        <v>4.2529</v>
      </c>
      <c r="P154" s="92">
        <f t="shared" si="6"/>
        <v>4.2608</v>
      </c>
      <c r="Q154" s="3">
        <f t="shared" si="6"/>
        <v>2.9476</v>
      </c>
      <c r="R154" s="3">
        <f t="shared" si="6"/>
        <v>2.4285</v>
      </c>
      <c r="S154" s="3"/>
      <c r="T154" s="3"/>
    </row>
    <row r="155" ht="16.5" spans="1:21">
      <c r="A155" s="11" t="s">
        <v>200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>
        <f t="shared" ref="K155:R155" si="7">AVERAGE(K149:K153)</f>
        <v>0.96118</v>
      </c>
      <c r="L155" s="11">
        <f t="shared" si="7"/>
        <v>0.93656</v>
      </c>
      <c r="M155" s="85">
        <f t="shared" si="7"/>
        <v>0.78782</v>
      </c>
      <c r="N155" s="85">
        <f t="shared" si="7"/>
        <v>0.79926</v>
      </c>
      <c r="O155" s="11">
        <f t="shared" si="7"/>
        <v>0.85058</v>
      </c>
      <c r="P155" s="99">
        <f t="shared" si="7"/>
        <v>0.85216</v>
      </c>
      <c r="Q155" s="11">
        <f t="shared" si="7"/>
        <v>0.58952</v>
      </c>
      <c r="R155" s="11">
        <f t="shared" si="7"/>
        <v>0.4857</v>
      </c>
      <c r="S155" s="11"/>
      <c r="T155" s="11">
        <f>(M155+N155)/2</f>
        <v>0.79354</v>
      </c>
      <c r="U155" s="96" t="s">
        <v>216</v>
      </c>
    </row>
    <row r="156" ht="16.5" spans="1:20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6"/>
      <c r="L156" s="143"/>
      <c r="M156" s="143"/>
      <c r="N156" s="143"/>
      <c r="O156" s="143"/>
      <c r="P156" s="143"/>
      <c r="Q156" s="143"/>
      <c r="R156" s="143"/>
      <c r="S156" s="143"/>
      <c r="T156" s="143"/>
    </row>
    <row r="157" ht="16.5" spans="1:20">
      <c r="A157" s="109" t="s">
        <v>217</v>
      </c>
      <c r="B157" s="143">
        <v>1600</v>
      </c>
      <c r="C157" s="143" t="s">
        <v>24</v>
      </c>
      <c r="D157" s="143" t="b">
        <v>1</v>
      </c>
      <c r="E157" s="143" t="b">
        <v>1</v>
      </c>
      <c r="F157" s="143" t="b">
        <v>1</v>
      </c>
      <c r="G157" s="143" t="s">
        <v>109</v>
      </c>
      <c r="H157" s="143" t="s">
        <v>127</v>
      </c>
      <c r="I157" s="143">
        <v>10</v>
      </c>
      <c r="J157" s="143">
        <v>3</v>
      </c>
      <c r="K157" s="137">
        <v>0.812</v>
      </c>
      <c r="L157" s="137">
        <v>0.908</v>
      </c>
      <c r="M157" s="109">
        <v>0.6426</v>
      </c>
      <c r="N157" s="109">
        <v>0.8105</v>
      </c>
      <c r="O157" s="109">
        <v>0.7718</v>
      </c>
      <c r="P157" s="109">
        <v>0.6509</v>
      </c>
      <c r="Q157" s="109">
        <v>0.5807</v>
      </c>
      <c r="R157" s="137">
        <v>0.4322</v>
      </c>
      <c r="S157" s="143" t="s">
        <v>218</v>
      </c>
      <c r="T157" s="3"/>
    </row>
    <row r="158" ht="16.5" spans="1:20">
      <c r="A158" s="3" t="s">
        <v>219</v>
      </c>
      <c r="B158" s="149">
        <v>1600</v>
      </c>
      <c r="C158" s="149" t="s">
        <v>24</v>
      </c>
      <c r="D158" s="149" t="b">
        <v>1</v>
      </c>
      <c r="E158" s="149" t="b">
        <v>1</v>
      </c>
      <c r="F158" s="149" t="b">
        <v>1</v>
      </c>
      <c r="G158" s="149" t="s">
        <v>109</v>
      </c>
      <c r="H158" s="149" t="s">
        <v>127</v>
      </c>
      <c r="I158" s="149">
        <v>10</v>
      </c>
      <c r="J158" s="149">
        <v>3</v>
      </c>
      <c r="K158" s="3">
        <v>0.8183</v>
      </c>
      <c r="L158" s="3">
        <v>0.9014</v>
      </c>
      <c r="M158" s="3">
        <v>0.6747</v>
      </c>
      <c r="N158" s="101">
        <v>0.841</v>
      </c>
      <c r="O158" s="92">
        <v>0.7417</v>
      </c>
      <c r="P158" s="92">
        <v>0.65</v>
      </c>
      <c r="Q158" s="3">
        <v>0.5972</v>
      </c>
      <c r="R158" s="3">
        <v>0.4441</v>
      </c>
      <c r="S158" s="3"/>
      <c r="T158" s="3"/>
    </row>
    <row r="159" ht="16.5" spans="1:20">
      <c r="A159" s="3" t="s">
        <v>220</v>
      </c>
      <c r="B159" s="149">
        <v>1600</v>
      </c>
      <c r="C159" s="149" t="s">
        <v>24</v>
      </c>
      <c r="D159" s="149" t="b">
        <v>1</v>
      </c>
      <c r="E159" s="149" t="b">
        <v>1</v>
      </c>
      <c r="F159" s="149" t="b">
        <v>1</v>
      </c>
      <c r="G159" s="149" t="s">
        <v>109</v>
      </c>
      <c r="H159" s="149" t="s">
        <v>127</v>
      </c>
      <c r="I159" s="149">
        <v>10</v>
      </c>
      <c r="J159" s="149">
        <v>3</v>
      </c>
      <c r="K159" s="3">
        <v>0.8371</v>
      </c>
      <c r="L159" s="3">
        <v>0.8642</v>
      </c>
      <c r="M159" s="3">
        <v>0.6989</v>
      </c>
      <c r="N159" s="3">
        <v>0.8268</v>
      </c>
      <c r="O159" s="92">
        <v>0.7583</v>
      </c>
      <c r="P159" s="92">
        <v>0.6527</v>
      </c>
      <c r="Q159" s="3">
        <v>0.5959</v>
      </c>
      <c r="R159" s="92">
        <v>0.464</v>
      </c>
      <c r="S159" s="3"/>
      <c r="T159" s="3"/>
    </row>
    <row r="160" ht="16.5" spans="1:20">
      <c r="A160" s="3"/>
      <c r="B160" s="149"/>
      <c r="C160" s="149"/>
      <c r="D160" s="149"/>
      <c r="E160" s="149"/>
      <c r="F160" s="149"/>
      <c r="G160" s="149"/>
      <c r="H160" s="149"/>
      <c r="I160" s="149"/>
      <c r="J160" s="149"/>
      <c r="K160" s="3">
        <f t="shared" ref="K160:R160" si="8">SUM(K157:K159)</f>
        <v>2.4674</v>
      </c>
      <c r="L160" s="3">
        <f t="shared" si="8"/>
        <v>2.6736</v>
      </c>
      <c r="M160" s="92">
        <f t="shared" si="8"/>
        <v>2.0162</v>
      </c>
      <c r="N160" s="3">
        <f t="shared" si="8"/>
        <v>2.4783</v>
      </c>
      <c r="O160" s="92">
        <f t="shared" si="8"/>
        <v>2.2718</v>
      </c>
      <c r="P160" s="3">
        <f t="shared" si="8"/>
        <v>1.9536</v>
      </c>
      <c r="Q160" s="92">
        <f t="shared" si="8"/>
        <v>1.7738</v>
      </c>
      <c r="R160" s="92">
        <f t="shared" si="8"/>
        <v>1.3403</v>
      </c>
      <c r="S160" s="3"/>
      <c r="T160" s="3"/>
    </row>
    <row r="161" ht="16.5" spans="1:20">
      <c r="A161" s="11" t="s">
        <v>200</v>
      </c>
      <c r="B161" s="3"/>
      <c r="C161" s="3"/>
      <c r="D161" s="3"/>
      <c r="E161" s="3"/>
      <c r="F161" s="3"/>
      <c r="G161" s="3"/>
      <c r="H161" s="3"/>
      <c r="I161" s="3"/>
      <c r="J161" s="3"/>
      <c r="K161" s="11">
        <f t="shared" ref="K161:R161" si="9">AVERAGE(K157:K159)</f>
        <v>0.822466666666667</v>
      </c>
      <c r="L161" s="11">
        <f t="shared" si="9"/>
        <v>0.8912</v>
      </c>
      <c r="M161" s="11">
        <f t="shared" si="9"/>
        <v>0.672066666666667</v>
      </c>
      <c r="N161" s="11">
        <f t="shared" si="9"/>
        <v>0.8261</v>
      </c>
      <c r="O161" s="99">
        <f t="shared" si="9"/>
        <v>0.757266666666667</v>
      </c>
      <c r="P161" s="99">
        <f t="shared" si="9"/>
        <v>0.6512</v>
      </c>
      <c r="Q161" s="11">
        <f t="shared" si="9"/>
        <v>0.591266666666667</v>
      </c>
      <c r="R161" s="11">
        <f t="shared" si="9"/>
        <v>0.446766666666667</v>
      </c>
      <c r="S161" s="3"/>
      <c r="T161" s="11">
        <f>(M161+N161)/2</f>
        <v>0.749083333333333</v>
      </c>
    </row>
    <row r="162" ht="16.5" spans="1:20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99"/>
      <c r="P162" s="99"/>
      <c r="Q162" s="11"/>
      <c r="R162" s="11"/>
      <c r="S162" s="11"/>
      <c r="T162" s="11"/>
    </row>
    <row r="163" ht="16.5" spans="1:20">
      <c r="A163" s="143" t="s">
        <v>181</v>
      </c>
      <c r="B163" s="143">
        <v>1600</v>
      </c>
      <c r="C163" s="143" t="s">
        <v>24</v>
      </c>
      <c r="D163" s="143" t="b">
        <v>1</v>
      </c>
      <c r="E163" s="143" t="b">
        <v>1</v>
      </c>
      <c r="F163" s="143" t="b">
        <v>1</v>
      </c>
      <c r="G163" s="143" t="s">
        <v>109</v>
      </c>
      <c r="H163" s="143" t="s">
        <v>127</v>
      </c>
      <c r="I163" s="143">
        <v>10</v>
      </c>
      <c r="J163" s="143">
        <v>3</v>
      </c>
      <c r="K163" s="146">
        <v>0.941</v>
      </c>
      <c r="L163" s="143">
        <v>0.9633</v>
      </c>
      <c r="M163" s="143">
        <v>0.7735</v>
      </c>
      <c r="N163" s="143">
        <v>0.8162</v>
      </c>
      <c r="O163" s="143">
        <v>0.8807</v>
      </c>
      <c r="P163" s="143">
        <v>0.8156</v>
      </c>
      <c r="Q163" s="143">
        <v>0.6138</v>
      </c>
      <c r="R163" s="143">
        <v>0.4337</v>
      </c>
      <c r="S163" s="143" t="s">
        <v>218</v>
      </c>
      <c r="T163" s="143">
        <f>M163+N163</f>
        <v>1.5897</v>
      </c>
    </row>
    <row r="164" ht="16.5" spans="1:20">
      <c r="A164" s="3" t="s">
        <v>221</v>
      </c>
      <c r="B164" s="149">
        <v>1600</v>
      </c>
      <c r="C164" s="74" t="s">
        <v>36</v>
      </c>
      <c r="D164" s="149" t="b">
        <v>1</v>
      </c>
      <c r="E164" s="149" t="b">
        <v>1</v>
      </c>
      <c r="F164" s="149" t="b">
        <v>1</v>
      </c>
      <c r="G164" s="149" t="s">
        <v>109</v>
      </c>
      <c r="H164" s="74" t="s">
        <v>127</v>
      </c>
      <c r="I164" s="74"/>
      <c r="J164" s="74"/>
      <c r="K164" s="3">
        <v>0.871</v>
      </c>
      <c r="L164" s="3">
        <v>0.9026</v>
      </c>
      <c r="M164" s="3">
        <v>0.7332</v>
      </c>
      <c r="N164" s="3">
        <v>0.8008</v>
      </c>
      <c r="O164" s="3">
        <v>0.6836</v>
      </c>
      <c r="P164" s="3">
        <v>0.7163</v>
      </c>
      <c r="Q164" s="3">
        <v>0.5103</v>
      </c>
      <c r="R164" s="3">
        <v>0.4637</v>
      </c>
      <c r="S164" s="3"/>
      <c r="T164" s="3"/>
    </row>
    <row r="165" ht="16.5" spans="1:20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35"/>
      <c r="N165" s="135"/>
      <c r="O165" s="3"/>
      <c r="P165" s="3"/>
      <c r="Q165" s="135"/>
      <c r="R165" s="135"/>
      <c r="S165" s="3"/>
      <c r="T165" s="3"/>
    </row>
    <row r="166" ht="16.5" spans="1:20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35"/>
      <c r="N166" s="135"/>
      <c r="O166" s="3"/>
      <c r="P166" s="3"/>
      <c r="Q166" s="135"/>
      <c r="R166" s="135"/>
      <c r="S166" s="3"/>
      <c r="T166" s="3"/>
    </row>
    <row r="167" ht="16.5" spans="1:20">
      <c r="A167" s="150" t="s">
        <v>222</v>
      </c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4"/>
    </row>
    <row r="168" ht="16.5" spans="1:20">
      <c r="A168" s="5" t="s">
        <v>223</v>
      </c>
      <c r="B168" s="5">
        <v>400</v>
      </c>
      <c r="C168" s="5" t="s">
        <v>36</v>
      </c>
      <c r="D168" s="5" t="b">
        <v>1</v>
      </c>
      <c r="E168" s="5" t="b">
        <v>1</v>
      </c>
      <c r="F168" s="5" t="b">
        <v>1</v>
      </c>
      <c r="G168" s="5" t="s">
        <v>109</v>
      </c>
      <c r="H168" s="5" t="s">
        <v>127</v>
      </c>
      <c r="I168" s="5"/>
      <c r="J168" s="5"/>
      <c r="K168" s="100">
        <v>0.9154</v>
      </c>
      <c r="L168" s="5">
        <v>0.882675</v>
      </c>
      <c r="M168" s="5">
        <v>0.79325</v>
      </c>
      <c r="N168" s="100">
        <v>0.7893</v>
      </c>
      <c r="O168" s="5">
        <v>0.6936125</v>
      </c>
      <c r="P168" s="5">
        <v>0.6772</v>
      </c>
      <c r="Q168" s="5">
        <v>0.558625</v>
      </c>
      <c r="R168" s="5">
        <v>0.4769625</v>
      </c>
      <c r="S168" s="152" t="s">
        <v>128</v>
      </c>
      <c r="T168" s="5">
        <v>0.791275</v>
      </c>
    </row>
    <row r="169" ht="16.5" spans="1:20">
      <c r="A169" s="109" t="s">
        <v>224</v>
      </c>
      <c r="B169" s="4">
        <v>400</v>
      </c>
      <c r="C169" s="4" t="s">
        <v>36</v>
      </c>
      <c r="D169" s="4" t="b">
        <v>1</v>
      </c>
      <c r="E169" s="4" t="b">
        <v>1</v>
      </c>
      <c r="F169" s="4" t="b">
        <v>1</v>
      </c>
      <c r="G169" s="4" t="s">
        <v>109</v>
      </c>
      <c r="H169" s="4" t="s">
        <v>127</v>
      </c>
      <c r="I169" s="109"/>
      <c r="J169" s="109"/>
      <c r="K169" s="109">
        <v>0.9045</v>
      </c>
      <c r="L169" s="109">
        <v>0.8925</v>
      </c>
      <c r="M169" s="135">
        <v>0.7445</v>
      </c>
      <c r="N169" s="135">
        <v>0.8014</v>
      </c>
      <c r="O169" s="109">
        <v>0.638</v>
      </c>
      <c r="P169" s="109">
        <v>0.6288</v>
      </c>
      <c r="Q169" s="135">
        <v>0.5007</v>
      </c>
      <c r="R169" s="135">
        <v>0.4197</v>
      </c>
      <c r="S169" s="3"/>
      <c r="T169" s="3"/>
    </row>
    <row r="170" ht="16.5" spans="1:20">
      <c r="A170" s="109" t="s">
        <v>225</v>
      </c>
      <c r="B170" s="4">
        <v>400</v>
      </c>
      <c r="C170" s="4" t="s">
        <v>36</v>
      </c>
      <c r="D170" s="4" t="b">
        <v>1</v>
      </c>
      <c r="E170" s="4" t="b">
        <v>1</v>
      </c>
      <c r="F170" s="4" t="b">
        <v>1</v>
      </c>
      <c r="G170" s="4" t="s">
        <v>109</v>
      </c>
      <c r="H170" s="4" t="s">
        <v>127</v>
      </c>
      <c r="I170" s="109"/>
      <c r="J170" s="109"/>
      <c r="K170" s="109">
        <v>0.9026</v>
      </c>
      <c r="L170" s="109">
        <v>0.8942</v>
      </c>
      <c r="M170" s="135">
        <v>0.7608</v>
      </c>
      <c r="N170" s="135">
        <v>0.8149</v>
      </c>
      <c r="O170" s="109">
        <v>0.6307</v>
      </c>
      <c r="P170" s="137">
        <v>0.64</v>
      </c>
      <c r="Q170" s="135">
        <v>0.5007</v>
      </c>
      <c r="R170" s="135">
        <v>0.4097</v>
      </c>
      <c r="S170" s="3"/>
      <c r="T170" s="3"/>
    </row>
    <row r="171" ht="16.5" spans="1:20">
      <c r="A171" s="109" t="s">
        <v>226</v>
      </c>
      <c r="B171" s="4">
        <v>400</v>
      </c>
      <c r="C171" s="4" t="s">
        <v>36</v>
      </c>
      <c r="D171" s="4" t="b">
        <v>1</v>
      </c>
      <c r="E171" s="4" t="b">
        <v>1</v>
      </c>
      <c r="F171" s="4" t="b">
        <v>1</v>
      </c>
      <c r="G171" s="4" t="s">
        <v>109</v>
      </c>
      <c r="H171" s="4" t="s">
        <v>127</v>
      </c>
      <c r="I171" s="109"/>
      <c r="J171" s="109"/>
      <c r="K171" s="109">
        <v>0.9119</v>
      </c>
      <c r="L171" s="109">
        <v>0.8945</v>
      </c>
      <c r="M171" s="135">
        <v>0.7566</v>
      </c>
      <c r="N171" s="135">
        <v>0.8043</v>
      </c>
      <c r="O171" s="137">
        <v>0.639</v>
      </c>
      <c r="P171" s="109">
        <v>0.6417</v>
      </c>
      <c r="Q171" s="135">
        <v>0.5131</v>
      </c>
      <c r="R171" s="136">
        <v>0.418</v>
      </c>
      <c r="S171" s="3"/>
      <c r="T171" s="3"/>
    </row>
    <row r="172" ht="16.5" spans="1:20">
      <c r="A172" s="109" t="s">
        <v>227</v>
      </c>
      <c r="B172" s="4">
        <v>400</v>
      </c>
      <c r="C172" s="4" t="s">
        <v>36</v>
      </c>
      <c r="D172" s="4" t="b">
        <v>1</v>
      </c>
      <c r="E172" s="4" t="b">
        <v>1</v>
      </c>
      <c r="F172" s="4" t="b">
        <v>1</v>
      </c>
      <c r="G172" s="4" t="s">
        <v>109</v>
      </c>
      <c r="H172" s="4" t="s">
        <v>127</v>
      </c>
      <c r="I172" s="109"/>
      <c r="J172" s="109"/>
      <c r="K172" s="109">
        <v>0.9062</v>
      </c>
      <c r="L172" s="109">
        <v>0.8894</v>
      </c>
      <c r="M172" s="135">
        <v>0.7562</v>
      </c>
      <c r="N172" s="135">
        <v>0.8096</v>
      </c>
      <c r="O172" s="109">
        <v>0.6369</v>
      </c>
      <c r="P172" s="109">
        <v>0.6304</v>
      </c>
      <c r="Q172" s="135">
        <v>0.5048</v>
      </c>
      <c r="R172" s="135">
        <v>0.4183</v>
      </c>
      <c r="S172" s="3"/>
      <c r="T172" s="3"/>
    </row>
    <row r="173" ht="16.5" spans="1:20">
      <c r="A173" s="11" t="s">
        <v>228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>
        <f t="shared" ref="K173:R173" si="10">SUM(K169:K172)</f>
        <v>3.6252</v>
      </c>
      <c r="L173" s="11">
        <f t="shared" si="10"/>
        <v>3.5706</v>
      </c>
      <c r="M173" s="11">
        <f t="shared" si="10"/>
        <v>3.0181</v>
      </c>
      <c r="N173" s="11">
        <f t="shared" si="10"/>
        <v>3.2302</v>
      </c>
      <c r="O173" s="11">
        <f t="shared" si="10"/>
        <v>2.5446</v>
      </c>
      <c r="P173" s="11">
        <f t="shared" si="10"/>
        <v>2.5409</v>
      </c>
      <c r="Q173" s="11">
        <f t="shared" si="10"/>
        <v>2.0193</v>
      </c>
      <c r="R173" s="11">
        <f t="shared" si="10"/>
        <v>1.6657</v>
      </c>
      <c r="S173" s="11"/>
      <c r="T173" s="11"/>
    </row>
    <row r="174" ht="16.5" spans="1:20">
      <c r="A174" s="11" t="s">
        <v>200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>
        <f t="shared" ref="K174:R174" si="11">AVERAGE(K169:K172)</f>
        <v>0.9063</v>
      </c>
      <c r="L174" s="11">
        <f t="shared" si="11"/>
        <v>0.89265</v>
      </c>
      <c r="M174" s="11">
        <f t="shared" si="11"/>
        <v>0.754525</v>
      </c>
      <c r="N174" s="11">
        <f t="shared" si="11"/>
        <v>0.80755</v>
      </c>
      <c r="O174" s="11">
        <f t="shared" si="11"/>
        <v>0.63615</v>
      </c>
      <c r="P174" s="11">
        <f t="shared" si="11"/>
        <v>0.635225</v>
      </c>
      <c r="Q174" s="11">
        <f t="shared" si="11"/>
        <v>0.504825</v>
      </c>
      <c r="R174" s="11">
        <f t="shared" si="11"/>
        <v>0.416425</v>
      </c>
      <c r="S174" s="11"/>
      <c r="T174" s="11">
        <f>(M174+N174)/2</f>
        <v>0.7810375</v>
      </c>
    </row>
    <row r="175" ht="16.5" spans="1:20">
      <c r="A175" s="5" t="s">
        <v>229</v>
      </c>
      <c r="B175" s="152">
        <v>800</v>
      </c>
      <c r="C175" s="152" t="s">
        <v>36</v>
      </c>
      <c r="D175" s="152" t="b">
        <v>1</v>
      </c>
      <c r="E175" s="152" t="b">
        <v>1</v>
      </c>
      <c r="F175" s="152" t="b">
        <v>1</v>
      </c>
      <c r="G175" s="152" t="s">
        <v>25</v>
      </c>
      <c r="H175" s="152" t="s">
        <v>26</v>
      </c>
      <c r="I175" s="152">
        <v>10</v>
      </c>
      <c r="J175" s="152">
        <v>3</v>
      </c>
      <c r="K175" s="100">
        <v>0.957</v>
      </c>
      <c r="L175" s="5">
        <v>0.94098</v>
      </c>
      <c r="M175" s="100">
        <v>0.776</v>
      </c>
      <c r="N175" s="100">
        <v>0.79832</v>
      </c>
      <c r="O175" s="5">
        <v>0.8166</v>
      </c>
      <c r="P175" s="5">
        <v>0.83428</v>
      </c>
      <c r="Q175" s="5">
        <v>0.55722</v>
      </c>
      <c r="R175" s="5">
        <v>0.47544</v>
      </c>
      <c r="S175" s="152" t="s">
        <v>202</v>
      </c>
      <c r="T175" s="5">
        <v>0.78718</v>
      </c>
    </row>
    <row r="176" ht="16.5" spans="1:20">
      <c r="A176" s="109" t="s">
        <v>230</v>
      </c>
      <c r="B176" s="74">
        <v>800</v>
      </c>
      <c r="C176" s="74" t="s">
        <v>36</v>
      </c>
      <c r="D176" s="74" t="b">
        <v>1</v>
      </c>
      <c r="E176" s="74" t="b">
        <v>1</v>
      </c>
      <c r="F176" s="74" t="b">
        <v>1</v>
      </c>
      <c r="G176" s="74" t="s">
        <v>25</v>
      </c>
      <c r="H176" s="74" t="s">
        <v>26</v>
      </c>
      <c r="I176" s="74">
        <v>10</v>
      </c>
      <c r="J176" s="74">
        <v>3</v>
      </c>
      <c r="K176" s="109">
        <v>0.9272</v>
      </c>
      <c r="L176" s="109">
        <v>0.9243</v>
      </c>
      <c r="M176" s="135">
        <v>0.7192</v>
      </c>
      <c r="N176" s="135">
        <v>0.7904</v>
      </c>
      <c r="O176" s="109">
        <v>0.6805</v>
      </c>
      <c r="P176" s="109">
        <v>0.7162</v>
      </c>
      <c r="Q176" s="135">
        <v>0.4634</v>
      </c>
      <c r="R176" s="135">
        <v>0.4048</v>
      </c>
      <c r="S176" s="3"/>
      <c r="T176" s="3"/>
    </row>
    <row r="177" ht="16.5" spans="1:20">
      <c r="A177" s="109" t="s">
        <v>231</v>
      </c>
      <c r="B177" s="74">
        <v>800</v>
      </c>
      <c r="C177" s="74" t="s">
        <v>36</v>
      </c>
      <c r="D177" s="74" t="b">
        <v>1</v>
      </c>
      <c r="E177" s="74" t="b">
        <v>1</v>
      </c>
      <c r="F177" s="74" t="b">
        <v>1</v>
      </c>
      <c r="G177" s="74" t="s">
        <v>25</v>
      </c>
      <c r="H177" s="74" t="s">
        <v>26</v>
      </c>
      <c r="I177" s="74">
        <v>10</v>
      </c>
      <c r="J177" s="74">
        <v>3</v>
      </c>
      <c r="K177" s="109">
        <v>0.9344</v>
      </c>
      <c r="L177" s="109">
        <v>0.9308</v>
      </c>
      <c r="M177" s="135">
        <v>0.7298</v>
      </c>
      <c r="N177" s="135">
        <v>0.8041</v>
      </c>
      <c r="O177" s="109">
        <v>0.7199</v>
      </c>
      <c r="P177" s="109">
        <v>0.7462</v>
      </c>
      <c r="Q177" s="135">
        <v>0.4814</v>
      </c>
      <c r="R177" s="135">
        <v>0.4111</v>
      </c>
      <c r="S177" s="3"/>
      <c r="T177" s="3"/>
    </row>
    <row r="178" ht="16.5" spans="1:20">
      <c r="A178" s="109" t="s">
        <v>232</v>
      </c>
      <c r="B178" s="74">
        <v>800</v>
      </c>
      <c r="C178" s="74" t="s">
        <v>36</v>
      </c>
      <c r="D178" s="74" t="b">
        <v>1</v>
      </c>
      <c r="E178" s="74" t="b">
        <v>1</v>
      </c>
      <c r="F178" s="74" t="b">
        <v>1</v>
      </c>
      <c r="G178" s="74" t="s">
        <v>25</v>
      </c>
      <c r="H178" s="74" t="s">
        <v>26</v>
      </c>
      <c r="I178" s="74">
        <v>10</v>
      </c>
      <c r="J178" s="74">
        <v>3</v>
      </c>
      <c r="K178" s="137">
        <v>0.954</v>
      </c>
      <c r="L178" s="109">
        <v>0.9432</v>
      </c>
      <c r="M178" s="135">
        <v>0.7481</v>
      </c>
      <c r="N178" s="135">
        <v>0.8118</v>
      </c>
      <c r="O178" s="109">
        <v>0.8154</v>
      </c>
      <c r="P178" s="109">
        <v>0.8424</v>
      </c>
      <c r="Q178" s="135">
        <v>0.4993</v>
      </c>
      <c r="R178" s="135">
        <v>0.4289</v>
      </c>
      <c r="S178" s="3"/>
      <c r="T178" s="3"/>
    </row>
    <row r="179" ht="16.5" spans="1:20">
      <c r="A179" s="109" t="s">
        <v>233</v>
      </c>
      <c r="B179" s="74">
        <v>800</v>
      </c>
      <c r="C179" s="74" t="s">
        <v>36</v>
      </c>
      <c r="D179" s="74" t="b">
        <v>1</v>
      </c>
      <c r="E179" s="74" t="b">
        <v>1</v>
      </c>
      <c r="F179" s="74" t="b">
        <v>1</v>
      </c>
      <c r="G179" s="74" t="s">
        <v>25</v>
      </c>
      <c r="H179" s="74" t="s">
        <v>26</v>
      </c>
      <c r="I179" s="74">
        <v>10</v>
      </c>
      <c r="J179" s="74">
        <v>3</v>
      </c>
      <c r="K179" s="109">
        <v>0.9575</v>
      </c>
      <c r="L179" s="109">
        <v>0.9451</v>
      </c>
      <c r="M179" s="135">
        <v>0.7403</v>
      </c>
      <c r="N179" s="135">
        <v>0.8115</v>
      </c>
      <c r="O179" s="109">
        <v>0.8216</v>
      </c>
      <c r="P179" s="109">
        <v>0.8544</v>
      </c>
      <c r="Q179" s="135">
        <v>0.5255</v>
      </c>
      <c r="R179" s="135">
        <v>0.4477</v>
      </c>
      <c r="S179" s="3"/>
      <c r="T179" s="3"/>
    </row>
    <row r="180" ht="16.5" spans="1:20">
      <c r="A180" s="11" t="s">
        <v>228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>
        <f t="shared" ref="K180:R180" si="12">SUM(K176:K179)</f>
        <v>3.7731</v>
      </c>
      <c r="L180" s="11">
        <f t="shared" si="12"/>
        <v>3.7434</v>
      </c>
      <c r="M180" s="11">
        <f t="shared" si="12"/>
        <v>2.9374</v>
      </c>
      <c r="N180" s="11">
        <f t="shared" si="12"/>
        <v>3.2178</v>
      </c>
      <c r="O180" s="11">
        <f t="shared" si="12"/>
        <v>3.0374</v>
      </c>
      <c r="P180" s="11">
        <f t="shared" si="12"/>
        <v>3.1592</v>
      </c>
      <c r="Q180" s="11">
        <f t="shared" si="12"/>
        <v>1.9696</v>
      </c>
      <c r="R180" s="11">
        <f t="shared" si="12"/>
        <v>1.6925</v>
      </c>
      <c r="S180" s="11"/>
      <c r="T180" s="11"/>
    </row>
    <row r="181" ht="16.5" spans="1:20">
      <c r="A181" s="11" t="s">
        <v>200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>
        <f t="shared" ref="K181:R181" si="13">AVERAGE(K176:K179)</f>
        <v>0.943275</v>
      </c>
      <c r="L181" s="11">
        <f t="shared" si="13"/>
        <v>0.93585</v>
      </c>
      <c r="M181" s="11">
        <f t="shared" si="13"/>
        <v>0.73435</v>
      </c>
      <c r="N181" s="11">
        <f t="shared" si="13"/>
        <v>0.80445</v>
      </c>
      <c r="O181" s="11">
        <f t="shared" si="13"/>
        <v>0.75935</v>
      </c>
      <c r="P181" s="11">
        <f t="shared" si="13"/>
        <v>0.7898</v>
      </c>
      <c r="Q181" s="11">
        <f t="shared" si="13"/>
        <v>0.4924</v>
      </c>
      <c r="R181" s="11">
        <f t="shared" si="13"/>
        <v>0.423125</v>
      </c>
      <c r="S181" s="11"/>
      <c r="T181" s="11">
        <f>(M181+N181)/2</f>
        <v>0.7694</v>
      </c>
    </row>
    <row r="182" ht="16.5" spans="1:20">
      <c r="A182" s="5" t="s">
        <v>234</v>
      </c>
      <c r="B182" s="152">
        <v>400</v>
      </c>
      <c r="C182" s="152" t="s">
        <v>24</v>
      </c>
      <c r="D182" s="152" t="b">
        <v>1</v>
      </c>
      <c r="E182" s="152" t="b">
        <v>1</v>
      </c>
      <c r="F182" s="152" t="b">
        <v>1</v>
      </c>
      <c r="G182" s="152" t="s">
        <v>25</v>
      </c>
      <c r="H182" s="152" t="s">
        <v>26</v>
      </c>
      <c r="I182" s="152">
        <v>10</v>
      </c>
      <c r="J182" s="152">
        <v>3</v>
      </c>
      <c r="K182" s="100">
        <v>0.91406</v>
      </c>
      <c r="L182" s="5">
        <v>0.92074</v>
      </c>
      <c r="M182" s="5">
        <v>0.7664</v>
      </c>
      <c r="N182" s="100">
        <v>0.81418</v>
      </c>
      <c r="O182" s="5">
        <v>0.7604</v>
      </c>
      <c r="P182" s="5">
        <v>0.65836</v>
      </c>
      <c r="Q182" s="5">
        <v>0.5845</v>
      </c>
      <c r="R182" s="5">
        <v>0.4565</v>
      </c>
      <c r="S182" s="152" t="s">
        <v>30</v>
      </c>
      <c r="T182" s="5">
        <v>0.79031</v>
      </c>
    </row>
    <row r="183" ht="16.5" spans="1:20">
      <c r="A183" s="109" t="s">
        <v>235</v>
      </c>
      <c r="B183" s="74">
        <v>400</v>
      </c>
      <c r="C183" s="74" t="s">
        <v>24</v>
      </c>
      <c r="D183" s="74" t="b">
        <v>1</v>
      </c>
      <c r="E183" s="74" t="b">
        <v>1</v>
      </c>
      <c r="F183" s="74" t="b">
        <v>1</v>
      </c>
      <c r="G183" s="74" t="s">
        <v>25</v>
      </c>
      <c r="H183" s="74" t="s">
        <v>26</v>
      </c>
      <c r="I183" s="74">
        <v>10</v>
      </c>
      <c r="J183" s="74">
        <v>3</v>
      </c>
      <c r="K183" s="109">
        <v>0.9162</v>
      </c>
      <c r="L183" s="109">
        <v>0.9295</v>
      </c>
      <c r="M183" s="135">
        <v>0.7213</v>
      </c>
      <c r="N183" s="135">
        <v>0.7855</v>
      </c>
      <c r="O183" s="109">
        <v>0.7282</v>
      </c>
      <c r="P183" s="109">
        <v>0.6744</v>
      </c>
      <c r="Q183" s="135">
        <v>0.5338</v>
      </c>
      <c r="R183" s="135">
        <v>0.3893</v>
      </c>
      <c r="S183" s="3"/>
      <c r="T183" s="3"/>
    </row>
    <row r="184" ht="16.5" spans="1:20">
      <c r="A184" s="109" t="s">
        <v>236</v>
      </c>
      <c r="B184" s="74">
        <v>400</v>
      </c>
      <c r="C184" s="74" t="s">
        <v>24</v>
      </c>
      <c r="D184" s="74" t="b">
        <v>1</v>
      </c>
      <c r="E184" s="74" t="b">
        <v>1</v>
      </c>
      <c r="F184" s="74" t="b">
        <v>1</v>
      </c>
      <c r="G184" s="74" t="s">
        <v>25</v>
      </c>
      <c r="H184" s="74" t="s">
        <v>26</v>
      </c>
      <c r="I184" s="74">
        <v>10</v>
      </c>
      <c r="J184" s="74">
        <v>3</v>
      </c>
      <c r="K184" s="109">
        <v>0.9124</v>
      </c>
      <c r="L184" s="109">
        <v>0.9264</v>
      </c>
      <c r="M184" s="135">
        <v>0.7238</v>
      </c>
      <c r="N184" s="135">
        <v>0.8176</v>
      </c>
      <c r="O184" s="137">
        <v>0.722</v>
      </c>
      <c r="P184" s="109">
        <v>0.6578</v>
      </c>
      <c r="Q184" s="135">
        <v>0.5324</v>
      </c>
      <c r="R184" s="135">
        <v>0.3781</v>
      </c>
      <c r="S184" s="3"/>
      <c r="T184" s="3"/>
    </row>
    <row r="185" ht="16.5" spans="1:20">
      <c r="A185" s="109" t="s">
        <v>237</v>
      </c>
      <c r="B185" s="74">
        <v>400</v>
      </c>
      <c r="C185" s="74" t="s">
        <v>24</v>
      </c>
      <c r="D185" s="74" t="b">
        <v>1</v>
      </c>
      <c r="E185" s="74" t="b">
        <v>1</v>
      </c>
      <c r="F185" s="74" t="b">
        <v>1</v>
      </c>
      <c r="G185" s="74" t="s">
        <v>25</v>
      </c>
      <c r="H185" s="74" t="s">
        <v>26</v>
      </c>
      <c r="I185" s="74">
        <v>10</v>
      </c>
      <c r="J185" s="74">
        <v>3</v>
      </c>
      <c r="K185" s="137">
        <v>0.913</v>
      </c>
      <c r="L185" s="109">
        <v>0.9257</v>
      </c>
      <c r="M185" s="135">
        <v>0.7219</v>
      </c>
      <c r="N185" s="135">
        <v>0.8012</v>
      </c>
      <c r="O185" s="109">
        <v>0.7189</v>
      </c>
      <c r="P185" s="109">
        <v>0.6581</v>
      </c>
      <c r="Q185" s="135">
        <v>0.5297</v>
      </c>
      <c r="R185" s="135">
        <v>0.3875</v>
      </c>
      <c r="S185" s="3"/>
      <c r="T185" s="3"/>
    </row>
    <row r="186" ht="16.5" spans="1:20">
      <c r="A186" s="109" t="s">
        <v>238</v>
      </c>
      <c r="B186" s="74">
        <v>400</v>
      </c>
      <c r="C186" s="74" t="s">
        <v>24</v>
      </c>
      <c r="D186" s="74" t="b">
        <v>1</v>
      </c>
      <c r="E186" s="74" t="b">
        <v>1</v>
      </c>
      <c r="F186" s="74" t="b">
        <v>1</v>
      </c>
      <c r="G186" s="74" t="s">
        <v>25</v>
      </c>
      <c r="H186" s="74" t="s">
        <v>26</v>
      </c>
      <c r="I186" s="74">
        <v>10</v>
      </c>
      <c r="J186" s="74">
        <v>3</v>
      </c>
      <c r="K186" s="137">
        <v>0.912</v>
      </c>
      <c r="L186" s="109">
        <v>0.9135</v>
      </c>
      <c r="M186" s="135">
        <v>0.7204</v>
      </c>
      <c r="N186" s="135">
        <v>0.8252</v>
      </c>
      <c r="O186" s="109">
        <v>0.7199</v>
      </c>
      <c r="P186" s="109">
        <v>0.6444</v>
      </c>
      <c r="Q186" s="135">
        <v>0.5407</v>
      </c>
      <c r="R186" s="135">
        <v>0.3928</v>
      </c>
      <c r="S186" s="3"/>
      <c r="T186" s="3"/>
    </row>
    <row r="187" ht="16.5" spans="1:20">
      <c r="A187" s="11" t="s">
        <v>228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>
        <f t="shared" ref="K187:R187" si="14">SUM(K183:K186)</f>
        <v>3.6536</v>
      </c>
      <c r="L187" s="11">
        <f t="shared" si="14"/>
        <v>3.6951</v>
      </c>
      <c r="M187" s="11">
        <f t="shared" si="14"/>
        <v>2.8874</v>
      </c>
      <c r="N187" s="11">
        <f t="shared" si="14"/>
        <v>3.2295</v>
      </c>
      <c r="O187" s="11">
        <f t="shared" si="14"/>
        <v>2.889</v>
      </c>
      <c r="P187" s="11">
        <f t="shared" si="14"/>
        <v>2.6347</v>
      </c>
      <c r="Q187" s="11">
        <f t="shared" si="14"/>
        <v>2.1366</v>
      </c>
      <c r="R187" s="11">
        <f t="shared" si="14"/>
        <v>1.5477</v>
      </c>
      <c r="S187" s="11"/>
      <c r="T187" s="11"/>
    </row>
    <row r="188" ht="16.5" spans="1:20">
      <c r="A188" s="11" t="s">
        <v>200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>
        <f t="shared" ref="K188:R188" si="15">AVERAGE(K183:K186)</f>
        <v>0.9134</v>
      </c>
      <c r="L188" s="11">
        <f t="shared" si="15"/>
        <v>0.923775</v>
      </c>
      <c r="M188" s="11">
        <f t="shared" si="15"/>
        <v>0.72185</v>
      </c>
      <c r="N188" s="11">
        <f t="shared" si="15"/>
        <v>0.807375</v>
      </c>
      <c r="O188" s="11">
        <f t="shared" si="15"/>
        <v>0.72225</v>
      </c>
      <c r="P188" s="11">
        <f t="shared" si="15"/>
        <v>0.658675</v>
      </c>
      <c r="Q188" s="11">
        <f t="shared" si="15"/>
        <v>0.53415</v>
      </c>
      <c r="R188" s="11">
        <f t="shared" si="15"/>
        <v>0.386925</v>
      </c>
      <c r="S188" s="11"/>
      <c r="T188" s="11">
        <f>(M188+N188)/2</f>
        <v>0.7646125</v>
      </c>
    </row>
    <row r="189" ht="16.5" spans="1:20">
      <c r="A189" s="5" t="s">
        <v>239</v>
      </c>
      <c r="B189" s="152">
        <v>1600</v>
      </c>
      <c r="C189" s="152" t="s">
        <v>36</v>
      </c>
      <c r="D189" s="152" t="b">
        <v>1</v>
      </c>
      <c r="E189" s="152" t="b">
        <v>1</v>
      </c>
      <c r="F189" s="152" t="b">
        <v>1</v>
      </c>
      <c r="G189" s="152" t="s">
        <v>109</v>
      </c>
      <c r="H189" s="152" t="s">
        <v>127</v>
      </c>
      <c r="I189" s="152">
        <v>10</v>
      </c>
      <c r="J189" s="152">
        <v>3</v>
      </c>
      <c r="K189" s="100">
        <v>0.96118</v>
      </c>
      <c r="L189" s="5">
        <v>0.93656</v>
      </c>
      <c r="M189" s="5">
        <v>0.78782</v>
      </c>
      <c r="N189" s="100">
        <v>0.79926</v>
      </c>
      <c r="O189" s="5">
        <v>0.85058</v>
      </c>
      <c r="P189" s="5">
        <v>0.8522</v>
      </c>
      <c r="Q189" s="5">
        <v>0.58952</v>
      </c>
      <c r="R189" s="5">
        <v>0.4857</v>
      </c>
      <c r="S189" s="152" t="s">
        <v>211</v>
      </c>
      <c r="T189" s="5">
        <v>0.79354</v>
      </c>
    </row>
    <row r="190" ht="16.5" spans="1:20">
      <c r="A190" s="109" t="s">
        <v>240</v>
      </c>
      <c r="B190" s="74">
        <v>1600</v>
      </c>
      <c r="C190" s="74" t="s">
        <v>36</v>
      </c>
      <c r="D190" s="74" t="b">
        <v>1</v>
      </c>
      <c r="E190" s="74" t="b">
        <v>1</v>
      </c>
      <c r="F190" s="74" t="b">
        <v>1</v>
      </c>
      <c r="G190" s="74" t="s">
        <v>109</v>
      </c>
      <c r="H190" s="74" t="s">
        <v>127</v>
      </c>
      <c r="I190" s="74">
        <v>10</v>
      </c>
      <c r="J190" s="74">
        <v>3</v>
      </c>
      <c r="K190" s="109">
        <v>0.9439</v>
      </c>
      <c r="L190" s="109">
        <v>0.9264</v>
      </c>
      <c r="M190" s="135">
        <v>0.7585</v>
      </c>
      <c r="N190" s="135">
        <v>0.7912</v>
      </c>
      <c r="O190" s="109">
        <v>0.7718</v>
      </c>
      <c r="P190" s="109">
        <v>0.7742</v>
      </c>
      <c r="Q190" s="135">
        <v>0.5048</v>
      </c>
      <c r="R190" s="135">
        <v>0.4368</v>
      </c>
      <c r="S190" s="3"/>
      <c r="T190" s="3"/>
    </row>
    <row r="191" ht="16.5" spans="1:20">
      <c r="A191" s="109" t="s">
        <v>241</v>
      </c>
      <c r="B191" s="74">
        <v>1600</v>
      </c>
      <c r="C191" s="74" t="s">
        <v>36</v>
      </c>
      <c r="D191" s="74" t="b">
        <v>1</v>
      </c>
      <c r="E191" s="74" t="b">
        <v>1</v>
      </c>
      <c r="F191" s="74" t="b">
        <v>1</v>
      </c>
      <c r="G191" s="74" t="s">
        <v>109</v>
      </c>
      <c r="H191" s="74" t="s">
        <v>127</v>
      </c>
      <c r="I191" s="74">
        <v>10</v>
      </c>
      <c r="J191" s="74">
        <v>3</v>
      </c>
      <c r="K191" s="109">
        <v>0.9469</v>
      </c>
      <c r="L191" s="109">
        <v>0.9274</v>
      </c>
      <c r="M191" s="135">
        <v>0.7572</v>
      </c>
      <c r="N191" s="135">
        <v>0.7977</v>
      </c>
      <c r="O191" s="109">
        <v>0.7811</v>
      </c>
      <c r="P191" s="137">
        <v>0.796</v>
      </c>
      <c r="Q191" s="135">
        <v>0.5186</v>
      </c>
      <c r="R191" s="136">
        <v>0.453</v>
      </c>
      <c r="S191" s="3"/>
      <c r="T191" s="3" t="s">
        <v>242</v>
      </c>
    </row>
    <row r="192" ht="16.5" spans="1:20">
      <c r="A192" s="109" t="s">
        <v>243</v>
      </c>
      <c r="B192" s="74">
        <v>1600</v>
      </c>
      <c r="C192" s="74" t="s">
        <v>36</v>
      </c>
      <c r="D192" s="74" t="b">
        <v>1</v>
      </c>
      <c r="E192" s="74" t="b">
        <v>1</v>
      </c>
      <c r="F192" s="74" t="b">
        <v>1</v>
      </c>
      <c r="G192" s="74" t="s">
        <v>109</v>
      </c>
      <c r="H192" s="74" t="s">
        <v>127</v>
      </c>
      <c r="I192" s="74">
        <v>10</v>
      </c>
      <c r="J192" s="74">
        <v>3</v>
      </c>
      <c r="K192" s="109">
        <v>0.9463</v>
      </c>
      <c r="L192" s="137">
        <v>0.9286</v>
      </c>
      <c r="M192" s="135">
        <v>0.7611</v>
      </c>
      <c r="N192" s="136">
        <v>0.795</v>
      </c>
      <c r="O192" s="109">
        <v>0.7739</v>
      </c>
      <c r="P192" s="109">
        <v>0.7828</v>
      </c>
      <c r="Q192" s="135">
        <v>0.5007</v>
      </c>
      <c r="R192" s="135">
        <v>0.4389</v>
      </c>
      <c r="S192" s="3"/>
      <c r="T192" s="3"/>
    </row>
    <row r="193" ht="16.5" spans="1:20">
      <c r="A193" s="109" t="s">
        <v>244</v>
      </c>
      <c r="B193" s="74">
        <v>1600</v>
      </c>
      <c r="C193" s="74" t="s">
        <v>36</v>
      </c>
      <c r="D193" s="74" t="b">
        <v>1</v>
      </c>
      <c r="E193" s="74" t="b">
        <v>1</v>
      </c>
      <c r="F193" s="74" t="b">
        <v>1</v>
      </c>
      <c r="G193" s="74" t="s">
        <v>109</v>
      </c>
      <c r="H193" s="74" t="s">
        <v>127</v>
      </c>
      <c r="I193" s="74">
        <v>10</v>
      </c>
      <c r="J193" s="74">
        <v>3</v>
      </c>
      <c r="K193" s="109">
        <v>0.9489</v>
      </c>
      <c r="L193" s="109">
        <v>0.9217</v>
      </c>
      <c r="M193" s="135">
        <v>0.7579</v>
      </c>
      <c r="N193" s="135">
        <v>0.8027</v>
      </c>
      <c r="O193" s="109">
        <v>0.7676</v>
      </c>
      <c r="P193" s="109">
        <v>0.7822</v>
      </c>
      <c r="Q193" s="135">
        <v>0.5462</v>
      </c>
      <c r="R193" s="135">
        <v>0.4573</v>
      </c>
      <c r="S193" s="3"/>
      <c r="T193" s="3"/>
    </row>
    <row r="194" ht="16.5" spans="1:20">
      <c r="A194" s="11" t="s">
        <v>228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>
        <f t="shared" ref="K194:R194" si="16">SUM(K190:K193)</f>
        <v>3.786</v>
      </c>
      <c r="L194" s="11">
        <f t="shared" si="16"/>
        <v>3.7041</v>
      </c>
      <c r="M194" s="11">
        <f t="shared" si="16"/>
        <v>3.0347</v>
      </c>
      <c r="N194" s="11">
        <f t="shared" si="16"/>
        <v>3.1866</v>
      </c>
      <c r="O194" s="11">
        <f t="shared" si="16"/>
        <v>3.0944</v>
      </c>
      <c r="P194" s="11">
        <f t="shared" si="16"/>
        <v>3.1352</v>
      </c>
      <c r="Q194" s="11">
        <f t="shared" si="16"/>
        <v>2.0703</v>
      </c>
      <c r="R194" s="11">
        <f t="shared" si="16"/>
        <v>1.786</v>
      </c>
      <c r="S194" s="11"/>
      <c r="T194" s="11"/>
    </row>
    <row r="195" ht="16.5" spans="1:20">
      <c r="A195" s="11" t="s">
        <v>200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>
        <f t="shared" ref="K195:R195" si="17">AVERAGE(K190:K193)</f>
        <v>0.9465</v>
      </c>
      <c r="L195" s="11">
        <f t="shared" si="17"/>
        <v>0.926025</v>
      </c>
      <c r="M195" s="11">
        <f t="shared" si="17"/>
        <v>0.758675</v>
      </c>
      <c r="N195" s="11">
        <f t="shared" si="17"/>
        <v>0.79665</v>
      </c>
      <c r="O195" s="11">
        <f t="shared" si="17"/>
        <v>0.7736</v>
      </c>
      <c r="P195" s="11">
        <f t="shared" si="17"/>
        <v>0.7838</v>
      </c>
      <c r="Q195" s="11">
        <f t="shared" si="17"/>
        <v>0.517575</v>
      </c>
      <c r="R195" s="11">
        <f t="shared" si="17"/>
        <v>0.4465</v>
      </c>
      <c r="S195" s="11"/>
      <c r="T195" s="11">
        <f>(M195+N195)/2</f>
        <v>0.7776625</v>
      </c>
    </row>
    <row r="196" ht="16.5" spans="1:20">
      <c r="A196" s="109" t="s">
        <v>245</v>
      </c>
      <c r="B196" s="74">
        <v>1600</v>
      </c>
      <c r="C196" s="74" t="s">
        <v>36</v>
      </c>
      <c r="D196" s="74" t="b">
        <v>1</v>
      </c>
      <c r="E196" s="74" t="b">
        <v>1</v>
      </c>
      <c r="F196" s="74" t="b">
        <v>1</v>
      </c>
      <c r="G196" s="74" t="s">
        <v>109</v>
      </c>
      <c r="H196" s="74" t="s">
        <v>127</v>
      </c>
      <c r="I196" s="74">
        <v>10</v>
      </c>
      <c r="J196" s="74">
        <v>3</v>
      </c>
      <c r="K196" s="109">
        <v>0.9607</v>
      </c>
      <c r="L196" s="109">
        <v>0.9435</v>
      </c>
      <c r="M196" s="135">
        <v>0.7601</v>
      </c>
      <c r="N196" s="135">
        <v>0.8093</v>
      </c>
      <c r="O196" s="137">
        <v>0.833</v>
      </c>
      <c r="P196" s="109">
        <v>0.8533</v>
      </c>
      <c r="Q196" s="135">
        <v>0.5407</v>
      </c>
      <c r="R196" s="135">
        <v>0.4537</v>
      </c>
      <c r="S196" s="3"/>
      <c r="T196" s="3"/>
    </row>
    <row r="197" ht="16.5" spans="1:20">
      <c r="A197" s="109" t="s">
        <v>246</v>
      </c>
      <c r="B197" s="74">
        <v>1600</v>
      </c>
      <c r="C197" s="74" t="s">
        <v>36</v>
      </c>
      <c r="D197" s="74" t="b">
        <v>1</v>
      </c>
      <c r="E197" s="74" t="b">
        <v>1</v>
      </c>
      <c r="F197" s="74" t="b">
        <v>1</v>
      </c>
      <c r="G197" s="74" t="s">
        <v>109</v>
      </c>
      <c r="H197" s="74" t="s">
        <v>127</v>
      </c>
      <c r="I197" s="74">
        <v>10</v>
      </c>
      <c r="J197" s="74">
        <v>3</v>
      </c>
      <c r="K197" s="109">
        <v>0.9603</v>
      </c>
      <c r="L197" s="109">
        <v>0.9399</v>
      </c>
      <c r="M197" s="135">
        <v>0.7665</v>
      </c>
      <c r="N197" s="135">
        <v>0.8084</v>
      </c>
      <c r="O197" s="109">
        <v>0.8278</v>
      </c>
      <c r="P197" s="137">
        <v>0.8356</v>
      </c>
      <c r="Q197" s="135">
        <v>0.5352</v>
      </c>
      <c r="R197" s="136">
        <v>0.447</v>
      </c>
      <c r="S197" s="3"/>
      <c r="T197" s="3"/>
    </row>
    <row r="198" ht="16.5" spans="1:20">
      <c r="A198" s="109" t="s">
        <v>247</v>
      </c>
      <c r="B198" s="74">
        <v>1600</v>
      </c>
      <c r="C198" s="74" t="s">
        <v>36</v>
      </c>
      <c r="D198" s="74" t="b">
        <v>1</v>
      </c>
      <c r="E198" s="74" t="b">
        <v>1</v>
      </c>
      <c r="F198" s="74" t="b">
        <v>1</v>
      </c>
      <c r="G198" s="74" t="s">
        <v>109</v>
      </c>
      <c r="H198" s="74" t="s">
        <v>127</v>
      </c>
      <c r="I198" s="74">
        <v>10</v>
      </c>
      <c r="J198" s="74">
        <v>3</v>
      </c>
      <c r="K198" s="109">
        <v>0.9587</v>
      </c>
      <c r="L198" s="137">
        <v>0.9402</v>
      </c>
      <c r="M198" s="135">
        <v>0.7632</v>
      </c>
      <c r="N198" s="136">
        <v>0.8024</v>
      </c>
      <c r="O198" s="109">
        <v>0.8257</v>
      </c>
      <c r="P198" s="109">
        <v>0.8344</v>
      </c>
      <c r="Q198" s="136">
        <v>0.531</v>
      </c>
      <c r="R198" s="135">
        <v>0.4292</v>
      </c>
      <c r="S198" s="3"/>
      <c r="T198" s="3" t="s">
        <v>248</v>
      </c>
    </row>
    <row r="199" ht="16.5" spans="1:20">
      <c r="A199" s="109" t="s">
        <v>249</v>
      </c>
      <c r="B199" s="74">
        <v>1600</v>
      </c>
      <c r="C199" s="74" t="s">
        <v>36</v>
      </c>
      <c r="D199" s="74" t="b">
        <v>1</v>
      </c>
      <c r="E199" s="74" t="b">
        <v>1</v>
      </c>
      <c r="F199" s="74" t="b">
        <v>1</v>
      </c>
      <c r="G199" s="74" t="s">
        <v>109</v>
      </c>
      <c r="H199" s="74" t="s">
        <v>127</v>
      </c>
      <c r="I199" s="74">
        <v>10</v>
      </c>
      <c r="J199" s="74">
        <v>3</v>
      </c>
      <c r="K199" s="109">
        <v>0.9616</v>
      </c>
      <c r="L199" s="109">
        <v>0.9384</v>
      </c>
      <c r="M199" s="135">
        <v>0.7641</v>
      </c>
      <c r="N199" s="136">
        <v>0.811</v>
      </c>
      <c r="O199" s="109">
        <v>0.8475</v>
      </c>
      <c r="P199" s="109">
        <v>0.8519</v>
      </c>
      <c r="Q199" s="135">
        <v>0.5462</v>
      </c>
      <c r="R199" s="135">
        <v>0.4698</v>
      </c>
      <c r="S199" s="3"/>
      <c r="T199" s="3"/>
    </row>
    <row r="200" ht="16.5" spans="1:20">
      <c r="A200" s="11" t="s">
        <v>228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>
        <f t="shared" ref="K200:R200" si="18">SUM(K196:K199)</f>
        <v>3.8413</v>
      </c>
      <c r="L200" s="11">
        <f t="shared" si="18"/>
        <v>3.762</v>
      </c>
      <c r="M200" s="11">
        <f t="shared" si="18"/>
        <v>3.0539</v>
      </c>
      <c r="N200" s="11">
        <f t="shared" si="18"/>
        <v>3.2311</v>
      </c>
      <c r="O200" s="11">
        <f t="shared" si="18"/>
        <v>3.334</v>
      </c>
      <c r="P200" s="11">
        <f t="shared" si="18"/>
        <v>3.3752</v>
      </c>
      <c r="Q200" s="11">
        <f t="shared" si="18"/>
        <v>2.1531</v>
      </c>
      <c r="R200" s="11">
        <f t="shared" si="18"/>
        <v>1.7997</v>
      </c>
      <c r="S200" s="11"/>
      <c r="T200" s="11"/>
    </row>
    <row r="201" ht="16.5" spans="1:20">
      <c r="A201" s="11" t="s">
        <v>200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>
        <f t="shared" ref="K201:R201" si="19">AVERAGE(K196:K199)</f>
        <v>0.960325</v>
      </c>
      <c r="L201" s="11">
        <f t="shared" si="19"/>
        <v>0.9405</v>
      </c>
      <c r="M201" s="11">
        <f t="shared" si="19"/>
        <v>0.763475</v>
      </c>
      <c r="N201" s="11">
        <f t="shared" si="19"/>
        <v>0.807775</v>
      </c>
      <c r="O201" s="11">
        <f t="shared" si="19"/>
        <v>0.8335</v>
      </c>
      <c r="P201" s="11">
        <f t="shared" si="19"/>
        <v>0.8438</v>
      </c>
      <c r="Q201" s="11">
        <f t="shared" si="19"/>
        <v>0.538275</v>
      </c>
      <c r="R201" s="11">
        <f t="shared" si="19"/>
        <v>0.449925</v>
      </c>
      <c r="S201" s="11"/>
      <c r="T201" s="11">
        <f>(M201+N201)/2</f>
        <v>0.785625</v>
      </c>
    </row>
    <row r="202" ht="16.5" spans="1:20">
      <c r="A202" s="109" t="s">
        <v>250</v>
      </c>
      <c r="B202" s="74">
        <v>1600</v>
      </c>
      <c r="C202" s="74" t="s">
        <v>36</v>
      </c>
      <c r="D202" s="74" t="b">
        <v>1</v>
      </c>
      <c r="E202" s="74" t="b">
        <v>1</v>
      </c>
      <c r="F202" s="74" t="b">
        <v>1</v>
      </c>
      <c r="G202" s="74" t="s">
        <v>109</v>
      </c>
      <c r="H202" s="74" t="s">
        <v>127</v>
      </c>
      <c r="I202" s="74">
        <v>10</v>
      </c>
      <c r="J202" s="74">
        <v>3</v>
      </c>
      <c r="K202" s="109">
        <v>0.9691</v>
      </c>
      <c r="L202" s="109">
        <v>0.9372</v>
      </c>
      <c r="M202" s="135">
        <v>0.7624</v>
      </c>
      <c r="N202" s="135">
        <v>0.7817</v>
      </c>
      <c r="O202" s="137">
        <v>0.8714</v>
      </c>
      <c r="P202" s="109">
        <v>0.8833</v>
      </c>
      <c r="Q202" s="135">
        <v>0.5572</v>
      </c>
      <c r="R202" s="136">
        <v>0.458</v>
      </c>
      <c r="S202" s="3"/>
      <c r="T202" s="3"/>
    </row>
    <row r="203" ht="16.5" spans="1:20">
      <c r="A203" s="109" t="s">
        <v>251</v>
      </c>
      <c r="B203" s="74">
        <v>1600</v>
      </c>
      <c r="C203" s="74" t="s">
        <v>36</v>
      </c>
      <c r="D203" s="74" t="b">
        <v>1</v>
      </c>
      <c r="E203" s="74" t="b">
        <v>1</v>
      </c>
      <c r="F203" s="74" t="b">
        <v>1</v>
      </c>
      <c r="G203" s="74" t="s">
        <v>109</v>
      </c>
      <c r="H203" s="74" t="s">
        <v>127</v>
      </c>
      <c r="I203" s="74">
        <v>10</v>
      </c>
      <c r="J203" s="74">
        <v>3</v>
      </c>
      <c r="K203" s="109">
        <v>0.9692</v>
      </c>
      <c r="L203" s="109">
        <v>0.945</v>
      </c>
      <c r="M203" s="135">
        <v>0.7642</v>
      </c>
      <c r="N203" s="135">
        <v>0.8105</v>
      </c>
      <c r="O203" s="109">
        <v>0.8714</v>
      </c>
      <c r="P203" s="137">
        <v>0.8927</v>
      </c>
      <c r="Q203" s="135">
        <v>0.5407</v>
      </c>
      <c r="R203" s="136">
        <v>0.4542</v>
      </c>
      <c r="S203" s="3"/>
      <c r="T203" s="3"/>
    </row>
    <row r="204" ht="16.5" spans="1:20">
      <c r="A204" s="109" t="s">
        <v>252</v>
      </c>
      <c r="B204" s="74">
        <v>1600</v>
      </c>
      <c r="C204" s="74" t="s">
        <v>36</v>
      </c>
      <c r="D204" s="74" t="b">
        <v>1</v>
      </c>
      <c r="E204" s="74" t="b">
        <v>1</v>
      </c>
      <c r="F204" s="74" t="b">
        <v>1</v>
      </c>
      <c r="G204" s="74" t="s">
        <v>109</v>
      </c>
      <c r="H204" s="74" t="s">
        <v>127</v>
      </c>
      <c r="I204" s="74">
        <v>10</v>
      </c>
      <c r="J204" s="74">
        <v>3</v>
      </c>
      <c r="K204" s="109">
        <v>0.9669</v>
      </c>
      <c r="L204" s="137">
        <v>0.9477</v>
      </c>
      <c r="M204" s="135">
        <v>0.7665</v>
      </c>
      <c r="N204" s="136">
        <v>0.8134</v>
      </c>
      <c r="O204" s="109">
        <v>0.8714</v>
      </c>
      <c r="P204" s="109">
        <v>0.8842</v>
      </c>
      <c r="Q204" s="136">
        <v>0.5448</v>
      </c>
      <c r="R204" s="135">
        <v>0.4582</v>
      </c>
      <c r="S204" s="3"/>
      <c r="T204" s="3" t="s">
        <v>253</v>
      </c>
    </row>
    <row r="205" ht="16.5" spans="1:20">
      <c r="A205" s="109" t="s">
        <v>254</v>
      </c>
      <c r="B205" s="74">
        <v>1600</v>
      </c>
      <c r="C205" s="74" t="s">
        <v>36</v>
      </c>
      <c r="D205" s="74" t="b">
        <v>1</v>
      </c>
      <c r="E205" s="74" t="b">
        <v>1</v>
      </c>
      <c r="F205" s="74" t="b">
        <v>1</v>
      </c>
      <c r="G205" s="74" t="s">
        <v>109</v>
      </c>
      <c r="H205" s="74" t="s">
        <v>127</v>
      </c>
      <c r="I205" s="74">
        <v>10</v>
      </c>
      <c r="J205" s="74">
        <v>3</v>
      </c>
      <c r="K205" s="109">
        <v>0.9673</v>
      </c>
      <c r="L205" s="109">
        <v>0.9467</v>
      </c>
      <c r="M205" s="135">
        <v>0.7681</v>
      </c>
      <c r="N205" s="136">
        <v>0.8128</v>
      </c>
      <c r="O205" s="109">
        <v>0.8714</v>
      </c>
      <c r="P205" s="109">
        <v>0.8861</v>
      </c>
      <c r="Q205" s="135">
        <v>0.5503</v>
      </c>
      <c r="R205" s="135">
        <v>0.4519</v>
      </c>
      <c r="S205" s="3"/>
      <c r="T205" s="3"/>
    </row>
    <row r="206" ht="16.5" spans="1:20">
      <c r="A206" s="11" t="s">
        <v>228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>
        <f t="shared" ref="K206:R206" si="20">SUM(K202:K205)</f>
        <v>3.8725</v>
      </c>
      <c r="L206" s="11">
        <f t="shared" si="20"/>
        <v>3.7766</v>
      </c>
      <c r="M206" s="11">
        <f t="shared" si="20"/>
        <v>3.0612</v>
      </c>
      <c r="N206" s="11">
        <f t="shared" si="20"/>
        <v>3.2184</v>
      </c>
      <c r="O206" s="11">
        <f t="shared" si="20"/>
        <v>3.4856</v>
      </c>
      <c r="P206" s="11">
        <f t="shared" si="20"/>
        <v>3.5463</v>
      </c>
      <c r="Q206" s="11">
        <f t="shared" si="20"/>
        <v>2.193</v>
      </c>
      <c r="R206" s="11">
        <f t="shared" si="20"/>
        <v>1.8223</v>
      </c>
      <c r="S206" s="11"/>
      <c r="T206" s="11"/>
    </row>
    <row r="207" ht="16.5" spans="1:20">
      <c r="A207" s="11" t="s">
        <v>200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>
        <f t="shared" ref="K207:R207" si="21">AVERAGE(K202:K205)</f>
        <v>0.968125</v>
      </c>
      <c r="L207" s="11">
        <f t="shared" si="21"/>
        <v>0.94415</v>
      </c>
      <c r="M207" s="11">
        <f t="shared" si="21"/>
        <v>0.7653</v>
      </c>
      <c r="N207" s="11">
        <f t="shared" si="21"/>
        <v>0.8046</v>
      </c>
      <c r="O207" s="11">
        <f t="shared" si="21"/>
        <v>0.8714</v>
      </c>
      <c r="P207" s="11">
        <f t="shared" si="21"/>
        <v>0.886575</v>
      </c>
      <c r="Q207" s="11">
        <f t="shared" si="21"/>
        <v>0.54825</v>
      </c>
      <c r="R207" s="11">
        <f t="shared" si="21"/>
        <v>0.455575</v>
      </c>
      <c r="S207" s="11"/>
      <c r="T207" s="11">
        <f>(M207+N207)/2</f>
        <v>0.78495</v>
      </c>
    </row>
    <row r="208" ht="16.5" spans="1:20">
      <c r="A208" s="5" t="s">
        <v>255</v>
      </c>
      <c r="B208" s="152">
        <v>1600</v>
      </c>
      <c r="C208" s="152" t="s">
        <v>24</v>
      </c>
      <c r="D208" s="152" t="b">
        <v>1</v>
      </c>
      <c r="E208" s="152" t="b">
        <v>1</v>
      </c>
      <c r="F208" s="152" t="b">
        <v>1</v>
      </c>
      <c r="G208" s="152" t="s">
        <v>109</v>
      </c>
      <c r="H208" s="152" t="s">
        <v>127</v>
      </c>
      <c r="I208" s="152">
        <v>10</v>
      </c>
      <c r="J208" s="152">
        <v>3</v>
      </c>
      <c r="K208" s="5">
        <v>0.8224</v>
      </c>
      <c r="L208" s="5">
        <v>0.8912</v>
      </c>
      <c r="M208" s="5">
        <v>0.6721</v>
      </c>
      <c r="N208" s="5">
        <v>0.8261</v>
      </c>
      <c r="O208" s="5">
        <v>0.7573</v>
      </c>
      <c r="P208" s="5">
        <v>0.6512</v>
      </c>
      <c r="Q208" s="5">
        <v>0.5913</v>
      </c>
      <c r="R208" s="5">
        <v>0.4468</v>
      </c>
      <c r="S208" s="152" t="s">
        <v>218</v>
      </c>
      <c r="T208" s="5">
        <v>0.7491</v>
      </c>
    </row>
    <row r="209" ht="16.5" spans="1:20">
      <c r="A209" s="109" t="s">
        <v>256</v>
      </c>
      <c r="B209" s="149">
        <v>1600</v>
      </c>
      <c r="C209" s="149" t="s">
        <v>24</v>
      </c>
      <c r="D209" s="149" t="b">
        <v>1</v>
      </c>
      <c r="E209" s="149" t="b">
        <v>1</v>
      </c>
      <c r="F209" s="149" t="b">
        <v>1</v>
      </c>
      <c r="G209" s="149" t="s">
        <v>109</v>
      </c>
      <c r="H209" s="149" t="s">
        <v>127</v>
      </c>
      <c r="I209" s="149">
        <v>10</v>
      </c>
      <c r="J209" s="149">
        <v>3</v>
      </c>
      <c r="K209" s="109">
        <v>0.8106</v>
      </c>
      <c r="L209" s="109">
        <v>0.9231</v>
      </c>
      <c r="M209" s="135">
        <v>0.6441</v>
      </c>
      <c r="N209" s="135">
        <v>0.8316</v>
      </c>
      <c r="O209" s="109">
        <v>0.6981</v>
      </c>
      <c r="P209" s="109">
        <v>0.6157</v>
      </c>
      <c r="Q209" s="135">
        <v>0.5448</v>
      </c>
      <c r="R209" s="135">
        <v>0.3974</v>
      </c>
      <c r="S209" s="3"/>
      <c r="T209" s="3"/>
    </row>
    <row r="210" ht="16.5" spans="1:20">
      <c r="A210" s="3" t="s">
        <v>257</v>
      </c>
      <c r="B210" s="149">
        <v>1600</v>
      </c>
      <c r="C210" s="149" t="s">
        <v>24</v>
      </c>
      <c r="D210" s="149" t="b">
        <v>1</v>
      </c>
      <c r="E210" s="149" t="b">
        <v>1</v>
      </c>
      <c r="F210" s="149" t="b">
        <v>1</v>
      </c>
      <c r="G210" s="149" t="s">
        <v>109</v>
      </c>
      <c r="H210" s="149" t="s">
        <v>127</v>
      </c>
      <c r="I210" s="149">
        <v>10</v>
      </c>
      <c r="J210" s="149">
        <v>3</v>
      </c>
      <c r="K210" s="3">
        <v>0.7644</v>
      </c>
      <c r="L210" s="3">
        <v>0.9326</v>
      </c>
      <c r="M210" s="135">
        <v>0.5771</v>
      </c>
      <c r="N210" s="135">
        <v>0.8061</v>
      </c>
      <c r="O210" s="3">
        <v>0.7054</v>
      </c>
      <c r="P210" s="3">
        <v>0.6187</v>
      </c>
      <c r="Q210" s="135">
        <v>0.5159</v>
      </c>
      <c r="R210" s="135">
        <v>0.3674</v>
      </c>
      <c r="S210" s="3"/>
      <c r="T210" s="3"/>
    </row>
    <row r="211" ht="16.5" spans="1:20">
      <c r="A211" s="3" t="s">
        <v>258</v>
      </c>
      <c r="B211" s="149">
        <v>1600</v>
      </c>
      <c r="C211" s="149" t="s">
        <v>24</v>
      </c>
      <c r="D211" s="149" t="b">
        <v>1</v>
      </c>
      <c r="E211" s="149" t="b">
        <v>1</v>
      </c>
      <c r="F211" s="149" t="b">
        <v>1</v>
      </c>
      <c r="G211" s="149" t="s">
        <v>109</v>
      </c>
      <c r="H211" s="149" t="s">
        <v>127</v>
      </c>
      <c r="I211" s="149">
        <v>10</v>
      </c>
      <c r="J211" s="149">
        <v>3</v>
      </c>
      <c r="K211" s="92">
        <v>0.753</v>
      </c>
      <c r="L211" s="3">
        <v>0.9276</v>
      </c>
      <c r="M211" s="135">
        <v>0.5646</v>
      </c>
      <c r="N211" s="136">
        <v>0.82</v>
      </c>
      <c r="O211" s="3">
        <v>0.6898</v>
      </c>
      <c r="P211" s="3">
        <v>0.5969</v>
      </c>
      <c r="Q211" s="135">
        <v>0.5228</v>
      </c>
      <c r="R211" s="135">
        <v>0.3727</v>
      </c>
      <c r="S211" s="3"/>
      <c r="T211" s="3"/>
    </row>
    <row r="212" ht="16.5" spans="1:20">
      <c r="A212" s="3" t="s">
        <v>259</v>
      </c>
      <c r="B212" s="149">
        <v>1600</v>
      </c>
      <c r="C212" s="149" t="s">
        <v>24</v>
      </c>
      <c r="D212" s="149" t="b">
        <v>1</v>
      </c>
      <c r="E212" s="149" t="b">
        <v>1</v>
      </c>
      <c r="F212" s="149" t="b">
        <v>1</v>
      </c>
      <c r="G212" s="149" t="s">
        <v>109</v>
      </c>
      <c r="H212" s="149" t="s">
        <v>127</v>
      </c>
      <c r="I212" s="149">
        <v>10</v>
      </c>
      <c r="J212" s="149">
        <v>3</v>
      </c>
      <c r="K212" s="92">
        <v>0.69</v>
      </c>
      <c r="L212" s="3">
        <v>0.9282</v>
      </c>
      <c r="M212" s="135">
        <v>0.5192</v>
      </c>
      <c r="N212" s="135">
        <v>0.8165</v>
      </c>
      <c r="O212" s="92">
        <v>0.694</v>
      </c>
      <c r="P212" s="3">
        <v>0.5817</v>
      </c>
      <c r="Q212" s="135">
        <v>0.5324</v>
      </c>
      <c r="R212" s="135">
        <v>0.3856</v>
      </c>
      <c r="S212" s="3"/>
      <c r="T212" s="3"/>
    </row>
    <row r="213" ht="16.5" spans="1:20">
      <c r="A213" s="11" t="s">
        <v>228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>
        <f t="shared" ref="K213:R213" si="22">SUM(K209:K212)</f>
        <v>3.018</v>
      </c>
      <c r="L213" s="11">
        <f t="shared" si="22"/>
        <v>3.7115</v>
      </c>
      <c r="M213" s="11">
        <f t="shared" si="22"/>
        <v>2.305</v>
      </c>
      <c r="N213" s="11">
        <f t="shared" si="22"/>
        <v>3.2742</v>
      </c>
      <c r="O213" s="11">
        <f t="shared" si="22"/>
        <v>2.7873</v>
      </c>
      <c r="P213" s="11">
        <f t="shared" si="22"/>
        <v>2.413</v>
      </c>
      <c r="Q213" s="11">
        <f t="shared" si="22"/>
        <v>2.1159</v>
      </c>
      <c r="R213" s="11">
        <f t="shared" si="22"/>
        <v>1.5231</v>
      </c>
      <c r="S213" s="11"/>
      <c r="T213" s="11"/>
    </row>
    <row r="214" ht="16.5" spans="1:20">
      <c r="A214" s="11" t="s">
        <v>200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>
        <f t="shared" ref="K214:R214" si="23">AVERAGE(K209:K212)</f>
        <v>0.7545</v>
      </c>
      <c r="L214" s="11">
        <f t="shared" si="23"/>
        <v>0.927875</v>
      </c>
      <c r="M214" s="11">
        <f t="shared" si="23"/>
        <v>0.57625</v>
      </c>
      <c r="N214" s="11">
        <f t="shared" si="23"/>
        <v>0.81855</v>
      </c>
      <c r="O214" s="11">
        <f t="shared" si="23"/>
        <v>0.696825</v>
      </c>
      <c r="P214" s="11">
        <f t="shared" si="23"/>
        <v>0.60325</v>
      </c>
      <c r="Q214" s="11">
        <f t="shared" si="23"/>
        <v>0.528975</v>
      </c>
      <c r="R214" s="11">
        <f t="shared" si="23"/>
        <v>0.380775</v>
      </c>
      <c r="S214" s="11"/>
      <c r="T214" s="11">
        <f>(M214+N214)/2</f>
        <v>0.6974</v>
      </c>
    </row>
    <row r="215" ht="16.5" spans="1:20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35"/>
      <c r="N215" s="135"/>
      <c r="O215" s="109"/>
      <c r="P215" s="109"/>
      <c r="Q215" s="135"/>
      <c r="R215" s="135"/>
      <c r="S215" s="3"/>
      <c r="T215" s="3"/>
    </row>
    <row r="216" ht="16.5" spans="1:20">
      <c r="A216" s="155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61"/>
    </row>
    <row r="217" ht="16.5" spans="1:20">
      <c r="A217" s="109"/>
      <c r="B217" s="4"/>
      <c r="C217" s="4"/>
      <c r="D217" s="4"/>
      <c r="E217" s="4"/>
      <c r="F217" s="4"/>
      <c r="G217" s="4"/>
      <c r="H217" s="4"/>
      <c r="I217" s="109"/>
      <c r="J217" s="109"/>
      <c r="K217" s="109"/>
      <c r="L217" s="137"/>
      <c r="M217" s="135"/>
      <c r="N217" s="135"/>
      <c r="O217" s="109"/>
      <c r="P217" s="109"/>
      <c r="Q217" s="135"/>
      <c r="R217" s="135"/>
      <c r="S217" s="3"/>
      <c r="T217" s="3"/>
    </row>
    <row r="218" ht="16.5" spans="1:20">
      <c r="A218" s="3" t="s">
        <v>260</v>
      </c>
      <c r="B218" s="3">
        <v>400</v>
      </c>
      <c r="C218" s="3" t="s">
        <v>36</v>
      </c>
      <c r="D218" s="3" t="b">
        <v>1</v>
      </c>
      <c r="E218" s="3" t="b">
        <v>1</v>
      </c>
      <c r="F218" s="3" t="b">
        <v>1</v>
      </c>
      <c r="G218" s="3"/>
      <c r="H218" s="130"/>
      <c r="I218" s="3"/>
      <c r="J218" s="3"/>
      <c r="K218" s="92">
        <v>0.936</v>
      </c>
      <c r="L218" s="3">
        <v>0.9477</v>
      </c>
      <c r="M218" s="136">
        <v>0.702</v>
      </c>
      <c r="N218" s="135">
        <v>0.8107</v>
      </c>
      <c r="O218" s="92">
        <v>0.7624</v>
      </c>
      <c r="P218" s="3">
        <v>0.7485</v>
      </c>
      <c r="Q218" s="135">
        <v>0.4593</v>
      </c>
      <c r="R218" s="135">
        <v>0.3115</v>
      </c>
      <c r="S218" s="3"/>
      <c r="T218" s="3" t="s">
        <v>222</v>
      </c>
    </row>
    <row r="219" ht="16.5" spans="1:20">
      <c r="A219" s="3" t="s">
        <v>261</v>
      </c>
      <c r="B219" s="3">
        <v>400</v>
      </c>
      <c r="C219" s="3" t="s">
        <v>36</v>
      </c>
      <c r="D219" s="3" t="b">
        <v>1</v>
      </c>
      <c r="E219" s="3" t="b">
        <v>1</v>
      </c>
      <c r="F219" s="3" t="b">
        <v>1</v>
      </c>
      <c r="G219" s="3"/>
      <c r="H219" s="3"/>
      <c r="I219" s="3"/>
      <c r="J219" s="3"/>
      <c r="K219" s="3">
        <v>0.9485</v>
      </c>
      <c r="L219" s="3">
        <v>0.9364</v>
      </c>
      <c r="M219" s="135">
        <v>0.7471</v>
      </c>
      <c r="N219" s="135">
        <v>0.7912</v>
      </c>
      <c r="O219" s="3">
        <v>0.7728</v>
      </c>
      <c r="P219" s="3">
        <v>0.7867</v>
      </c>
      <c r="Q219" s="135">
        <v>0.4883</v>
      </c>
      <c r="R219" s="136">
        <v>0.436</v>
      </c>
      <c r="S219" s="3"/>
      <c r="T219" s="3" t="s">
        <v>222</v>
      </c>
    </row>
    <row r="220" ht="16.5" spans="1:20">
      <c r="A220" s="3" t="s">
        <v>262</v>
      </c>
      <c r="B220" s="3">
        <v>400</v>
      </c>
      <c r="C220" s="3" t="s">
        <v>36</v>
      </c>
      <c r="D220" s="3" t="b">
        <v>1</v>
      </c>
      <c r="E220" s="3" t="b">
        <v>1</v>
      </c>
      <c r="F220" s="3" t="b">
        <v>1</v>
      </c>
      <c r="G220" s="3" t="s">
        <v>109</v>
      </c>
      <c r="H220" s="3" t="s">
        <v>127</v>
      </c>
      <c r="I220" s="3"/>
      <c r="J220" s="3"/>
      <c r="K220" s="3">
        <v>0.8387</v>
      </c>
      <c r="L220" s="3">
        <v>0.8964</v>
      </c>
      <c r="M220" s="135">
        <v>0.7119</v>
      </c>
      <c r="N220" s="135">
        <v>0.7869</v>
      </c>
      <c r="O220" s="3">
        <v>0.5384</v>
      </c>
      <c r="P220" s="3">
        <v>0.5545</v>
      </c>
      <c r="Q220" s="135">
        <v>0.4331</v>
      </c>
      <c r="R220" s="135">
        <v>0.3568</v>
      </c>
      <c r="S220" s="3"/>
      <c r="T220" s="3" t="s">
        <v>222</v>
      </c>
    </row>
    <row r="221" ht="16.5" spans="1:20">
      <c r="A221" s="3" t="s">
        <v>263</v>
      </c>
      <c r="B221" s="3">
        <v>400</v>
      </c>
      <c r="C221" s="3" t="s">
        <v>36</v>
      </c>
      <c r="D221" s="3" t="b">
        <v>1</v>
      </c>
      <c r="E221" s="3" t="b">
        <v>1</v>
      </c>
      <c r="F221" s="3" t="b">
        <v>1</v>
      </c>
      <c r="G221" s="3" t="s">
        <v>109</v>
      </c>
      <c r="H221" s="3" t="s">
        <v>127</v>
      </c>
      <c r="I221" s="3"/>
      <c r="J221" s="3"/>
      <c r="K221" s="3">
        <v>0.8492</v>
      </c>
      <c r="L221" s="3">
        <v>0.8886</v>
      </c>
      <c r="M221" s="135">
        <v>0.7208</v>
      </c>
      <c r="N221" s="135">
        <v>0.7796</v>
      </c>
      <c r="O221" s="3">
        <v>0.5373</v>
      </c>
      <c r="P221" s="92">
        <v>0.573</v>
      </c>
      <c r="Q221" s="135">
        <v>0.4152</v>
      </c>
      <c r="R221" s="135">
        <v>0.3653</v>
      </c>
      <c r="S221" s="3"/>
      <c r="T221" s="3" t="s">
        <v>222</v>
      </c>
    </row>
    <row r="222" ht="16.5" spans="1:20">
      <c r="A222" s="3" t="s">
        <v>264</v>
      </c>
      <c r="B222" s="3">
        <v>400</v>
      </c>
      <c r="C222" s="3" t="s">
        <v>36</v>
      </c>
      <c r="D222" s="3" t="b">
        <v>1</v>
      </c>
      <c r="E222" s="3" t="b">
        <v>1</v>
      </c>
      <c r="F222" s="3" t="b">
        <v>1</v>
      </c>
      <c r="G222" s="3" t="s">
        <v>109</v>
      </c>
      <c r="H222" s="3" t="s">
        <v>127</v>
      </c>
      <c r="I222" s="3"/>
      <c r="J222" s="3"/>
      <c r="K222" s="92">
        <v>0.892</v>
      </c>
      <c r="L222" s="92">
        <v>0.89</v>
      </c>
      <c r="M222" s="135">
        <v>0.7729</v>
      </c>
      <c r="N222" s="135">
        <v>0.7782</v>
      </c>
      <c r="O222" s="3">
        <v>0.6909</v>
      </c>
      <c r="P222" s="3">
        <v>0.6355</v>
      </c>
      <c r="Q222" s="135">
        <v>0.5586</v>
      </c>
      <c r="R222" s="136">
        <v>0.436</v>
      </c>
      <c r="S222" s="11"/>
      <c r="T222" s="3" t="s">
        <v>222</v>
      </c>
    </row>
    <row r="223" ht="16.5" spans="1:20">
      <c r="A223" s="4" t="s">
        <v>265</v>
      </c>
      <c r="B223" s="4">
        <v>800</v>
      </c>
      <c r="C223" s="4" t="s">
        <v>36</v>
      </c>
      <c r="D223" s="4" t="b">
        <v>1</v>
      </c>
      <c r="E223" s="4" t="b">
        <v>1</v>
      </c>
      <c r="F223" s="4" t="b">
        <v>1</v>
      </c>
      <c r="G223" s="4" t="s">
        <v>109</v>
      </c>
      <c r="H223" s="4" t="s">
        <v>127</v>
      </c>
      <c r="I223" s="109"/>
      <c r="J223" s="109"/>
      <c r="K223" s="109">
        <v>0.8871</v>
      </c>
      <c r="L223" s="109">
        <v>0.9242</v>
      </c>
      <c r="M223" s="135">
        <v>0.7343</v>
      </c>
      <c r="N223" s="135">
        <v>0.7854</v>
      </c>
      <c r="O223" s="109">
        <v>0.6297</v>
      </c>
      <c r="P223" s="109">
        <v>0.6527</v>
      </c>
      <c r="Q223" s="135">
        <v>0.4276</v>
      </c>
      <c r="R223" s="135">
        <v>0.3686</v>
      </c>
      <c r="S223" s="3"/>
      <c r="T223" s="3" t="s">
        <v>222</v>
      </c>
    </row>
    <row r="224" ht="16.5" spans="1:20">
      <c r="A224" s="3" t="s">
        <v>266</v>
      </c>
      <c r="B224" s="3">
        <v>1200</v>
      </c>
      <c r="C224" s="3" t="s">
        <v>36</v>
      </c>
      <c r="D224" s="3" t="b">
        <v>1</v>
      </c>
      <c r="E224" s="3" t="b">
        <v>1</v>
      </c>
      <c r="F224" s="3" t="b">
        <v>1</v>
      </c>
      <c r="G224" s="3" t="s">
        <v>109</v>
      </c>
      <c r="H224" s="3" t="s">
        <v>127</v>
      </c>
      <c r="I224" s="3"/>
      <c r="J224" s="3"/>
      <c r="K224" s="3">
        <v>0.8988</v>
      </c>
      <c r="L224" s="3">
        <v>0.9383</v>
      </c>
      <c r="M224" s="135">
        <v>0.7403</v>
      </c>
      <c r="N224" s="135">
        <v>0.7923</v>
      </c>
      <c r="O224" s="3">
        <v>0.6753</v>
      </c>
      <c r="P224" s="3">
        <v>0.6609</v>
      </c>
      <c r="Q224" s="135">
        <v>0.491</v>
      </c>
      <c r="R224" s="135">
        <v>0.3391</v>
      </c>
      <c r="S224" s="3"/>
      <c r="T224" s="3" t="s">
        <v>222</v>
      </c>
    </row>
    <row r="225" ht="16.5" spans="1:20">
      <c r="A225" s="4" t="s">
        <v>267</v>
      </c>
      <c r="B225" s="4">
        <v>1600</v>
      </c>
      <c r="C225" s="4" t="s">
        <v>36</v>
      </c>
      <c r="D225" s="4" t="b">
        <v>1</v>
      </c>
      <c r="E225" s="4" t="b">
        <v>1</v>
      </c>
      <c r="F225" s="4" t="b">
        <v>1</v>
      </c>
      <c r="G225" s="4" t="s">
        <v>109</v>
      </c>
      <c r="H225" s="4" t="s">
        <v>127</v>
      </c>
      <c r="I225" s="4">
        <v>10</v>
      </c>
      <c r="J225" s="4"/>
      <c r="K225" s="4">
        <v>0.9335</v>
      </c>
      <c r="L225" s="4">
        <v>0.9571</v>
      </c>
      <c r="M225" s="135">
        <v>0.7605</v>
      </c>
      <c r="N225" s="135">
        <v>0.8192</v>
      </c>
      <c r="O225" s="4">
        <v>0.8195</v>
      </c>
      <c r="P225" s="4">
        <v>0.8153</v>
      </c>
      <c r="Q225" s="135">
        <v>0.5131</v>
      </c>
      <c r="R225" s="135">
        <v>0.4232</v>
      </c>
      <c r="S225" s="4"/>
      <c r="T225" s="3" t="s">
        <v>222</v>
      </c>
    </row>
    <row r="226" ht="16.5" spans="1:20">
      <c r="A226" s="4" t="s">
        <v>268</v>
      </c>
      <c r="B226" s="4">
        <v>1600</v>
      </c>
      <c r="C226" s="4" t="s">
        <v>36</v>
      </c>
      <c r="D226" s="4" t="b">
        <v>1</v>
      </c>
      <c r="E226" s="4" t="b">
        <v>1</v>
      </c>
      <c r="F226" s="4" t="b">
        <v>1</v>
      </c>
      <c r="G226" s="4" t="s">
        <v>109</v>
      </c>
      <c r="H226" s="4" t="s">
        <v>127</v>
      </c>
      <c r="I226" s="4">
        <v>10</v>
      </c>
      <c r="J226" s="4"/>
      <c r="K226" s="4">
        <v>0.9378</v>
      </c>
      <c r="L226" s="4">
        <v>0.9567</v>
      </c>
      <c r="M226" s="135">
        <v>0.7526</v>
      </c>
      <c r="N226" s="135">
        <v>0.8139</v>
      </c>
      <c r="O226" s="4">
        <v>0.8216</v>
      </c>
      <c r="P226" s="4">
        <v>0.8293</v>
      </c>
      <c r="Q226" s="135">
        <v>0.5448</v>
      </c>
      <c r="R226" s="135">
        <v>0.4494</v>
      </c>
      <c r="S226" s="4"/>
      <c r="T226" s="3" t="s">
        <v>222</v>
      </c>
    </row>
    <row r="227" ht="16.5" spans="1:20">
      <c r="A227" s="130" t="s">
        <v>269</v>
      </c>
      <c r="B227" s="3">
        <v>400</v>
      </c>
      <c r="C227" s="3" t="s">
        <v>36</v>
      </c>
      <c r="D227" s="3" t="b">
        <v>1</v>
      </c>
      <c r="E227" s="3" t="b">
        <v>1</v>
      </c>
      <c r="F227" s="3" t="b">
        <v>1</v>
      </c>
      <c r="G227" s="3" t="s">
        <v>109</v>
      </c>
      <c r="H227" s="3" t="s">
        <v>127</v>
      </c>
      <c r="I227" s="3">
        <v>10</v>
      </c>
      <c r="J227" s="3">
        <v>3</v>
      </c>
      <c r="K227" s="3">
        <v>0.8437</v>
      </c>
      <c r="L227" s="3">
        <v>0.8925</v>
      </c>
      <c r="M227" s="135">
        <v>0.7173</v>
      </c>
      <c r="N227" s="135">
        <v>0.7787</v>
      </c>
      <c r="O227" s="92">
        <v>0.5322</v>
      </c>
      <c r="P227" s="92">
        <v>0.5631</v>
      </c>
      <c r="Q227" s="135">
        <v>0.4428</v>
      </c>
      <c r="R227" s="135">
        <v>0.3772</v>
      </c>
      <c r="S227" s="3"/>
      <c r="T227" s="3" t="s">
        <v>222</v>
      </c>
    </row>
    <row r="228" ht="16.5" spans="1:20">
      <c r="A228" s="4" t="s">
        <v>270</v>
      </c>
      <c r="B228" s="4">
        <v>1600</v>
      </c>
      <c r="C228" s="4" t="s">
        <v>36</v>
      </c>
      <c r="D228" s="4" t="b">
        <v>1</v>
      </c>
      <c r="E228" s="4" t="b">
        <v>1</v>
      </c>
      <c r="F228" s="4" t="b">
        <v>1</v>
      </c>
      <c r="G228" s="4" t="s">
        <v>109</v>
      </c>
      <c r="H228" s="4" t="s">
        <v>127</v>
      </c>
      <c r="I228" s="4">
        <v>10</v>
      </c>
      <c r="J228" s="4">
        <v>3</v>
      </c>
      <c r="K228" s="4">
        <v>0.9392</v>
      </c>
      <c r="L228" s="4">
        <v>0.9551</v>
      </c>
      <c r="M228" s="135">
        <v>0.7567</v>
      </c>
      <c r="N228" s="135">
        <v>0.8107</v>
      </c>
      <c r="O228" s="4">
        <v>0.8071</v>
      </c>
      <c r="P228" s="4">
        <v>0.8242</v>
      </c>
      <c r="Q228" s="135">
        <v>0.5338</v>
      </c>
      <c r="R228" s="135">
        <v>0.4257</v>
      </c>
      <c r="S228" s="4"/>
      <c r="T228" s="3" t="s">
        <v>222</v>
      </c>
    </row>
    <row r="229" ht="16.5" spans="1:20">
      <c r="A229" s="4" t="s">
        <v>271</v>
      </c>
      <c r="B229" s="4">
        <v>1600</v>
      </c>
      <c r="C229" s="4" t="s">
        <v>36</v>
      </c>
      <c r="D229" s="4" t="b">
        <v>1</v>
      </c>
      <c r="E229" s="4" t="b">
        <v>1</v>
      </c>
      <c r="F229" s="4" t="b">
        <v>1</v>
      </c>
      <c r="G229" s="4" t="s">
        <v>109</v>
      </c>
      <c r="H229" s="4" t="s">
        <v>127</v>
      </c>
      <c r="I229" s="4">
        <v>10</v>
      </c>
      <c r="J229" s="4">
        <v>3</v>
      </c>
      <c r="K229" s="4">
        <v>0.9378</v>
      </c>
      <c r="L229" s="4">
        <v>0.9584</v>
      </c>
      <c r="M229" s="135">
        <v>0.7542</v>
      </c>
      <c r="N229" s="135">
        <v>0.8271</v>
      </c>
      <c r="O229" s="4">
        <v>0.8309</v>
      </c>
      <c r="P229" s="4">
        <v>0.8292</v>
      </c>
      <c r="Q229" s="135">
        <v>0.5338</v>
      </c>
      <c r="R229" s="135">
        <v>0.451</v>
      </c>
      <c r="S229" s="4"/>
      <c r="T229" s="3" t="s">
        <v>222</v>
      </c>
    </row>
    <row r="230" ht="16.5" spans="1:20">
      <c r="A230" s="4" t="s">
        <v>272</v>
      </c>
      <c r="B230" s="4">
        <v>600</v>
      </c>
      <c r="C230" s="4" t="s">
        <v>36</v>
      </c>
      <c r="D230" s="4" t="b">
        <v>1</v>
      </c>
      <c r="E230" s="4" t="b">
        <v>1</v>
      </c>
      <c r="F230" s="4" t="b">
        <v>1</v>
      </c>
      <c r="G230" s="4" t="s">
        <v>25</v>
      </c>
      <c r="H230" s="4" t="s">
        <v>26</v>
      </c>
      <c r="I230" s="4">
        <v>10</v>
      </c>
      <c r="J230" s="4">
        <v>3</v>
      </c>
      <c r="K230" s="4">
        <v>0.9249</v>
      </c>
      <c r="L230" s="4">
        <v>0.9471</v>
      </c>
      <c r="M230" s="135">
        <v>0.7471</v>
      </c>
      <c r="N230" s="135">
        <v>0.8191</v>
      </c>
      <c r="O230" s="4">
        <v>0.7541</v>
      </c>
      <c r="P230" s="4">
        <v>0.7645</v>
      </c>
      <c r="Q230" s="135">
        <v>0.5283</v>
      </c>
      <c r="R230" s="135">
        <v>0.4333</v>
      </c>
      <c r="S230" s="4"/>
      <c r="T230" s="3" t="s">
        <v>222</v>
      </c>
    </row>
    <row r="231" ht="16.5" spans="1:20">
      <c r="A231" s="4" t="s">
        <v>273</v>
      </c>
      <c r="B231" s="4">
        <v>600</v>
      </c>
      <c r="C231" s="4" t="s">
        <v>36</v>
      </c>
      <c r="D231" s="4" t="b">
        <v>1</v>
      </c>
      <c r="E231" s="4" t="b">
        <v>1</v>
      </c>
      <c r="F231" s="4" t="b">
        <v>1</v>
      </c>
      <c r="G231" s="4" t="s">
        <v>25</v>
      </c>
      <c r="H231" s="4" t="s">
        <v>26</v>
      </c>
      <c r="I231" s="4">
        <v>10</v>
      </c>
      <c r="J231" s="4">
        <v>3</v>
      </c>
      <c r="K231" s="4">
        <v>0.9273</v>
      </c>
      <c r="L231" s="15">
        <v>0.942</v>
      </c>
      <c r="M231" s="135">
        <v>0.7513</v>
      </c>
      <c r="N231" s="135">
        <v>0.8102</v>
      </c>
      <c r="O231" s="4">
        <v>0.7324</v>
      </c>
      <c r="P231" s="4">
        <v>0.7408</v>
      </c>
      <c r="Q231" s="135">
        <v>0.5131</v>
      </c>
      <c r="R231" s="135">
        <v>0.4256</v>
      </c>
      <c r="S231" s="3"/>
      <c r="T231" s="3" t="s">
        <v>222</v>
      </c>
    </row>
    <row r="232" ht="16.5" spans="1:20">
      <c r="A232" s="4" t="s">
        <v>274</v>
      </c>
      <c r="B232" s="4">
        <v>600</v>
      </c>
      <c r="C232" s="4" t="s">
        <v>36</v>
      </c>
      <c r="D232" s="4" t="b">
        <v>1</v>
      </c>
      <c r="E232" s="4" t="b">
        <v>1</v>
      </c>
      <c r="F232" s="4" t="b">
        <v>1</v>
      </c>
      <c r="G232" s="4" t="s">
        <v>25</v>
      </c>
      <c r="H232" s="4" t="s">
        <v>26</v>
      </c>
      <c r="I232" s="4">
        <v>10</v>
      </c>
      <c r="J232" s="4">
        <v>3</v>
      </c>
      <c r="K232" s="4">
        <v>0.9278</v>
      </c>
      <c r="L232" s="15">
        <v>0.9464</v>
      </c>
      <c r="M232" s="135">
        <v>0.7424</v>
      </c>
      <c r="N232" s="135">
        <v>0.8116</v>
      </c>
      <c r="O232" s="4">
        <v>0.7552</v>
      </c>
      <c r="P232" s="4">
        <v>0.7647</v>
      </c>
      <c r="Q232" s="135">
        <v>0.5255</v>
      </c>
      <c r="R232" s="135">
        <v>0.4247</v>
      </c>
      <c r="S232" s="3"/>
      <c r="T232" s="3" t="s">
        <v>222</v>
      </c>
    </row>
    <row r="233" ht="16.5" spans="1:20">
      <c r="A233" s="4" t="s">
        <v>275</v>
      </c>
      <c r="B233" s="4">
        <v>600</v>
      </c>
      <c r="C233" s="4" t="s">
        <v>36</v>
      </c>
      <c r="D233" s="4" t="b">
        <v>1</v>
      </c>
      <c r="E233" s="4" t="b">
        <v>1</v>
      </c>
      <c r="F233" s="4" t="b">
        <v>1</v>
      </c>
      <c r="G233" s="4" t="s">
        <v>25</v>
      </c>
      <c r="H233" s="4" t="s">
        <v>26</v>
      </c>
      <c r="I233" s="4">
        <v>10</v>
      </c>
      <c r="J233" s="4">
        <v>3</v>
      </c>
      <c r="K233" s="4">
        <v>0.9236</v>
      </c>
      <c r="L233" s="15">
        <v>0.9427</v>
      </c>
      <c r="M233" s="135">
        <v>0.7436</v>
      </c>
      <c r="N233" s="135">
        <v>0.8129</v>
      </c>
      <c r="O233" s="4">
        <v>0.7552</v>
      </c>
      <c r="P233" s="4">
        <v>0.7505</v>
      </c>
      <c r="Q233" s="135">
        <v>0.5021</v>
      </c>
      <c r="R233" s="135">
        <v>0.4072</v>
      </c>
      <c r="S233" s="3"/>
      <c r="T233" s="3" t="s">
        <v>222</v>
      </c>
    </row>
    <row r="234" ht="16.5" spans="1:20">
      <c r="A234" s="4" t="s">
        <v>276</v>
      </c>
      <c r="B234" s="4">
        <v>600</v>
      </c>
      <c r="C234" s="4" t="s">
        <v>36</v>
      </c>
      <c r="D234" s="4" t="b">
        <v>1</v>
      </c>
      <c r="E234" s="4" t="b">
        <v>1</v>
      </c>
      <c r="F234" s="4" t="b">
        <v>1</v>
      </c>
      <c r="G234" s="4" t="s">
        <v>25</v>
      </c>
      <c r="H234" s="4" t="s">
        <v>26</v>
      </c>
      <c r="I234" s="4">
        <v>10</v>
      </c>
      <c r="J234" s="4">
        <v>3</v>
      </c>
      <c r="K234" s="4">
        <v>0.9516</v>
      </c>
      <c r="L234" s="15">
        <v>0.9642</v>
      </c>
      <c r="M234" s="135">
        <v>0.7401</v>
      </c>
      <c r="N234" s="135">
        <v>0.8174</v>
      </c>
      <c r="O234" s="4">
        <v>0.8506</v>
      </c>
      <c r="P234" s="4">
        <v>0.8595</v>
      </c>
      <c r="Q234" s="135">
        <v>0.5503</v>
      </c>
      <c r="R234" s="135">
        <v>0.4328</v>
      </c>
      <c r="S234" s="3"/>
      <c r="T234" s="3" t="s">
        <v>222</v>
      </c>
    </row>
    <row r="235" ht="16.5" spans="1:20">
      <c r="A235" s="4" t="s">
        <v>277</v>
      </c>
      <c r="B235" s="4">
        <v>400</v>
      </c>
      <c r="C235" s="3" t="s">
        <v>24</v>
      </c>
      <c r="D235" s="4" t="b">
        <v>1</v>
      </c>
      <c r="E235" s="4" t="b">
        <v>1</v>
      </c>
      <c r="F235" s="4" t="b">
        <v>1</v>
      </c>
      <c r="G235" s="4" t="s">
        <v>25</v>
      </c>
      <c r="H235" s="4" t="s">
        <v>26</v>
      </c>
      <c r="I235" s="4">
        <v>10</v>
      </c>
      <c r="J235" s="4">
        <v>3</v>
      </c>
      <c r="K235" s="4">
        <v>0.9093</v>
      </c>
      <c r="L235" s="15">
        <v>0.9421</v>
      </c>
      <c r="M235" s="135">
        <v>0.7228</v>
      </c>
      <c r="N235" s="136">
        <v>0.829</v>
      </c>
      <c r="O235" s="4">
        <v>0.7334</v>
      </c>
      <c r="P235" s="4">
        <v>0.6766</v>
      </c>
      <c r="Q235" s="135">
        <v>0.5641</v>
      </c>
      <c r="R235" s="135">
        <v>0.4127</v>
      </c>
      <c r="S235" s="3"/>
      <c r="T235" s="3" t="s">
        <v>222</v>
      </c>
    </row>
    <row r="236" ht="16.5" spans="1:20">
      <c r="A236" s="4" t="s">
        <v>278</v>
      </c>
      <c r="B236" s="4">
        <v>800</v>
      </c>
      <c r="C236" s="3" t="s">
        <v>24</v>
      </c>
      <c r="D236" s="4" t="b">
        <v>1</v>
      </c>
      <c r="E236" s="4" t="b">
        <v>1</v>
      </c>
      <c r="F236" s="4" t="b">
        <v>1</v>
      </c>
      <c r="G236" s="4" t="s">
        <v>25</v>
      </c>
      <c r="H236" s="4" t="s">
        <v>26</v>
      </c>
      <c r="I236" s="4">
        <v>10</v>
      </c>
      <c r="J236" s="4">
        <v>3</v>
      </c>
      <c r="K236" s="4">
        <v>0.9312</v>
      </c>
      <c r="L236" s="15">
        <v>0.9605</v>
      </c>
      <c r="M236" s="135">
        <v>0.7274</v>
      </c>
      <c r="N236" s="136">
        <v>0.829</v>
      </c>
      <c r="O236" s="4">
        <v>0.8143</v>
      </c>
      <c r="P236" s="15">
        <v>0.785</v>
      </c>
      <c r="Q236" s="135">
        <v>0.5655</v>
      </c>
      <c r="R236" s="136">
        <v>0.439</v>
      </c>
      <c r="S236" s="3"/>
      <c r="T236" s="3" t="s">
        <v>222</v>
      </c>
    </row>
    <row r="237" ht="16.5" spans="1:20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35"/>
      <c r="N237" s="135"/>
      <c r="O237" s="109"/>
      <c r="P237" s="109"/>
      <c r="Q237" s="135"/>
      <c r="R237" s="135"/>
      <c r="S237" s="3"/>
      <c r="T237" s="3"/>
    </row>
    <row r="238" ht="16.5" spans="1:20">
      <c r="A238" s="109" t="s">
        <v>279</v>
      </c>
      <c r="B238" s="4">
        <v>800</v>
      </c>
      <c r="C238" s="4" t="s">
        <v>36</v>
      </c>
      <c r="D238" s="4" t="b">
        <v>1</v>
      </c>
      <c r="E238" s="4" t="b">
        <v>1</v>
      </c>
      <c r="F238" s="4" t="b">
        <v>1</v>
      </c>
      <c r="G238" s="4" t="s">
        <v>109</v>
      </c>
      <c r="H238" s="4" t="s">
        <v>127</v>
      </c>
      <c r="I238" s="109"/>
      <c r="J238" s="109"/>
      <c r="K238" s="109">
        <v>0.8863</v>
      </c>
      <c r="L238" s="137">
        <v>0.902</v>
      </c>
      <c r="M238" s="135">
        <v>0.7661</v>
      </c>
      <c r="N238" s="135">
        <v>0.7574</v>
      </c>
      <c r="O238" s="109">
        <v>0.6286</v>
      </c>
      <c r="P238" s="109">
        <v>0.5601</v>
      </c>
      <c r="Q238" s="135">
        <v>0.4703</v>
      </c>
      <c r="R238" s="135">
        <v>0.353</v>
      </c>
      <c r="S238" s="3" t="s">
        <v>280</v>
      </c>
      <c r="T238" s="3" t="s">
        <v>281</v>
      </c>
    </row>
    <row r="239" ht="16.5" spans="1:20">
      <c r="A239" s="109" t="s">
        <v>282</v>
      </c>
      <c r="B239" s="4">
        <v>800</v>
      </c>
      <c r="C239" s="4" t="s">
        <v>36</v>
      </c>
      <c r="D239" s="4" t="b">
        <v>1</v>
      </c>
      <c r="E239" s="4" t="b">
        <v>1</v>
      </c>
      <c r="F239" s="4" t="b">
        <v>1</v>
      </c>
      <c r="G239" s="4" t="s">
        <v>109</v>
      </c>
      <c r="H239" s="4" t="s">
        <v>127</v>
      </c>
      <c r="I239" s="109"/>
      <c r="J239" s="109"/>
      <c r="K239" s="109">
        <v>0.9144</v>
      </c>
      <c r="L239" s="137">
        <v>0.9081</v>
      </c>
      <c r="M239" s="135">
        <v>0.7858</v>
      </c>
      <c r="N239" s="135">
        <v>0.7413</v>
      </c>
      <c r="O239" s="109">
        <v>0.7002</v>
      </c>
      <c r="P239" s="109">
        <v>0.5916</v>
      </c>
      <c r="Q239" s="135">
        <v>0.4731</v>
      </c>
      <c r="R239" s="135">
        <v>0.3104</v>
      </c>
      <c r="S239" s="3"/>
      <c r="T239" s="3" t="s">
        <v>283</v>
      </c>
    </row>
    <row r="240" ht="16.5" spans="1:20">
      <c r="A240" s="109" t="s">
        <v>284</v>
      </c>
      <c r="B240" s="4">
        <v>1600</v>
      </c>
      <c r="C240" s="4" t="s">
        <v>36</v>
      </c>
      <c r="D240" s="4" t="b">
        <v>1</v>
      </c>
      <c r="E240" s="4" t="b">
        <v>1</v>
      </c>
      <c r="F240" s="4" t="b">
        <v>1</v>
      </c>
      <c r="G240" s="4" t="s">
        <v>109</v>
      </c>
      <c r="H240" s="4" t="s">
        <v>127</v>
      </c>
      <c r="I240" s="109"/>
      <c r="J240" s="109"/>
      <c r="K240" s="137">
        <v>0.958</v>
      </c>
      <c r="L240" s="137">
        <v>0.9071</v>
      </c>
      <c r="M240" s="135">
        <v>0.8154</v>
      </c>
      <c r="N240" s="135">
        <v>0.7248</v>
      </c>
      <c r="O240" s="109">
        <v>0.7135</v>
      </c>
      <c r="P240" s="109">
        <v>0.7593</v>
      </c>
      <c r="Q240" s="135">
        <v>0.5145</v>
      </c>
      <c r="R240" s="135">
        <v>0.3693</v>
      </c>
      <c r="S240" s="3"/>
      <c r="T240" s="3" t="s">
        <v>283</v>
      </c>
    </row>
    <row r="241" ht="16.5" spans="1:20">
      <c r="A241" s="4" t="s">
        <v>285</v>
      </c>
      <c r="B241" s="4">
        <v>2400</v>
      </c>
      <c r="C241" s="4" t="s">
        <v>36</v>
      </c>
      <c r="D241" s="4" t="b">
        <v>1</v>
      </c>
      <c r="E241" s="4" t="b">
        <v>1</v>
      </c>
      <c r="F241" s="4" t="b">
        <v>1</v>
      </c>
      <c r="G241" s="4" t="s">
        <v>109</v>
      </c>
      <c r="H241" s="4" t="s">
        <v>127</v>
      </c>
      <c r="I241" s="4"/>
      <c r="J241" s="4"/>
      <c r="K241" s="4">
        <v>0.9599</v>
      </c>
      <c r="L241" s="4">
        <v>0.9166</v>
      </c>
      <c r="M241" s="135">
        <v>0.8075</v>
      </c>
      <c r="N241" s="135">
        <v>0.7398</v>
      </c>
      <c r="O241" s="4">
        <v>0.7936</v>
      </c>
      <c r="P241" s="4">
        <v>0.7143</v>
      </c>
      <c r="Q241" s="135">
        <v>0.5393</v>
      </c>
      <c r="R241" s="135">
        <v>0.3752</v>
      </c>
      <c r="S241" s="4"/>
      <c r="T241" s="3" t="s">
        <v>283</v>
      </c>
    </row>
    <row r="242" ht="16.5" spans="1:20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92"/>
      <c r="L242" s="3"/>
      <c r="M242" s="3"/>
      <c r="N242" s="92"/>
      <c r="O242" s="3"/>
      <c r="P242" s="3"/>
      <c r="Q242" s="3"/>
      <c r="R242" s="3"/>
      <c r="S242" s="3"/>
      <c r="T242" s="3"/>
    </row>
    <row r="243" spans="1:20">
      <c r="A243" s="157" t="s">
        <v>286</v>
      </c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62"/>
      <c r="T243" s="163"/>
    </row>
    <row r="244" spans="1:20">
      <c r="A244" s="159"/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4"/>
    </row>
    <row r="245" ht="16.5" spans="1:20">
      <c r="A245" s="3"/>
      <c r="B245" s="74"/>
      <c r="C245" s="74"/>
      <c r="D245" s="74"/>
      <c r="E245" s="74"/>
      <c r="F245" s="74"/>
      <c r="G245" s="74"/>
      <c r="H245" s="74"/>
      <c r="I245" s="74"/>
      <c r="J245" s="74"/>
      <c r="K245" s="3"/>
      <c r="L245" s="3"/>
      <c r="M245" s="3"/>
      <c r="N245" s="3"/>
      <c r="O245" s="3"/>
      <c r="P245" s="92"/>
      <c r="Q245" s="3"/>
      <c r="R245" s="3"/>
      <c r="S245" s="3"/>
      <c r="T245" s="3"/>
    </row>
    <row r="246" ht="16.5" spans="1:20">
      <c r="A246" s="3"/>
      <c r="B246" s="74"/>
      <c r="C246" s="74"/>
      <c r="D246" s="74"/>
      <c r="E246" s="74"/>
      <c r="F246" s="74"/>
      <c r="G246" s="74"/>
      <c r="H246" s="74"/>
      <c r="I246" s="74"/>
      <c r="J246" s="74"/>
      <c r="K246" s="92"/>
      <c r="L246" s="92"/>
      <c r="M246" s="3"/>
      <c r="N246" s="3"/>
      <c r="O246" s="3"/>
      <c r="P246" s="3"/>
      <c r="Q246" s="3"/>
      <c r="R246" s="92"/>
      <c r="S246" s="3"/>
      <c r="T246" s="3"/>
    </row>
    <row r="247" ht="16.5" spans="1:20">
      <c r="A247" s="3"/>
      <c r="B247" s="74"/>
      <c r="C247" s="74"/>
      <c r="D247" s="74"/>
      <c r="E247" s="74"/>
      <c r="F247" s="74"/>
      <c r="G247" s="74"/>
      <c r="H247" s="74"/>
      <c r="I247" s="74"/>
      <c r="J247" s="74"/>
      <c r="K247" s="3"/>
      <c r="L247" s="3"/>
      <c r="M247" s="3"/>
      <c r="N247" s="3"/>
      <c r="O247" s="3"/>
      <c r="P247" s="3"/>
      <c r="Q247" s="3"/>
      <c r="R247" s="92"/>
      <c r="S247" s="3"/>
      <c r="T247" s="3"/>
    </row>
    <row r="248" ht="16.5" spans="1:20">
      <c r="A248" s="3"/>
      <c r="B248" s="74"/>
      <c r="C248" s="74"/>
      <c r="D248" s="74"/>
      <c r="E248" s="74"/>
      <c r="F248" s="74"/>
      <c r="G248" s="74"/>
      <c r="H248" s="74"/>
      <c r="I248" s="74"/>
      <c r="J248" s="74"/>
      <c r="K248" s="3"/>
      <c r="L248" s="3"/>
      <c r="M248" s="3"/>
      <c r="N248" s="3"/>
      <c r="O248" s="92"/>
      <c r="P248" s="92"/>
      <c r="Q248" s="3"/>
      <c r="R248" s="3"/>
      <c r="S248" s="3"/>
      <c r="T248" s="3"/>
    </row>
    <row r="249" ht="16.5" spans="1:20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92"/>
      <c r="P249" s="92"/>
      <c r="Q249" s="3"/>
      <c r="R249" s="3"/>
      <c r="S249" s="3"/>
      <c r="T249" s="3"/>
    </row>
    <row r="250" ht="16.5" spans="1:2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99"/>
      <c r="N250" s="11"/>
      <c r="O250" s="99"/>
      <c r="P250" s="11"/>
      <c r="Q250" s="99"/>
      <c r="R250" s="99"/>
      <c r="S250" s="143"/>
      <c r="T250" s="11"/>
    </row>
    <row r="251" ht="16.5" spans="1:20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</row>
    <row r="252" ht="16.5" spans="1:20">
      <c r="A252" s="3"/>
      <c r="B252" s="74"/>
      <c r="C252" s="74"/>
      <c r="D252" s="74"/>
      <c r="E252" s="74"/>
      <c r="F252" s="74"/>
      <c r="G252" s="74"/>
      <c r="H252" s="74"/>
      <c r="I252" s="74"/>
      <c r="J252" s="74"/>
      <c r="K252" s="3"/>
      <c r="L252" s="3"/>
      <c r="M252" s="3"/>
      <c r="N252" s="3"/>
      <c r="O252" s="92"/>
      <c r="P252" s="92"/>
      <c r="Q252" s="3"/>
      <c r="R252" s="3"/>
      <c r="S252" s="3"/>
      <c r="T252" s="3"/>
    </row>
    <row r="253" ht="16.5" spans="1:20">
      <c r="A253" s="3"/>
      <c r="B253" s="74"/>
      <c r="C253" s="74"/>
      <c r="D253" s="74"/>
      <c r="E253" s="74"/>
      <c r="F253" s="74"/>
      <c r="G253" s="74"/>
      <c r="H253" s="74"/>
      <c r="I253" s="74"/>
      <c r="J253" s="74"/>
      <c r="K253" s="3"/>
      <c r="L253" s="3"/>
      <c r="M253" s="3"/>
      <c r="N253" s="3"/>
      <c r="O253" s="3"/>
      <c r="P253" s="3"/>
      <c r="Q253" s="3"/>
      <c r="R253" s="92"/>
      <c r="S253" s="3"/>
      <c r="T253" s="3"/>
    </row>
    <row r="254" ht="16.5" spans="1:20">
      <c r="A254" s="3"/>
      <c r="B254" s="74"/>
      <c r="C254" s="74"/>
      <c r="D254" s="74"/>
      <c r="E254" s="74"/>
      <c r="F254" s="74"/>
      <c r="G254" s="74"/>
      <c r="H254" s="74"/>
      <c r="I254" s="74"/>
      <c r="J254" s="74"/>
      <c r="K254" s="92"/>
      <c r="L254" s="3"/>
      <c r="M254" s="3"/>
      <c r="N254" s="92"/>
      <c r="O254" s="3"/>
      <c r="P254" s="3"/>
      <c r="Q254" s="3"/>
      <c r="R254" s="3"/>
      <c r="S254" s="3"/>
      <c r="T254" s="3"/>
    </row>
    <row r="255" ht="16.5" spans="1:20">
      <c r="A255" s="5"/>
      <c r="B255" s="152"/>
      <c r="C255" s="152"/>
      <c r="D255" s="152"/>
      <c r="E255" s="152"/>
      <c r="F255" s="152"/>
      <c r="G255" s="152"/>
      <c r="H255" s="152"/>
      <c r="I255" s="152"/>
      <c r="J255" s="152"/>
      <c r="K255" s="5"/>
      <c r="L255" s="5"/>
      <c r="M255" s="5"/>
      <c r="N255" s="5"/>
      <c r="O255" s="100"/>
      <c r="P255" s="100"/>
      <c r="Q255" s="5"/>
      <c r="R255" s="5"/>
      <c r="S255" s="152"/>
      <c r="T255" s="5"/>
    </row>
    <row r="256" ht="16.5" spans="1:20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35"/>
      <c r="N256" s="135"/>
      <c r="O256" s="109"/>
      <c r="P256" s="109"/>
      <c r="Q256" s="135"/>
      <c r="R256" s="135"/>
      <c r="S256" s="3"/>
      <c r="T256" s="3"/>
    </row>
    <row r="257" ht="16.5" spans="1:20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35"/>
      <c r="N257" s="135"/>
      <c r="O257" s="3"/>
      <c r="P257" s="3"/>
      <c r="Q257" s="135"/>
      <c r="R257" s="135"/>
      <c r="S257" s="3"/>
      <c r="T257" s="3"/>
    </row>
    <row r="258" ht="16.5" spans="1:20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35"/>
      <c r="N258" s="135"/>
      <c r="O258" s="3"/>
      <c r="P258" s="3"/>
      <c r="Q258" s="135"/>
      <c r="R258" s="135"/>
      <c r="S258" s="3"/>
      <c r="T258" s="3"/>
    </row>
    <row r="259" ht="16.5" spans="1:20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35"/>
      <c r="N259" s="135"/>
      <c r="O259" s="3"/>
      <c r="P259" s="3"/>
      <c r="Q259" s="135"/>
      <c r="R259" s="135"/>
      <c r="S259" s="3"/>
      <c r="T259" s="3"/>
    </row>
    <row r="260" ht="16.5" spans="1:2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35"/>
      <c r="N260" s="135"/>
      <c r="O260" s="109"/>
      <c r="P260" s="109"/>
      <c r="Q260" s="135"/>
      <c r="R260" s="135"/>
      <c r="S260" s="3"/>
      <c r="T260" s="3"/>
    </row>
    <row r="261" ht="16.5" spans="1:20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35"/>
      <c r="N261" s="135"/>
      <c r="O261" s="3"/>
      <c r="P261" s="3"/>
      <c r="Q261" s="135"/>
      <c r="R261" s="135"/>
      <c r="S261" s="3"/>
      <c r="T261" s="3"/>
    </row>
    <row r="262" ht="16.5" spans="1:20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35"/>
      <c r="N262" s="135"/>
      <c r="O262" s="3"/>
      <c r="P262" s="3"/>
      <c r="Q262" s="135"/>
      <c r="R262" s="135"/>
      <c r="S262" s="3"/>
      <c r="T262" s="3"/>
    </row>
    <row r="263" ht="16.5" spans="1:20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35"/>
      <c r="N263" s="135"/>
      <c r="O263" s="3"/>
      <c r="P263" s="3"/>
      <c r="Q263" s="135"/>
      <c r="R263" s="135"/>
      <c r="S263" s="3"/>
      <c r="T263" s="3"/>
    </row>
    <row r="264" ht="16.5" spans="1:20">
      <c r="A264" s="3" t="s">
        <v>260</v>
      </c>
      <c r="B264" s="3">
        <v>400</v>
      </c>
      <c r="C264" s="3" t="s">
        <v>36</v>
      </c>
      <c r="D264" s="3" t="b">
        <v>1</v>
      </c>
      <c r="E264" s="3" t="b">
        <v>1</v>
      </c>
      <c r="F264" s="3" t="b">
        <v>1</v>
      </c>
      <c r="G264" s="3"/>
      <c r="H264" s="130"/>
      <c r="I264" s="3"/>
      <c r="J264" s="3"/>
      <c r="K264" s="92">
        <v>0.936</v>
      </c>
      <c r="L264" s="3">
        <v>0.9477</v>
      </c>
      <c r="M264" s="136">
        <v>0.702</v>
      </c>
      <c r="N264" s="135">
        <v>0.8107</v>
      </c>
      <c r="O264" s="92">
        <v>0.7624</v>
      </c>
      <c r="P264" s="3">
        <v>0.7485</v>
      </c>
      <c r="Q264" s="135">
        <v>0.4593</v>
      </c>
      <c r="R264" s="135">
        <v>0.3115</v>
      </c>
      <c r="S264" s="3"/>
      <c r="T264" s="3" t="s">
        <v>222</v>
      </c>
    </row>
    <row r="265" ht="16.5" spans="1:20">
      <c r="A265" s="3" t="s">
        <v>261</v>
      </c>
      <c r="B265" s="3">
        <v>400</v>
      </c>
      <c r="C265" s="3" t="s">
        <v>36</v>
      </c>
      <c r="D265" s="3" t="b">
        <v>1</v>
      </c>
      <c r="E265" s="3" t="b">
        <v>1</v>
      </c>
      <c r="F265" s="3" t="b">
        <v>1</v>
      </c>
      <c r="G265" s="3"/>
      <c r="H265" s="3"/>
      <c r="I265" s="3"/>
      <c r="J265" s="3"/>
      <c r="K265" s="3">
        <v>0.9485</v>
      </c>
      <c r="L265" s="3">
        <v>0.9364</v>
      </c>
      <c r="M265" s="135">
        <v>0.7471</v>
      </c>
      <c r="N265" s="135">
        <v>0.7912</v>
      </c>
      <c r="O265" s="3">
        <v>0.7728</v>
      </c>
      <c r="P265" s="3">
        <v>0.7867</v>
      </c>
      <c r="Q265" s="135">
        <v>0.4883</v>
      </c>
      <c r="R265" s="136">
        <v>0.436</v>
      </c>
      <c r="S265" s="3"/>
      <c r="T265" s="3" t="s">
        <v>222</v>
      </c>
    </row>
    <row r="266" ht="16.5" spans="1:20">
      <c r="A266" s="3" t="s">
        <v>262</v>
      </c>
      <c r="B266" s="3">
        <v>400</v>
      </c>
      <c r="C266" s="3" t="s">
        <v>36</v>
      </c>
      <c r="D266" s="3" t="b">
        <v>1</v>
      </c>
      <c r="E266" s="3" t="b">
        <v>1</v>
      </c>
      <c r="F266" s="3" t="b">
        <v>1</v>
      </c>
      <c r="G266" s="3" t="s">
        <v>109</v>
      </c>
      <c r="H266" s="3" t="s">
        <v>127</v>
      </c>
      <c r="I266" s="3"/>
      <c r="J266" s="3"/>
      <c r="K266" s="3">
        <v>0.8387</v>
      </c>
      <c r="L266" s="3">
        <v>0.8964</v>
      </c>
      <c r="M266" s="135">
        <v>0.7119</v>
      </c>
      <c r="N266" s="135">
        <v>0.7869</v>
      </c>
      <c r="O266" s="3">
        <v>0.5384</v>
      </c>
      <c r="P266" s="3">
        <v>0.5545</v>
      </c>
      <c r="Q266" s="135">
        <v>0.4331</v>
      </c>
      <c r="R266" s="135">
        <v>0.3568</v>
      </c>
      <c r="S266" s="3"/>
      <c r="T266" s="3" t="s">
        <v>222</v>
      </c>
    </row>
    <row r="267" ht="16.5" spans="1:20">
      <c r="A267" s="3" t="s">
        <v>263</v>
      </c>
      <c r="B267" s="3">
        <v>400</v>
      </c>
      <c r="C267" s="3" t="s">
        <v>36</v>
      </c>
      <c r="D267" s="3" t="b">
        <v>1</v>
      </c>
      <c r="E267" s="3" t="b">
        <v>1</v>
      </c>
      <c r="F267" s="3" t="b">
        <v>1</v>
      </c>
      <c r="G267" s="3" t="s">
        <v>109</v>
      </c>
      <c r="H267" s="3" t="s">
        <v>127</v>
      </c>
      <c r="I267" s="3"/>
      <c r="J267" s="3"/>
      <c r="K267" s="3">
        <v>0.8492</v>
      </c>
      <c r="L267" s="3">
        <v>0.8886</v>
      </c>
      <c r="M267" s="135">
        <v>0.7208</v>
      </c>
      <c r="N267" s="135">
        <v>0.7796</v>
      </c>
      <c r="O267" s="3">
        <v>0.5373</v>
      </c>
      <c r="P267" s="92">
        <v>0.573</v>
      </c>
      <c r="Q267" s="135">
        <v>0.4152</v>
      </c>
      <c r="R267" s="135">
        <v>0.3653</v>
      </c>
      <c r="S267" s="3"/>
      <c r="T267" s="3" t="s">
        <v>222</v>
      </c>
    </row>
    <row r="268" ht="16.5" spans="1:20">
      <c r="A268" s="3" t="s">
        <v>264</v>
      </c>
      <c r="B268" s="3">
        <v>400</v>
      </c>
      <c r="C268" s="3" t="s">
        <v>36</v>
      </c>
      <c r="D268" s="3" t="b">
        <v>1</v>
      </c>
      <c r="E268" s="3" t="b">
        <v>1</v>
      </c>
      <c r="F268" s="3" t="b">
        <v>1</v>
      </c>
      <c r="G268" s="3" t="s">
        <v>109</v>
      </c>
      <c r="H268" s="3" t="s">
        <v>127</v>
      </c>
      <c r="I268" s="3"/>
      <c r="J268" s="3"/>
      <c r="K268" s="92">
        <v>0.892</v>
      </c>
      <c r="L268" s="92">
        <v>0.89</v>
      </c>
      <c r="M268" s="135">
        <v>0.7729</v>
      </c>
      <c r="N268" s="135">
        <v>0.7782</v>
      </c>
      <c r="O268" s="3">
        <v>0.6909</v>
      </c>
      <c r="P268" s="3">
        <v>0.6355</v>
      </c>
      <c r="Q268" s="135">
        <v>0.5586</v>
      </c>
      <c r="R268" s="136">
        <v>0.436</v>
      </c>
      <c r="S268" s="11"/>
      <c r="T268" s="3" t="s">
        <v>222</v>
      </c>
    </row>
    <row r="269" ht="16.5" spans="1:20">
      <c r="A269" s="4" t="s">
        <v>265</v>
      </c>
      <c r="B269" s="4">
        <v>800</v>
      </c>
      <c r="C269" s="4" t="s">
        <v>36</v>
      </c>
      <c r="D269" s="4" t="b">
        <v>1</v>
      </c>
      <c r="E269" s="4" t="b">
        <v>1</v>
      </c>
      <c r="F269" s="4" t="b">
        <v>1</v>
      </c>
      <c r="G269" s="4" t="s">
        <v>109</v>
      </c>
      <c r="H269" s="4" t="s">
        <v>127</v>
      </c>
      <c r="I269" s="109"/>
      <c r="J269" s="109"/>
      <c r="K269" s="109">
        <v>0.8871</v>
      </c>
      <c r="L269" s="109">
        <v>0.9242</v>
      </c>
      <c r="M269" s="135">
        <v>0.7343</v>
      </c>
      <c r="N269" s="135">
        <v>0.7854</v>
      </c>
      <c r="O269" s="109">
        <v>0.6297</v>
      </c>
      <c r="P269" s="109">
        <v>0.6527</v>
      </c>
      <c r="Q269" s="135">
        <v>0.4276</v>
      </c>
      <c r="R269" s="135">
        <v>0.3686</v>
      </c>
      <c r="S269" s="3"/>
      <c r="T269" s="3" t="s">
        <v>222</v>
      </c>
    </row>
    <row r="270" ht="16.5" spans="1:20">
      <c r="A270" s="3" t="s">
        <v>266</v>
      </c>
      <c r="B270" s="3">
        <v>1200</v>
      </c>
      <c r="C270" s="3" t="s">
        <v>36</v>
      </c>
      <c r="D270" s="3" t="b">
        <v>1</v>
      </c>
      <c r="E270" s="3" t="b">
        <v>1</v>
      </c>
      <c r="F270" s="3" t="b">
        <v>1</v>
      </c>
      <c r="G270" s="3" t="s">
        <v>109</v>
      </c>
      <c r="H270" s="3" t="s">
        <v>127</v>
      </c>
      <c r="I270" s="3"/>
      <c r="J270" s="3"/>
      <c r="K270" s="3">
        <v>0.8988</v>
      </c>
      <c r="L270" s="3">
        <v>0.9383</v>
      </c>
      <c r="M270" s="135">
        <v>0.7403</v>
      </c>
      <c r="N270" s="135">
        <v>0.7923</v>
      </c>
      <c r="O270" s="3">
        <v>0.6753</v>
      </c>
      <c r="P270" s="3">
        <v>0.6609</v>
      </c>
      <c r="Q270" s="135">
        <v>0.491</v>
      </c>
      <c r="R270" s="135">
        <v>0.3391</v>
      </c>
      <c r="S270" s="3"/>
      <c r="T270" s="3" t="s">
        <v>222</v>
      </c>
    </row>
    <row r="271" ht="16.5" spans="1:20">
      <c r="A271" s="4" t="s">
        <v>267</v>
      </c>
      <c r="B271" s="4">
        <v>1600</v>
      </c>
      <c r="C271" s="4" t="s">
        <v>36</v>
      </c>
      <c r="D271" s="4" t="b">
        <v>1</v>
      </c>
      <c r="E271" s="4" t="b">
        <v>1</v>
      </c>
      <c r="F271" s="4" t="b">
        <v>1</v>
      </c>
      <c r="G271" s="4" t="s">
        <v>109</v>
      </c>
      <c r="H271" s="4" t="s">
        <v>127</v>
      </c>
      <c r="I271" s="4">
        <v>10</v>
      </c>
      <c r="J271" s="4"/>
      <c r="K271" s="4">
        <v>0.9335</v>
      </c>
      <c r="L271" s="4">
        <v>0.9571</v>
      </c>
      <c r="M271" s="135">
        <v>0.7605</v>
      </c>
      <c r="N271" s="135">
        <v>0.8192</v>
      </c>
      <c r="O271" s="4">
        <v>0.8195</v>
      </c>
      <c r="P271" s="4">
        <v>0.8153</v>
      </c>
      <c r="Q271" s="135">
        <v>0.5131</v>
      </c>
      <c r="R271" s="135">
        <v>0.4232</v>
      </c>
      <c r="S271" s="4"/>
      <c r="T271" s="3" t="s">
        <v>222</v>
      </c>
    </row>
    <row r="272" ht="16.5" spans="1:20">
      <c r="A272" s="4" t="s">
        <v>268</v>
      </c>
      <c r="B272" s="4">
        <v>1600</v>
      </c>
      <c r="C272" s="4" t="s">
        <v>36</v>
      </c>
      <c r="D272" s="4" t="b">
        <v>1</v>
      </c>
      <c r="E272" s="4" t="b">
        <v>1</v>
      </c>
      <c r="F272" s="4" t="b">
        <v>1</v>
      </c>
      <c r="G272" s="4" t="s">
        <v>109</v>
      </c>
      <c r="H272" s="4" t="s">
        <v>127</v>
      </c>
      <c r="I272" s="4">
        <v>10</v>
      </c>
      <c r="J272" s="4"/>
      <c r="K272" s="4">
        <v>0.9378</v>
      </c>
      <c r="L272" s="4">
        <v>0.9567</v>
      </c>
      <c r="M272" s="135">
        <v>0.7526</v>
      </c>
      <c r="N272" s="135">
        <v>0.8139</v>
      </c>
      <c r="O272" s="4">
        <v>0.8216</v>
      </c>
      <c r="P272" s="4">
        <v>0.8293</v>
      </c>
      <c r="Q272" s="135">
        <v>0.5448</v>
      </c>
      <c r="R272" s="135">
        <v>0.4494</v>
      </c>
      <c r="S272" s="4"/>
      <c r="T272" s="3" t="s">
        <v>222</v>
      </c>
    </row>
    <row r="273" ht="16.5" spans="1:20">
      <c r="A273" s="130" t="s">
        <v>269</v>
      </c>
      <c r="B273" s="3">
        <v>400</v>
      </c>
      <c r="C273" s="3" t="s">
        <v>36</v>
      </c>
      <c r="D273" s="3" t="b">
        <v>1</v>
      </c>
      <c r="E273" s="3" t="b">
        <v>1</v>
      </c>
      <c r="F273" s="3" t="b">
        <v>1</v>
      </c>
      <c r="G273" s="3" t="s">
        <v>109</v>
      </c>
      <c r="H273" s="3" t="s">
        <v>127</v>
      </c>
      <c r="I273" s="3">
        <v>10</v>
      </c>
      <c r="J273" s="3">
        <v>3</v>
      </c>
      <c r="K273" s="3">
        <v>0.8437</v>
      </c>
      <c r="L273" s="3">
        <v>0.8925</v>
      </c>
      <c r="M273" s="135">
        <v>0.7173</v>
      </c>
      <c r="N273" s="135">
        <v>0.7787</v>
      </c>
      <c r="O273" s="92">
        <v>0.5322</v>
      </c>
      <c r="P273" s="92">
        <v>0.5631</v>
      </c>
      <c r="Q273" s="135">
        <v>0.4428</v>
      </c>
      <c r="R273" s="135">
        <v>0.3772</v>
      </c>
      <c r="S273" s="3"/>
      <c r="T273" s="3" t="s">
        <v>222</v>
      </c>
    </row>
    <row r="274" ht="16.5" spans="1:20">
      <c r="A274" s="4" t="s">
        <v>270</v>
      </c>
      <c r="B274" s="4">
        <v>1600</v>
      </c>
      <c r="C274" s="4" t="s">
        <v>36</v>
      </c>
      <c r="D274" s="4" t="b">
        <v>1</v>
      </c>
      <c r="E274" s="4" t="b">
        <v>1</v>
      </c>
      <c r="F274" s="4" t="b">
        <v>1</v>
      </c>
      <c r="G274" s="4" t="s">
        <v>109</v>
      </c>
      <c r="H274" s="4" t="s">
        <v>127</v>
      </c>
      <c r="I274" s="4">
        <v>10</v>
      </c>
      <c r="J274" s="4">
        <v>3</v>
      </c>
      <c r="K274" s="4">
        <v>0.9392</v>
      </c>
      <c r="L274" s="4">
        <v>0.9551</v>
      </c>
      <c r="M274" s="135">
        <v>0.7567</v>
      </c>
      <c r="N274" s="135">
        <v>0.8107</v>
      </c>
      <c r="O274" s="4">
        <v>0.8071</v>
      </c>
      <c r="P274" s="4">
        <v>0.8242</v>
      </c>
      <c r="Q274" s="135">
        <v>0.5338</v>
      </c>
      <c r="R274" s="135">
        <v>0.4257</v>
      </c>
      <c r="S274" s="4"/>
      <c r="T274" s="3" t="s">
        <v>222</v>
      </c>
    </row>
    <row r="275" ht="16.5" spans="1:20">
      <c r="A275" s="4" t="s">
        <v>271</v>
      </c>
      <c r="B275" s="4">
        <v>1600</v>
      </c>
      <c r="C275" s="4" t="s">
        <v>36</v>
      </c>
      <c r="D275" s="4" t="b">
        <v>1</v>
      </c>
      <c r="E275" s="4" t="b">
        <v>1</v>
      </c>
      <c r="F275" s="4" t="b">
        <v>1</v>
      </c>
      <c r="G275" s="4" t="s">
        <v>109</v>
      </c>
      <c r="H275" s="4" t="s">
        <v>127</v>
      </c>
      <c r="I275" s="4">
        <v>10</v>
      </c>
      <c r="J275" s="4">
        <v>3</v>
      </c>
      <c r="K275" s="4">
        <v>0.9378</v>
      </c>
      <c r="L275" s="4">
        <v>0.9584</v>
      </c>
      <c r="M275" s="135">
        <v>0.7542</v>
      </c>
      <c r="N275" s="135">
        <v>0.8271</v>
      </c>
      <c r="O275" s="4">
        <v>0.8309</v>
      </c>
      <c r="P275" s="4">
        <v>0.8292</v>
      </c>
      <c r="Q275" s="135">
        <v>0.5338</v>
      </c>
      <c r="R275" s="135">
        <v>0.451</v>
      </c>
      <c r="S275" s="4"/>
      <c r="T275" s="3" t="s">
        <v>222</v>
      </c>
    </row>
    <row r="276" ht="16.5" spans="1:20">
      <c r="A276" s="4" t="s">
        <v>272</v>
      </c>
      <c r="B276" s="4">
        <v>600</v>
      </c>
      <c r="C276" s="4" t="s">
        <v>36</v>
      </c>
      <c r="D276" s="4" t="b">
        <v>1</v>
      </c>
      <c r="E276" s="4" t="b">
        <v>1</v>
      </c>
      <c r="F276" s="4" t="b">
        <v>1</v>
      </c>
      <c r="G276" s="4" t="s">
        <v>25</v>
      </c>
      <c r="H276" s="4" t="s">
        <v>26</v>
      </c>
      <c r="I276" s="4">
        <v>10</v>
      </c>
      <c r="J276" s="4">
        <v>3</v>
      </c>
      <c r="K276" s="4">
        <v>0.9249</v>
      </c>
      <c r="L276" s="4">
        <v>0.9471</v>
      </c>
      <c r="M276" s="135">
        <v>0.7471</v>
      </c>
      <c r="N276" s="135">
        <v>0.8191</v>
      </c>
      <c r="O276" s="4">
        <v>0.7541</v>
      </c>
      <c r="P276" s="4">
        <v>0.7645</v>
      </c>
      <c r="Q276" s="135">
        <v>0.5283</v>
      </c>
      <c r="R276" s="135">
        <v>0.4333</v>
      </c>
      <c r="S276" s="4"/>
      <c r="T276" s="3" t="s">
        <v>222</v>
      </c>
    </row>
    <row r="277" ht="16.5" spans="1:20">
      <c r="A277" s="4" t="s">
        <v>273</v>
      </c>
      <c r="B277" s="4">
        <v>600</v>
      </c>
      <c r="C277" s="4" t="s">
        <v>36</v>
      </c>
      <c r="D277" s="4" t="b">
        <v>1</v>
      </c>
      <c r="E277" s="4" t="b">
        <v>1</v>
      </c>
      <c r="F277" s="4" t="b">
        <v>1</v>
      </c>
      <c r="G277" s="4" t="s">
        <v>25</v>
      </c>
      <c r="H277" s="4" t="s">
        <v>26</v>
      </c>
      <c r="I277" s="4">
        <v>10</v>
      </c>
      <c r="J277" s="4">
        <v>3</v>
      </c>
      <c r="K277" s="4">
        <v>0.9273</v>
      </c>
      <c r="L277" s="15">
        <v>0.942</v>
      </c>
      <c r="M277" s="135">
        <v>0.7513</v>
      </c>
      <c r="N277" s="135">
        <v>0.8102</v>
      </c>
      <c r="O277" s="4">
        <v>0.7324</v>
      </c>
      <c r="P277" s="4">
        <v>0.7408</v>
      </c>
      <c r="Q277" s="135">
        <v>0.5131</v>
      </c>
      <c r="R277" s="135">
        <v>0.4256</v>
      </c>
      <c r="S277" s="3"/>
      <c r="T277" s="3" t="s">
        <v>222</v>
      </c>
    </row>
    <row r="278" ht="16.5" spans="1:20">
      <c r="A278" s="4" t="s">
        <v>274</v>
      </c>
      <c r="B278" s="4">
        <v>600</v>
      </c>
      <c r="C278" s="4" t="s">
        <v>36</v>
      </c>
      <c r="D278" s="4" t="b">
        <v>1</v>
      </c>
      <c r="E278" s="4" t="b">
        <v>1</v>
      </c>
      <c r="F278" s="4" t="b">
        <v>1</v>
      </c>
      <c r="G278" s="4" t="s">
        <v>25</v>
      </c>
      <c r="H278" s="4" t="s">
        <v>26</v>
      </c>
      <c r="I278" s="4">
        <v>10</v>
      </c>
      <c r="J278" s="4">
        <v>3</v>
      </c>
      <c r="K278" s="4">
        <v>0.9278</v>
      </c>
      <c r="L278" s="15">
        <v>0.9464</v>
      </c>
      <c r="M278" s="135">
        <v>0.7424</v>
      </c>
      <c r="N278" s="135">
        <v>0.8116</v>
      </c>
      <c r="O278" s="4">
        <v>0.7552</v>
      </c>
      <c r="P278" s="4">
        <v>0.7647</v>
      </c>
      <c r="Q278" s="135">
        <v>0.5255</v>
      </c>
      <c r="R278" s="135">
        <v>0.4247</v>
      </c>
      <c r="S278" s="3"/>
      <c r="T278" s="3" t="s">
        <v>222</v>
      </c>
    </row>
    <row r="279" ht="16.5" spans="1:20">
      <c r="A279" s="4" t="s">
        <v>275</v>
      </c>
      <c r="B279" s="4">
        <v>600</v>
      </c>
      <c r="C279" s="4" t="s">
        <v>36</v>
      </c>
      <c r="D279" s="4" t="b">
        <v>1</v>
      </c>
      <c r="E279" s="4" t="b">
        <v>1</v>
      </c>
      <c r="F279" s="4" t="b">
        <v>1</v>
      </c>
      <c r="G279" s="4" t="s">
        <v>25</v>
      </c>
      <c r="H279" s="4" t="s">
        <v>26</v>
      </c>
      <c r="I279" s="4">
        <v>10</v>
      </c>
      <c r="J279" s="4">
        <v>3</v>
      </c>
      <c r="K279" s="4">
        <v>0.9236</v>
      </c>
      <c r="L279" s="15">
        <v>0.9427</v>
      </c>
      <c r="M279" s="135">
        <v>0.7436</v>
      </c>
      <c r="N279" s="135">
        <v>0.8129</v>
      </c>
      <c r="O279" s="4">
        <v>0.7552</v>
      </c>
      <c r="P279" s="4">
        <v>0.7505</v>
      </c>
      <c r="Q279" s="135">
        <v>0.5021</v>
      </c>
      <c r="R279" s="135">
        <v>0.4072</v>
      </c>
      <c r="S279" s="3"/>
      <c r="T279" s="3" t="s">
        <v>222</v>
      </c>
    </row>
    <row r="280" ht="16.5" spans="1:20">
      <c r="A280" s="4" t="s">
        <v>276</v>
      </c>
      <c r="B280" s="4">
        <v>600</v>
      </c>
      <c r="C280" s="4" t="s">
        <v>36</v>
      </c>
      <c r="D280" s="4" t="b">
        <v>1</v>
      </c>
      <c r="E280" s="4" t="b">
        <v>1</v>
      </c>
      <c r="F280" s="4" t="b">
        <v>1</v>
      </c>
      <c r="G280" s="4" t="s">
        <v>25</v>
      </c>
      <c r="H280" s="4" t="s">
        <v>26</v>
      </c>
      <c r="I280" s="4">
        <v>10</v>
      </c>
      <c r="J280" s="4">
        <v>3</v>
      </c>
      <c r="K280" s="4">
        <v>0.9516</v>
      </c>
      <c r="L280" s="15">
        <v>0.9642</v>
      </c>
      <c r="M280" s="135">
        <v>0.7401</v>
      </c>
      <c r="N280" s="135">
        <v>0.8174</v>
      </c>
      <c r="O280" s="4">
        <v>0.8506</v>
      </c>
      <c r="P280" s="4">
        <v>0.8595</v>
      </c>
      <c r="Q280" s="135">
        <v>0.5503</v>
      </c>
      <c r="R280" s="135">
        <v>0.4328</v>
      </c>
      <c r="S280" s="3"/>
      <c r="T280" s="3" t="s">
        <v>222</v>
      </c>
    </row>
    <row r="281" ht="16.5" spans="1:20">
      <c r="A281" s="4" t="s">
        <v>277</v>
      </c>
      <c r="B281" s="4">
        <v>400</v>
      </c>
      <c r="C281" s="3" t="s">
        <v>24</v>
      </c>
      <c r="D281" s="4" t="b">
        <v>1</v>
      </c>
      <c r="E281" s="4" t="b">
        <v>1</v>
      </c>
      <c r="F281" s="4" t="b">
        <v>1</v>
      </c>
      <c r="G281" s="4" t="s">
        <v>25</v>
      </c>
      <c r="H281" s="4" t="s">
        <v>26</v>
      </c>
      <c r="I281" s="4">
        <v>10</v>
      </c>
      <c r="J281" s="4">
        <v>3</v>
      </c>
      <c r="K281" s="4">
        <v>0.9093</v>
      </c>
      <c r="L281" s="15">
        <v>0.9421</v>
      </c>
      <c r="M281" s="135">
        <v>0.7228</v>
      </c>
      <c r="N281" s="136">
        <v>0.829</v>
      </c>
      <c r="O281" s="4">
        <v>0.7334</v>
      </c>
      <c r="P281" s="4">
        <v>0.6766</v>
      </c>
      <c r="Q281" s="135">
        <v>0.5641</v>
      </c>
      <c r="R281" s="135">
        <v>0.4127</v>
      </c>
      <c r="S281" s="3"/>
      <c r="T281" s="3" t="s">
        <v>222</v>
      </c>
    </row>
    <row r="282" ht="16.5" spans="1:20">
      <c r="A282" s="4" t="s">
        <v>278</v>
      </c>
      <c r="B282" s="4">
        <v>800</v>
      </c>
      <c r="C282" s="3" t="s">
        <v>24</v>
      </c>
      <c r="D282" s="4" t="b">
        <v>1</v>
      </c>
      <c r="E282" s="4" t="b">
        <v>1</v>
      </c>
      <c r="F282" s="4" t="b">
        <v>1</v>
      </c>
      <c r="G282" s="4" t="s">
        <v>25</v>
      </c>
      <c r="H282" s="4" t="s">
        <v>26</v>
      </c>
      <c r="I282" s="4">
        <v>10</v>
      </c>
      <c r="J282" s="4">
        <v>3</v>
      </c>
      <c r="K282" s="4">
        <v>0.9312</v>
      </c>
      <c r="L282" s="15">
        <v>0.9605</v>
      </c>
      <c r="M282" s="135">
        <v>0.7274</v>
      </c>
      <c r="N282" s="136">
        <v>0.829</v>
      </c>
      <c r="O282" s="4">
        <v>0.8143</v>
      </c>
      <c r="P282" s="15">
        <v>0.785</v>
      </c>
      <c r="Q282" s="135">
        <v>0.5655</v>
      </c>
      <c r="R282" s="136">
        <v>0.439</v>
      </c>
      <c r="S282" s="3"/>
      <c r="T282" s="3" t="s">
        <v>222</v>
      </c>
    </row>
    <row r="283" ht="16.5" spans="1:20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35"/>
      <c r="N283" s="135"/>
      <c r="O283" s="109"/>
      <c r="P283" s="109"/>
      <c r="Q283" s="135"/>
      <c r="R283" s="135"/>
      <c r="S283" s="3"/>
      <c r="T283" s="3"/>
    </row>
    <row r="284" ht="16.5" spans="1:20">
      <c r="A284" s="109" t="s">
        <v>279</v>
      </c>
      <c r="B284" s="4">
        <v>800</v>
      </c>
      <c r="C284" s="4" t="s">
        <v>36</v>
      </c>
      <c r="D284" s="4" t="b">
        <v>1</v>
      </c>
      <c r="E284" s="4" t="b">
        <v>1</v>
      </c>
      <c r="F284" s="4" t="b">
        <v>1</v>
      </c>
      <c r="G284" s="4" t="s">
        <v>109</v>
      </c>
      <c r="H284" s="4" t="s">
        <v>127</v>
      </c>
      <c r="I284" s="109"/>
      <c r="J284" s="109"/>
      <c r="K284" s="109">
        <v>0.8863</v>
      </c>
      <c r="L284" s="137">
        <v>0.902</v>
      </c>
      <c r="M284" s="135">
        <v>0.7661</v>
      </c>
      <c r="N284" s="135">
        <v>0.7574</v>
      </c>
      <c r="O284" s="109">
        <v>0.6286</v>
      </c>
      <c r="P284" s="109">
        <v>0.5601</v>
      </c>
      <c r="Q284" s="135">
        <v>0.4703</v>
      </c>
      <c r="R284" s="135">
        <v>0.353</v>
      </c>
      <c r="S284" s="3" t="s">
        <v>280</v>
      </c>
      <c r="T284" s="3" t="s">
        <v>281</v>
      </c>
    </row>
    <row r="285" ht="16.5" spans="1:20">
      <c r="A285" s="109" t="s">
        <v>282</v>
      </c>
      <c r="B285" s="4">
        <v>800</v>
      </c>
      <c r="C285" s="4" t="s">
        <v>36</v>
      </c>
      <c r="D285" s="4" t="b">
        <v>1</v>
      </c>
      <c r="E285" s="4" t="b">
        <v>1</v>
      </c>
      <c r="F285" s="4" t="b">
        <v>1</v>
      </c>
      <c r="G285" s="4" t="s">
        <v>109</v>
      </c>
      <c r="H285" s="4" t="s">
        <v>127</v>
      </c>
      <c r="I285" s="109"/>
      <c r="J285" s="109"/>
      <c r="K285" s="109">
        <v>0.9144</v>
      </c>
      <c r="L285" s="137">
        <v>0.9081</v>
      </c>
      <c r="M285" s="135">
        <v>0.7858</v>
      </c>
      <c r="N285" s="135">
        <v>0.7413</v>
      </c>
      <c r="O285" s="109">
        <v>0.7002</v>
      </c>
      <c r="P285" s="109">
        <v>0.5916</v>
      </c>
      <c r="Q285" s="135">
        <v>0.4731</v>
      </c>
      <c r="R285" s="135">
        <v>0.3104</v>
      </c>
      <c r="S285" s="3"/>
      <c r="T285" s="3" t="s">
        <v>283</v>
      </c>
    </row>
    <row r="286" ht="16.5" spans="1:20">
      <c r="A286" s="109" t="s">
        <v>284</v>
      </c>
      <c r="B286" s="4">
        <v>1600</v>
      </c>
      <c r="C286" s="4" t="s">
        <v>36</v>
      </c>
      <c r="D286" s="4" t="b">
        <v>1</v>
      </c>
      <c r="E286" s="4" t="b">
        <v>1</v>
      </c>
      <c r="F286" s="4" t="b">
        <v>1</v>
      </c>
      <c r="G286" s="4" t="s">
        <v>109</v>
      </c>
      <c r="H286" s="4" t="s">
        <v>127</v>
      </c>
      <c r="I286" s="109"/>
      <c r="J286" s="109"/>
      <c r="K286" s="137">
        <v>0.958</v>
      </c>
      <c r="L286" s="137">
        <v>0.9071</v>
      </c>
      <c r="M286" s="135">
        <v>0.8154</v>
      </c>
      <c r="N286" s="135">
        <v>0.7248</v>
      </c>
      <c r="O286" s="109">
        <v>0.7135</v>
      </c>
      <c r="P286" s="109">
        <v>0.7593</v>
      </c>
      <c r="Q286" s="135">
        <v>0.5145</v>
      </c>
      <c r="R286" s="135">
        <v>0.3693</v>
      </c>
      <c r="S286" s="3"/>
      <c r="T286" s="3" t="s">
        <v>283</v>
      </c>
    </row>
    <row r="287" ht="16.5" spans="1:20">
      <c r="A287" s="4" t="s">
        <v>285</v>
      </c>
      <c r="B287" s="4">
        <v>2400</v>
      </c>
      <c r="C287" s="4" t="s">
        <v>36</v>
      </c>
      <c r="D287" s="4" t="b">
        <v>1</v>
      </c>
      <c r="E287" s="4" t="b">
        <v>1</v>
      </c>
      <c r="F287" s="4" t="b">
        <v>1</v>
      </c>
      <c r="G287" s="4" t="s">
        <v>109</v>
      </c>
      <c r="H287" s="4" t="s">
        <v>127</v>
      </c>
      <c r="I287" s="4"/>
      <c r="J287" s="4"/>
      <c r="K287" s="4">
        <v>0.9599</v>
      </c>
      <c r="L287" s="4">
        <v>0.9166</v>
      </c>
      <c r="M287" s="135">
        <v>0.8075</v>
      </c>
      <c r="N287" s="135">
        <v>0.7398</v>
      </c>
      <c r="O287" s="4">
        <v>0.7936</v>
      </c>
      <c r="P287" s="4">
        <v>0.7143</v>
      </c>
      <c r="Q287" s="135">
        <v>0.5393</v>
      </c>
      <c r="R287" s="135">
        <v>0.3752</v>
      </c>
      <c r="S287" s="4"/>
      <c r="T287" s="3" t="s">
        <v>283</v>
      </c>
    </row>
    <row r="288" ht="16.5" spans="1:20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35"/>
      <c r="N288" s="135"/>
      <c r="O288" s="3"/>
      <c r="P288" s="3"/>
      <c r="Q288" s="135"/>
      <c r="R288" s="135"/>
      <c r="S288" s="3"/>
      <c r="T288" s="3"/>
    </row>
    <row r="289" ht="16.5" spans="1:20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35"/>
      <c r="N289" s="135"/>
      <c r="O289" s="3"/>
      <c r="P289" s="3"/>
      <c r="Q289" s="135"/>
      <c r="R289" s="135"/>
      <c r="S289" s="3"/>
      <c r="T289" s="3"/>
    </row>
    <row r="290" ht="16.5" spans="1:2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35"/>
      <c r="N290" s="135"/>
      <c r="O290" s="3"/>
      <c r="P290" s="3"/>
      <c r="Q290" s="135"/>
      <c r="R290" s="135"/>
      <c r="S290" s="3"/>
      <c r="T290" s="3"/>
    </row>
    <row r="291" ht="16.5" spans="1:20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35"/>
      <c r="N291" s="135"/>
      <c r="O291" s="109"/>
      <c r="P291" s="109"/>
      <c r="Q291" s="135"/>
      <c r="R291" s="135"/>
      <c r="S291" s="3"/>
      <c r="T291" s="3"/>
    </row>
    <row r="292" ht="16.5" spans="1:20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35"/>
      <c r="N292" s="135"/>
      <c r="O292" s="109"/>
      <c r="P292" s="109"/>
      <c r="Q292" s="135"/>
      <c r="R292" s="135"/>
      <c r="S292" s="3"/>
      <c r="T292" s="3"/>
    </row>
    <row r="293" ht="16.5" spans="1:20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35"/>
      <c r="N293" s="135"/>
      <c r="O293" s="109"/>
      <c r="P293" s="109"/>
      <c r="Q293" s="135"/>
      <c r="R293" s="135"/>
      <c r="S293" s="3"/>
      <c r="T293" s="3"/>
    </row>
    <row r="294" ht="16.5" spans="1:20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35"/>
      <c r="N294" s="135"/>
      <c r="O294" s="109"/>
      <c r="P294" s="109"/>
      <c r="Q294" s="135"/>
      <c r="R294" s="135"/>
      <c r="S294" s="3"/>
      <c r="T294" s="3"/>
    </row>
    <row r="295" ht="16.5" spans="1:20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35"/>
      <c r="N295" s="135"/>
      <c r="O295" s="109"/>
      <c r="P295" s="109"/>
      <c r="Q295" s="135"/>
      <c r="R295" s="135"/>
      <c r="S295" s="3"/>
      <c r="T295" s="3"/>
    </row>
    <row r="296" ht="16.5" spans="1:20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35"/>
      <c r="N296" s="135"/>
      <c r="O296" s="109"/>
      <c r="P296" s="109"/>
      <c r="Q296" s="135"/>
      <c r="R296" s="135"/>
      <c r="S296" s="3"/>
      <c r="T296" s="3"/>
    </row>
    <row r="297" ht="16.5" spans="1:20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35"/>
      <c r="N297" s="135"/>
      <c r="O297" s="3"/>
      <c r="P297" s="3"/>
      <c r="Q297" s="135"/>
      <c r="R297" s="135"/>
      <c r="S297" s="3"/>
      <c r="T297" s="3"/>
    </row>
    <row r="298" ht="16.5" spans="1:20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35"/>
      <c r="N298" s="135"/>
      <c r="O298" s="3"/>
      <c r="P298" s="3"/>
      <c r="Q298" s="135"/>
      <c r="R298" s="135"/>
      <c r="S298" s="3"/>
      <c r="T298" s="3"/>
    </row>
    <row r="299" ht="16.5" spans="1:20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35"/>
      <c r="N299" s="135"/>
      <c r="O299" s="3"/>
      <c r="P299" s="3"/>
      <c r="Q299" s="135"/>
      <c r="R299" s="135"/>
      <c r="S299" s="3"/>
      <c r="T299" s="3"/>
    </row>
    <row r="300" ht="16.5" spans="1:2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35"/>
      <c r="N300" s="135"/>
      <c r="O300" s="3"/>
      <c r="P300" s="3"/>
      <c r="Q300" s="135"/>
      <c r="R300" s="135"/>
      <c r="S300" s="3"/>
      <c r="T300" s="3"/>
    </row>
    <row r="301" ht="16.5" spans="1:20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35"/>
      <c r="N301" s="135"/>
      <c r="O301" s="3"/>
      <c r="P301" s="3"/>
      <c r="Q301" s="135"/>
      <c r="R301" s="135"/>
      <c r="S301" s="3"/>
      <c r="T301" s="3"/>
    </row>
    <row r="302" ht="16.5" spans="1:20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35"/>
      <c r="N302" s="135"/>
      <c r="O302" s="3"/>
      <c r="P302" s="3"/>
      <c r="Q302" s="135"/>
      <c r="R302" s="135"/>
      <c r="S302" s="3"/>
      <c r="T302" s="3"/>
    </row>
    <row r="303" ht="16.5" spans="1:20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35"/>
      <c r="N303" s="135"/>
      <c r="O303" s="109"/>
      <c r="P303" s="109"/>
      <c r="Q303" s="135"/>
      <c r="R303" s="135"/>
      <c r="S303" s="3"/>
      <c r="T303" s="3"/>
    </row>
    <row r="304" ht="16.5" spans="1:20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35"/>
      <c r="N304" s="135"/>
      <c r="O304" s="109"/>
      <c r="P304" s="109"/>
      <c r="Q304" s="135"/>
      <c r="R304" s="135"/>
      <c r="S304" s="3"/>
      <c r="T304" s="3"/>
    </row>
    <row r="305" ht="16.5" spans="1:20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35"/>
      <c r="N305" s="135"/>
      <c r="O305" s="109"/>
      <c r="P305" s="109"/>
      <c r="Q305" s="135"/>
      <c r="R305" s="135"/>
      <c r="S305" s="3"/>
      <c r="T305" s="3"/>
    </row>
    <row r="306" ht="16.5" spans="1:20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35"/>
      <c r="N306" s="135"/>
      <c r="O306" s="109"/>
      <c r="P306" s="109"/>
      <c r="Q306" s="135"/>
      <c r="R306" s="135"/>
      <c r="S306" s="3"/>
      <c r="T306" s="3"/>
    </row>
    <row r="307" ht="16.5" spans="1:20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35"/>
      <c r="N307" s="135"/>
      <c r="O307" s="109"/>
      <c r="P307" s="109"/>
      <c r="Q307" s="135"/>
      <c r="R307" s="135"/>
      <c r="S307" s="3"/>
      <c r="T307" s="3"/>
    </row>
    <row r="308" ht="16.5" spans="1:20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35"/>
      <c r="N308" s="135"/>
      <c r="O308" s="109"/>
      <c r="P308" s="109"/>
      <c r="Q308" s="135"/>
      <c r="R308" s="135"/>
      <c r="S308" s="3"/>
      <c r="T308" s="3"/>
    </row>
    <row r="309" ht="16.5" spans="1:20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35"/>
      <c r="N309" s="135"/>
      <c r="O309" s="3"/>
      <c r="P309" s="3"/>
      <c r="Q309" s="135"/>
      <c r="R309" s="135"/>
      <c r="S309" s="3"/>
      <c r="T309" s="3"/>
    </row>
    <row r="310" ht="16.5" spans="1:2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35"/>
      <c r="N310" s="135"/>
      <c r="O310" s="3"/>
      <c r="P310" s="3"/>
      <c r="Q310" s="135"/>
      <c r="R310" s="135"/>
      <c r="S310" s="3"/>
      <c r="T310" s="3"/>
    </row>
    <row r="311" ht="16.5" spans="1:20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35"/>
      <c r="N311" s="135"/>
      <c r="O311" s="3"/>
      <c r="P311" s="3"/>
      <c r="Q311" s="135"/>
      <c r="R311" s="135"/>
      <c r="S311" s="3"/>
      <c r="T311" s="3"/>
    </row>
    <row r="312" ht="16.5" spans="1:20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35"/>
      <c r="N312" s="135"/>
      <c r="O312" s="3"/>
      <c r="P312" s="3"/>
      <c r="Q312" s="135"/>
      <c r="R312" s="135"/>
      <c r="S312" s="3"/>
      <c r="T312" s="3"/>
    </row>
    <row r="313" ht="16.5" spans="1:20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35"/>
      <c r="N313" s="135"/>
      <c r="O313" s="3"/>
      <c r="P313" s="3"/>
      <c r="Q313" s="135"/>
      <c r="R313" s="135"/>
      <c r="S313" s="3"/>
      <c r="T313" s="3"/>
    </row>
    <row r="314" ht="16.5" spans="1:20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35"/>
      <c r="N314" s="135"/>
      <c r="O314" s="3"/>
      <c r="P314" s="3"/>
      <c r="Q314" s="135"/>
      <c r="R314" s="135"/>
      <c r="S314" s="3"/>
      <c r="T314" s="3"/>
    </row>
    <row r="315" ht="16.5" spans="1:20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35"/>
      <c r="N315" s="135"/>
      <c r="O315" s="109"/>
      <c r="P315" s="109"/>
      <c r="Q315" s="135"/>
      <c r="R315" s="135"/>
      <c r="S315" s="3"/>
      <c r="T315" s="3"/>
    </row>
    <row r="316" ht="16.5" spans="1:20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35"/>
      <c r="N316" s="135"/>
      <c r="O316" s="109"/>
      <c r="P316" s="109"/>
      <c r="Q316" s="135"/>
      <c r="R316" s="135"/>
      <c r="S316" s="3"/>
      <c r="T316" s="3"/>
    </row>
    <row r="317" ht="16.5" spans="1:20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35"/>
      <c r="N317" s="135"/>
      <c r="O317" s="109"/>
      <c r="P317" s="109"/>
      <c r="Q317" s="135"/>
      <c r="R317" s="135"/>
      <c r="S317" s="3"/>
      <c r="T317" s="3"/>
    </row>
    <row r="318" ht="16.5" spans="1:20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35"/>
      <c r="N318" s="135"/>
      <c r="O318" s="109"/>
      <c r="P318" s="109"/>
      <c r="Q318" s="135"/>
      <c r="R318" s="135"/>
      <c r="S318" s="3"/>
      <c r="T318" s="3"/>
    </row>
    <row r="319" ht="16.5" spans="1:20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35"/>
      <c r="N319" s="135"/>
      <c r="O319" s="109"/>
      <c r="P319" s="109"/>
      <c r="Q319" s="135"/>
      <c r="R319" s="135"/>
      <c r="S319" s="3"/>
      <c r="T319" s="3"/>
    </row>
    <row r="320" ht="16.5" spans="1: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35"/>
      <c r="N320" s="135"/>
      <c r="O320" s="109"/>
      <c r="P320" s="109"/>
      <c r="Q320" s="135"/>
      <c r="R320" s="135"/>
      <c r="S320" s="3"/>
      <c r="T320" s="3"/>
    </row>
    <row r="321" ht="16.5" spans="1:20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35"/>
      <c r="N321" s="135"/>
      <c r="O321" s="3"/>
      <c r="P321" s="3"/>
      <c r="Q321" s="135"/>
      <c r="R321" s="135"/>
      <c r="S321" s="3"/>
      <c r="T321" s="3"/>
    </row>
    <row r="322" ht="16.5" spans="1:20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35"/>
      <c r="N322" s="135"/>
      <c r="O322" s="3"/>
      <c r="P322" s="3"/>
      <c r="Q322" s="135"/>
      <c r="R322" s="135"/>
      <c r="S322" s="3"/>
      <c r="T322" s="3"/>
    </row>
    <row r="323" ht="16.5" spans="1:20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35"/>
      <c r="N323" s="135"/>
      <c r="O323" s="3"/>
      <c r="P323" s="3"/>
      <c r="Q323" s="135"/>
      <c r="R323" s="135"/>
      <c r="S323" s="3"/>
      <c r="T323" s="3"/>
    </row>
    <row r="324" ht="16.5" spans="1:20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35"/>
      <c r="N324" s="135"/>
      <c r="O324" s="3"/>
      <c r="P324" s="3"/>
      <c r="Q324" s="135"/>
      <c r="R324" s="135"/>
      <c r="S324" s="3"/>
      <c r="T324" s="3"/>
    </row>
    <row r="325" ht="16.5" spans="1:20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35"/>
      <c r="N325" s="135"/>
      <c r="O325" s="3"/>
      <c r="P325" s="3"/>
      <c r="Q325" s="135"/>
      <c r="R325" s="135"/>
      <c r="S325" s="3"/>
      <c r="T325" s="3"/>
    </row>
    <row r="326" ht="16.5" spans="1:20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35"/>
      <c r="N326" s="135"/>
      <c r="O326" s="3"/>
      <c r="P326" s="3"/>
      <c r="Q326" s="135"/>
      <c r="R326" s="135"/>
      <c r="S326" s="3"/>
      <c r="T326" s="3"/>
    </row>
    <row r="327" ht="16.5" spans="1:20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35"/>
      <c r="N327" s="135"/>
      <c r="O327" s="3"/>
      <c r="P327" s="3"/>
      <c r="Q327" s="135"/>
      <c r="R327" s="135"/>
      <c r="S327" s="3"/>
      <c r="T327" s="3"/>
    </row>
  </sheetData>
  <mergeCells count="11">
    <mergeCell ref="A2:T2"/>
    <mergeCell ref="A11:T11"/>
    <mergeCell ref="A25:T25"/>
    <mergeCell ref="A42:T42"/>
    <mergeCell ref="A55:T55"/>
    <mergeCell ref="A66:T66"/>
    <mergeCell ref="A88:T88"/>
    <mergeCell ref="A100:T100"/>
    <mergeCell ref="A167:T167"/>
    <mergeCell ref="A216:T216"/>
    <mergeCell ref="A243:T244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21"/>
  <sheetViews>
    <sheetView workbookViewId="0">
      <pane ySplit="1" topLeftCell="A602" activePane="bottomLeft" state="frozen"/>
      <selection/>
      <selection pane="bottomLeft" activeCell="D636" sqref="D636"/>
    </sheetView>
  </sheetViews>
  <sheetFormatPr defaultColWidth="9" defaultRowHeight="13.5"/>
  <cols>
    <col min="3" max="3" width="7" customWidth="1"/>
    <col min="8" max="8" width="11.75" customWidth="1"/>
    <col min="9" max="9" width="11.25" customWidth="1"/>
    <col min="10" max="10" width="6.875" customWidth="1"/>
    <col min="11" max="12" width="6.75" customWidth="1"/>
    <col min="13" max="13" width="9.375" customWidth="1"/>
    <col min="14" max="14" width="9.5" customWidth="1"/>
    <col min="15" max="15" width="9.375" style="79" customWidth="1"/>
    <col min="16" max="16" width="9" style="79" customWidth="1"/>
    <col min="17" max="17" width="9.5" customWidth="1"/>
    <col min="18" max="18" width="9.75" customWidth="1"/>
    <col min="19" max="19" width="9.25" style="79" customWidth="1"/>
    <col min="20" max="20" width="9" style="79" customWidth="1"/>
    <col min="25" max="25" width="10.25" customWidth="1"/>
    <col min="26" max="26" width="12.625"/>
    <col min="27" max="27" width="10.25" customWidth="1"/>
  </cols>
  <sheetData>
    <row r="1" ht="48" customHeight="1" spans="1:23">
      <c r="A1" s="1" t="s">
        <v>0</v>
      </c>
      <c r="B1" s="2" t="s">
        <v>1</v>
      </c>
      <c r="C1" s="2" t="s">
        <v>287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288</v>
      </c>
      <c r="M1" s="2" t="s">
        <v>10</v>
      </c>
      <c r="N1" s="2" t="s">
        <v>11</v>
      </c>
      <c r="O1" s="6" t="s">
        <v>12</v>
      </c>
      <c r="P1" s="6" t="s">
        <v>13</v>
      </c>
      <c r="Q1" s="2" t="s">
        <v>14</v>
      </c>
      <c r="R1" s="2" t="s">
        <v>15</v>
      </c>
      <c r="S1" s="6" t="s">
        <v>16</v>
      </c>
      <c r="T1" s="6" t="s">
        <v>17</v>
      </c>
      <c r="U1" s="2" t="s">
        <v>289</v>
      </c>
      <c r="V1" s="2" t="s">
        <v>290</v>
      </c>
      <c r="W1" s="2" t="s">
        <v>19</v>
      </c>
    </row>
    <row r="2" ht="16.5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76"/>
      <c r="P2" s="76"/>
      <c r="Q2" s="3"/>
      <c r="R2" s="3"/>
      <c r="S2" s="76"/>
      <c r="T2" s="76"/>
      <c r="U2" s="3"/>
      <c r="V2" s="3"/>
      <c r="W2" s="3"/>
      <c r="X2" s="96" t="s">
        <v>291</v>
      </c>
    </row>
    <row r="3" spans="1:23">
      <c r="A3" s="80" t="s">
        <v>292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90"/>
      <c r="P3" s="90"/>
      <c r="Q3" s="81"/>
      <c r="R3" s="81"/>
      <c r="S3" s="90"/>
      <c r="T3" s="90"/>
      <c r="U3" s="81"/>
      <c r="V3" s="97"/>
      <c r="W3" s="97"/>
    </row>
    <row r="4" spans="1:23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91"/>
      <c r="P4" s="91"/>
      <c r="Q4" s="83"/>
      <c r="R4" s="83"/>
      <c r="S4" s="91"/>
      <c r="T4" s="91"/>
      <c r="U4" s="83"/>
      <c r="V4" s="98"/>
      <c r="W4" s="98"/>
    </row>
    <row r="5" ht="16.5" spans="1:60">
      <c r="A5" s="84" t="s">
        <v>293</v>
      </c>
      <c r="B5" s="3">
        <v>1200</v>
      </c>
      <c r="C5" s="3">
        <v>16</v>
      </c>
      <c r="D5" s="3" t="s">
        <v>36</v>
      </c>
      <c r="E5" s="3" t="b">
        <v>1</v>
      </c>
      <c r="F5" s="3" t="b">
        <v>1</v>
      </c>
      <c r="G5" s="3" t="b">
        <v>1</v>
      </c>
      <c r="H5" s="3" t="s">
        <v>25</v>
      </c>
      <c r="I5" s="3" t="s">
        <v>26</v>
      </c>
      <c r="J5" s="3">
        <v>10</v>
      </c>
      <c r="K5" s="3">
        <v>3</v>
      </c>
      <c r="L5" s="3" t="b">
        <v>1</v>
      </c>
      <c r="M5" s="10">
        <v>0.968666666666667</v>
      </c>
      <c r="N5" s="10">
        <v>0.952266666666667</v>
      </c>
      <c r="O5" s="5">
        <v>0.830366666666667</v>
      </c>
      <c r="P5" s="5">
        <v>0.868366666666667</v>
      </c>
      <c r="Q5" s="10">
        <v>0.8731</v>
      </c>
      <c r="R5" s="10">
        <v>0.8968</v>
      </c>
      <c r="S5" s="11">
        <v>0.607166666666667</v>
      </c>
      <c r="T5" s="99">
        <v>0.553633333333333</v>
      </c>
      <c r="U5" s="100">
        <v>0.848941644100833</v>
      </c>
      <c r="V5" s="3"/>
      <c r="W5" s="3"/>
      <c r="Y5" t="s">
        <v>294</v>
      </c>
      <c r="Z5" t="s">
        <v>295</v>
      </c>
      <c r="AA5" t="s">
        <v>296</v>
      </c>
      <c r="AB5" t="s">
        <v>297</v>
      </c>
      <c r="AC5" t="s">
        <v>298</v>
      </c>
      <c r="AD5" t="s">
        <v>299</v>
      </c>
      <c r="AE5" t="s">
        <v>300</v>
      </c>
      <c r="AF5" t="s">
        <v>301</v>
      </c>
      <c r="AG5" t="s">
        <v>302</v>
      </c>
      <c r="AH5" t="s">
        <v>303</v>
      </c>
      <c r="AI5" t="s">
        <v>304</v>
      </c>
      <c r="AJ5" t="s">
        <v>305</v>
      </c>
      <c r="AK5" t="s">
        <v>306</v>
      </c>
      <c r="AL5" t="s">
        <v>307</v>
      </c>
      <c r="AM5" t="s">
        <v>308</v>
      </c>
      <c r="AN5" t="s">
        <v>309</v>
      </c>
      <c r="AO5" t="s">
        <v>310</v>
      </c>
      <c r="AP5" t="s">
        <v>311</v>
      </c>
      <c r="AQ5" t="s">
        <v>312</v>
      </c>
      <c r="AR5" t="s">
        <v>313</v>
      </c>
      <c r="AS5" t="s">
        <v>314</v>
      </c>
      <c r="AT5" t="s">
        <v>315</v>
      </c>
      <c r="AU5" t="s">
        <v>316</v>
      </c>
      <c r="AV5" t="s">
        <v>317</v>
      </c>
      <c r="AW5" t="s">
        <v>318</v>
      </c>
      <c r="AX5" t="s">
        <v>319</v>
      </c>
      <c r="AY5" t="s">
        <v>320</v>
      </c>
      <c r="AZ5" t="s">
        <v>321</v>
      </c>
      <c r="BA5" t="s">
        <v>322</v>
      </c>
      <c r="BB5" t="s">
        <v>323</v>
      </c>
      <c r="BC5" t="s">
        <v>324</v>
      </c>
      <c r="BD5" t="s">
        <v>325</v>
      </c>
      <c r="BE5" t="s">
        <v>326</v>
      </c>
      <c r="BF5" t="s">
        <v>327</v>
      </c>
      <c r="BG5" t="s">
        <v>328</v>
      </c>
      <c r="BH5" t="s">
        <v>329</v>
      </c>
    </row>
    <row r="6" ht="16.5" spans="1:60">
      <c r="A6" s="84" t="s">
        <v>330</v>
      </c>
      <c r="B6" s="3">
        <v>400</v>
      </c>
      <c r="C6" s="3">
        <v>16</v>
      </c>
      <c r="D6" s="3" t="s">
        <v>36</v>
      </c>
      <c r="E6" s="3" t="b">
        <v>1</v>
      </c>
      <c r="F6" s="3" t="b">
        <v>1</v>
      </c>
      <c r="G6" s="3" t="b">
        <v>1</v>
      </c>
      <c r="H6" s="3" t="s">
        <v>109</v>
      </c>
      <c r="I6" s="3" t="s">
        <v>127</v>
      </c>
      <c r="J6" s="3">
        <v>10</v>
      </c>
      <c r="K6" s="3">
        <v>3</v>
      </c>
      <c r="L6" s="3"/>
      <c r="M6" s="11">
        <v>0.922966666666667</v>
      </c>
      <c r="N6" s="11">
        <v>0.909333333333333</v>
      </c>
      <c r="O6" s="5">
        <v>0.850366666666667</v>
      </c>
      <c r="P6" s="5">
        <v>0.857933333333333</v>
      </c>
      <c r="Q6" s="11">
        <v>0.661533333333333</v>
      </c>
      <c r="R6" s="11">
        <v>0.671033333333333</v>
      </c>
      <c r="S6" s="11">
        <v>0.580233333333333</v>
      </c>
      <c r="T6" s="99">
        <v>0.543566666666667</v>
      </c>
      <c r="U6" s="100">
        <v>0.854133242274646</v>
      </c>
      <c r="V6" s="3"/>
      <c r="W6" s="3"/>
      <c r="X6">
        <v>400</v>
      </c>
      <c r="Y6">
        <v>0.8263</v>
      </c>
      <c r="Z6">
        <v>0.8678</v>
      </c>
      <c r="AA6">
        <v>0.8465</v>
      </c>
      <c r="AB6">
        <v>0.850366666666667</v>
      </c>
      <c r="AC6">
        <v>0.857933333333333</v>
      </c>
      <c r="AD6">
        <v>0.854133242274646</v>
      </c>
      <c r="AE6">
        <v>0.8491</v>
      </c>
      <c r="AF6">
        <v>0.864566666666667</v>
      </c>
      <c r="AG6">
        <v>0.856763536276989</v>
      </c>
      <c r="AH6">
        <v>0.854066666666667</v>
      </c>
      <c r="AI6">
        <v>0.8503</v>
      </c>
      <c r="AJ6">
        <v>0.852179171148618</v>
      </c>
      <c r="AK6">
        <v>0.850466666666667</v>
      </c>
      <c r="AL6">
        <v>0.872066666666667</v>
      </c>
      <c r="AM6">
        <v>0.861131238227933</v>
      </c>
      <c r="AN6">
        <v>0.852233333333333</v>
      </c>
      <c r="AO6">
        <v>0.8654</v>
      </c>
      <c r="AP6">
        <v>0.858766201556405</v>
      </c>
      <c r="AQ6">
        <v>0.8547</v>
      </c>
      <c r="AR6">
        <v>0.8543</v>
      </c>
      <c r="AS6">
        <v>0.854499953188999</v>
      </c>
      <c r="AT6">
        <v>0.8365</v>
      </c>
      <c r="AU6">
        <v>0.870233333333333</v>
      </c>
      <c r="AV6">
        <v>0.853033299480489</v>
      </c>
      <c r="AW6">
        <v>0.849933333333333</v>
      </c>
      <c r="AX6">
        <v>0.8676</v>
      </c>
      <c r="AY6">
        <v>0.858675806389008</v>
      </c>
      <c r="AZ6">
        <v>0.8463</v>
      </c>
      <c r="BA6">
        <v>0.869266666666667</v>
      </c>
      <c r="BB6">
        <v>0.857629603435211</v>
      </c>
      <c r="BC6">
        <v>0.839566666666667</v>
      </c>
      <c r="BD6">
        <v>0.870566666666667</v>
      </c>
      <c r="BE6">
        <v>0.854785694422787</v>
      </c>
      <c r="BF6">
        <v>0.834733333333333</v>
      </c>
      <c r="BG6">
        <v>0.8703</v>
      </c>
      <c r="BH6">
        <v>0.852145709761295</v>
      </c>
    </row>
    <row r="7" ht="16.5" spans="1:60">
      <c r="A7" s="84" t="s">
        <v>331</v>
      </c>
      <c r="B7" s="5">
        <v>800</v>
      </c>
      <c r="C7" s="5">
        <v>16</v>
      </c>
      <c r="D7" s="5" t="s">
        <v>36</v>
      </c>
      <c r="E7" s="5" t="b">
        <v>1</v>
      </c>
      <c r="F7" s="5" t="b">
        <v>1</v>
      </c>
      <c r="G7" s="5" t="b">
        <v>1</v>
      </c>
      <c r="H7" s="5" t="s">
        <v>109</v>
      </c>
      <c r="I7" s="5" t="s">
        <v>127</v>
      </c>
      <c r="J7" s="5">
        <v>10</v>
      </c>
      <c r="K7" s="5">
        <v>3</v>
      </c>
      <c r="L7" s="5" t="b">
        <v>1</v>
      </c>
      <c r="M7" s="11">
        <v>0.9448</v>
      </c>
      <c r="N7" s="11">
        <v>0.919733333333333</v>
      </c>
      <c r="O7" s="5">
        <v>0.8459</v>
      </c>
      <c r="P7" s="5">
        <v>0.869166666666667</v>
      </c>
      <c r="Q7" s="11">
        <v>0.7572</v>
      </c>
      <c r="R7" s="11">
        <v>0.740033333333333</v>
      </c>
      <c r="S7" s="11">
        <v>0.629466666666667</v>
      </c>
      <c r="T7" s="99">
        <v>0.558133333333333</v>
      </c>
      <c r="U7" s="100">
        <v>0.857375515043147</v>
      </c>
      <c r="V7" s="3" t="s">
        <v>332</v>
      </c>
      <c r="W7" s="3"/>
      <c r="X7">
        <v>800</v>
      </c>
      <c r="Y7">
        <v>0.826</v>
      </c>
      <c r="Z7">
        <v>0.8658</v>
      </c>
      <c r="AA7">
        <v>0.8454</v>
      </c>
      <c r="AB7">
        <v>0.8476</v>
      </c>
      <c r="AC7">
        <v>0.854533333333333</v>
      </c>
      <c r="AD7">
        <v>0.851052545824847</v>
      </c>
      <c r="AE7">
        <v>0.8459</v>
      </c>
      <c r="AF7">
        <v>0.869166666666667</v>
      </c>
      <c r="AG7">
        <v>0.857375515043147</v>
      </c>
      <c r="AH7">
        <v>0.8505</v>
      </c>
      <c r="AI7">
        <v>0.8515</v>
      </c>
      <c r="AJ7">
        <v>0.850999706227967</v>
      </c>
      <c r="AK7">
        <v>0.848</v>
      </c>
      <c r="AL7">
        <v>0.868366666666667</v>
      </c>
      <c r="AM7">
        <v>0.858062496358587</v>
      </c>
      <c r="AN7">
        <v>0.852833333333333</v>
      </c>
      <c r="AO7">
        <v>0.8672</v>
      </c>
      <c r="AP7">
        <v>0.859956667506444</v>
      </c>
      <c r="AQ7">
        <v>0.848233333333333</v>
      </c>
      <c r="AR7">
        <v>0.851233333333333</v>
      </c>
      <c r="AS7">
        <v>0.849730685443799</v>
      </c>
      <c r="AT7">
        <v>0.8372</v>
      </c>
      <c r="AU7">
        <v>0.868933333333333</v>
      </c>
      <c r="AV7">
        <v>0.852771553610503</v>
      </c>
      <c r="AW7">
        <v>0.848766666666667</v>
      </c>
      <c r="AX7">
        <v>0.870433333333333</v>
      </c>
      <c r="AY7">
        <v>0.859463470089447</v>
      </c>
      <c r="AZ7">
        <v>0.8511</v>
      </c>
      <c r="BA7">
        <v>0.869033333333333</v>
      </c>
      <c r="BB7">
        <v>0.859973184249283</v>
      </c>
      <c r="BC7">
        <v>0.839966666666667</v>
      </c>
      <c r="BD7">
        <v>0.872366666666667</v>
      </c>
      <c r="BE7">
        <v>0.855860137564078</v>
      </c>
      <c r="BF7">
        <v>0.845466666666667</v>
      </c>
      <c r="BG7">
        <v>0.869933333333333</v>
      </c>
      <c r="BH7">
        <v>0.857525516562383</v>
      </c>
    </row>
    <row r="8" ht="16.5" spans="1:60">
      <c r="A8" s="84" t="s">
        <v>333</v>
      </c>
      <c r="B8" s="3">
        <v>400</v>
      </c>
      <c r="C8" s="3">
        <v>16</v>
      </c>
      <c r="D8" s="3" t="s">
        <v>36</v>
      </c>
      <c r="E8" s="3" t="b">
        <v>1</v>
      </c>
      <c r="F8" s="3" t="b">
        <v>1</v>
      </c>
      <c r="G8" s="3" t="b">
        <v>1</v>
      </c>
      <c r="H8" s="3" t="s">
        <v>109</v>
      </c>
      <c r="I8" s="3" t="s">
        <v>127</v>
      </c>
      <c r="J8" s="3"/>
      <c r="K8" s="3">
        <v>3</v>
      </c>
      <c r="L8" s="3"/>
      <c r="M8" s="11">
        <v>0.9253</v>
      </c>
      <c r="N8" s="11">
        <v>0.908666666666667</v>
      </c>
      <c r="O8" s="5">
        <v>0.854066666666667</v>
      </c>
      <c r="P8" s="5">
        <v>0.8503</v>
      </c>
      <c r="Q8" s="11">
        <v>0.6667</v>
      </c>
      <c r="R8" s="11">
        <v>0.666066666666667</v>
      </c>
      <c r="S8" s="11">
        <v>0.572766666666667</v>
      </c>
      <c r="T8" s="99">
        <v>0.522566666666667</v>
      </c>
      <c r="U8" s="100">
        <v>0.852179171148618</v>
      </c>
      <c r="V8" s="3"/>
      <c r="W8" s="3"/>
      <c r="X8">
        <v>1200</v>
      </c>
      <c r="Y8">
        <v>0.8304</v>
      </c>
      <c r="Z8">
        <v>0.8684</v>
      </c>
      <c r="AA8">
        <v>0.8489</v>
      </c>
      <c r="AB8">
        <v>0.849233333333333</v>
      </c>
      <c r="AC8">
        <v>0.851166666666667</v>
      </c>
      <c r="AD8">
        <v>0.850198900912204</v>
      </c>
      <c r="AE8">
        <v>0.846933333333333</v>
      </c>
      <c r="AF8">
        <v>0.867233333333333</v>
      </c>
      <c r="AG8">
        <v>0.856963132069357</v>
      </c>
      <c r="AH8">
        <v>0.848733333333333</v>
      </c>
      <c r="AI8">
        <v>0.853333333333333</v>
      </c>
      <c r="AJ8">
        <v>0.851027117360594</v>
      </c>
      <c r="AK8">
        <v>0.848233333333333</v>
      </c>
      <c r="AL8">
        <v>0.868533333333333</v>
      </c>
      <c r="AM8">
        <v>0.858263314111152</v>
      </c>
      <c r="AN8">
        <v>0.853466666666667</v>
      </c>
      <c r="AO8">
        <v>0.865333333333333</v>
      </c>
      <c r="AP8">
        <v>0.859359036019962</v>
      </c>
      <c r="AQ8">
        <v>0.851333333333333</v>
      </c>
      <c r="AR8">
        <v>0.8543</v>
      </c>
      <c r="AS8">
        <v>0.852814086654029</v>
      </c>
      <c r="AT8">
        <v>0.831333333333333</v>
      </c>
      <c r="AU8">
        <v>0.869066666666667</v>
      </c>
      <c r="AV8">
        <v>0.849781332496929</v>
      </c>
      <c r="AW8">
        <v>0.851633333333333</v>
      </c>
      <c r="AX8">
        <v>0.866366666666667</v>
      </c>
      <c r="AY8">
        <v>0.858936824472901</v>
      </c>
      <c r="AZ8">
        <v>0.840833333333333</v>
      </c>
      <c r="BA8">
        <v>0.865</v>
      </c>
      <c r="BB8">
        <v>0.852745481191988</v>
      </c>
      <c r="BC8">
        <v>0.841533333333333</v>
      </c>
      <c r="BD8">
        <v>0.866566666666667</v>
      </c>
      <c r="BE8">
        <v>0.853866559985429</v>
      </c>
      <c r="BF8">
        <v>0.844766666666667</v>
      </c>
      <c r="BG8">
        <v>0.872766666666667</v>
      </c>
      <c r="BH8">
        <v>0.858538432377182</v>
      </c>
    </row>
    <row r="9" ht="16.5" spans="1:60">
      <c r="A9" s="85" t="s">
        <v>334</v>
      </c>
      <c r="B9" s="85">
        <v>400</v>
      </c>
      <c r="C9" s="85">
        <v>16</v>
      </c>
      <c r="D9" s="85" t="s">
        <v>36</v>
      </c>
      <c r="E9" s="85" t="b">
        <v>1</v>
      </c>
      <c r="F9" s="85" t="b">
        <v>1</v>
      </c>
      <c r="G9" s="85" t="b">
        <v>1</v>
      </c>
      <c r="H9" s="85" t="s">
        <v>109</v>
      </c>
      <c r="I9" s="85" t="s">
        <v>127</v>
      </c>
      <c r="J9" s="85"/>
      <c r="K9" s="85">
        <v>3</v>
      </c>
      <c r="L9" s="85" t="b">
        <v>1</v>
      </c>
      <c r="M9" s="11">
        <v>0.929166666666667</v>
      </c>
      <c r="N9" s="11">
        <v>0.9132</v>
      </c>
      <c r="O9" s="5">
        <v>0.850466666666667</v>
      </c>
      <c r="P9" s="5">
        <v>0.872066666666667</v>
      </c>
      <c r="Q9" s="11">
        <v>0.699933333333333</v>
      </c>
      <c r="R9" s="11">
        <v>0.681966666666667</v>
      </c>
      <c r="S9" s="11">
        <v>0.603433333333333</v>
      </c>
      <c r="T9" s="99">
        <v>0.554266666666667</v>
      </c>
      <c r="U9" s="101">
        <v>0.861131238227933</v>
      </c>
      <c r="V9" s="3" t="s">
        <v>335</v>
      </c>
      <c r="W9" s="85" t="s">
        <v>336</v>
      </c>
      <c r="X9">
        <v>1600</v>
      </c>
      <c r="Y9">
        <v>0.8275</v>
      </c>
      <c r="Z9">
        <v>0.8699</v>
      </c>
      <c r="AA9">
        <v>0.8482</v>
      </c>
      <c r="AB9">
        <v>0.844533333333333</v>
      </c>
      <c r="AC9">
        <v>0.8511</v>
      </c>
      <c r="AD9">
        <v>0.847803951325955</v>
      </c>
      <c r="AE9">
        <v>0.848966666666667</v>
      </c>
      <c r="AF9">
        <v>0.8629</v>
      </c>
      <c r="AG9">
        <v>0.855876629799829</v>
      </c>
      <c r="AH9">
        <v>0.845766666666667</v>
      </c>
      <c r="AI9">
        <v>0.8569</v>
      </c>
      <c r="AJ9">
        <v>0.85129693422083</v>
      </c>
      <c r="AK9">
        <v>0.85</v>
      </c>
      <c r="AL9">
        <v>0.870566666666667</v>
      </c>
      <c r="AM9">
        <v>0.860160412267276</v>
      </c>
      <c r="AN9">
        <v>0.8551</v>
      </c>
      <c r="AO9">
        <v>0.8688</v>
      </c>
      <c r="AP9">
        <v>0.861895562387609</v>
      </c>
      <c r="AQ9">
        <v>0.850866666666667</v>
      </c>
      <c r="AR9">
        <v>0.854266666666667</v>
      </c>
      <c r="AS9">
        <v>0.852563276902425</v>
      </c>
      <c r="AT9">
        <v>0.838666666666667</v>
      </c>
      <c r="AU9">
        <v>0.867133333333333</v>
      </c>
      <c r="AV9">
        <v>0.852662471828142</v>
      </c>
      <c r="AW9">
        <v>0.8493</v>
      </c>
      <c r="AX9">
        <v>0.862</v>
      </c>
      <c r="AY9">
        <v>0.855602875007304</v>
      </c>
      <c r="AZ9">
        <v>0.844966666666667</v>
      </c>
      <c r="BA9">
        <v>0.8659</v>
      </c>
      <c r="BB9">
        <v>0.85530526828508</v>
      </c>
      <c r="BC9">
        <v>0.8361</v>
      </c>
      <c r="BD9">
        <v>0.871833333333333</v>
      </c>
      <c r="BE9">
        <v>0.853592860767399</v>
      </c>
      <c r="BF9">
        <v>0.8406</v>
      </c>
      <c r="BG9">
        <v>0.8678</v>
      </c>
      <c r="BH9">
        <v>0.853983469913369</v>
      </c>
    </row>
    <row r="10" ht="16.5" spans="1:60">
      <c r="A10" s="84" t="s">
        <v>337</v>
      </c>
      <c r="B10" s="5">
        <v>1600</v>
      </c>
      <c r="C10" s="5">
        <v>16</v>
      </c>
      <c r="D10" s="5" t="s">
        <v>36</v>
      </c>
      <c r="E10" s="5" t="b">
        <v>1</v>
      </c>
      <c r="F10" s="5" t="b">
        <v>1</v>
      </c>
      <c r="G10" s="5" t="b">
        <v>1</v>
      </c>
      <c r="H10" s="5" t="s">
        <v>109</v>
      </c>
      <c r="I10" s="5" t="s">
        <v>127</v>
      </c>
      <c r="J10" s="5">
        <v>20</v>
      </c>
      <c r="K10" s="5">
        <v>3</v>
      </c>
      <c r="L10" s="5" t="b">
        <v>1</v>
      </c>
      <c r="M10" s="11">
        <v>0.9619</v>
      </c>
      <c r="N10" s="11">
        <v>0.936066666666667</v>
      </c>
      <c r="O10" s="85">
        <v>0.8551</v>
      </c>
      <c r="P10" s="5">
        <v>0.8688</v>
      </c>
      <c r="Q10" s="11">
        <v>0.822366666666667</v>
      </c>
      <c r="R10" s="11">
        <v>0.817866666666667</v>
      </c>
      <c r="S10" s="10">
        <v>0.6439</v>
      </c>
      <c r="T10" s="99">
        <v>0.569766666666667</v>
      </c>
      <c r="U10" s="101">
        <v>0.861895562387609</v>
      </c>
      <c r="V10" s="3" t="s">
        <v>338</v>
      </c>
      <c r="W10" s="3"/>
      <c r="X10">
        <v>2000</v>
      </c>
      <c r="AB10">
        <v>0.8479</v>
      </c>
      <c r="AC10">
        <v>0.855166666666667</v>
      </c>
      <c r="AD10">
        <v>0.85151783058013</v>
      </c>
      <c r="AE10">
        <v>0.842466666666667</v>
      </c>
      <c r="AF10">
        <v>0.865566666666667</v>
      </c>
      <c r="AG10">
        <v>0.85386046069879</v>
      </c>
      <c r="AH10">
        <v>0.849666666666667</v>
      </c>
      <c r="AI10">
        <v>0.855233333333333</v>
      </c>
      <c r="AJ10">
        <v>0.852440912142126</v>
      </c>
      <c r="AK10">
        <v>0.847533333333333</v>
      </c>
      <c r="AL10">
        <v>0.872666666666667</v>
      </c>
      <c r="AM10">
        <v>0.859916392150783</v>
      </c>
      <c r="AN10">
        <v>0.8547</v>
      </c>
      <c r="AO10">
        <v>0.866866666666667</v>
      </c>
      <c r="AP10">
        <v>0.86074034116212</v>
      </c>
      <c r="AQ10">
        <v>0.850833333333333</v>
      </c>
      <c r="AR10">
        <v>0.857433333333333</v>
      </c>
      <c r="AS10">
        <v>0.854120583567489</v>
      </c>
      <c r="AT10">
        <v>0.841333333333333</v>
      </c>
      <c r="AU10">
        <v>0.867266666666667</v>
      </c>
      <c r="AV10">
        <v>0.854103190396296</v>
      </c>
      <c r="AW10">
        <v>0.8484</v>
      </c>
      <c r="AX10">
        <v>0.8681</v>
      </c>
      <c r="AY10">
        <v>0.858136953102243</v>
      </c>
      <c r="AZ10">
        <v>0.843566666666667</v>
      </c>
      <c r="BA10">
        <v>0.868366666666667</v>
      </c>
      <c r="BB10">
        <v>0.855787033503381</v>
      </c>
      <c r="BC10">
        <v>0.8337</v>
      </c>
      <c r="BD10">
        <v>0.872866666666667</v>
      </c>
      <c r="BE10">
        <v>0.852833884797937</v>
      </c>
      <c r="BF10">
        <v>0.8422</v>
      </c>
      <c r="BG10">
        <v>0.868</v>
      </c>
      <c r="BH10">
        <v>0.854905391182318</v>
      </c>
    </row>
    <row r="11" ht="16.5" spans="1:60">
      <c r="A11" s="84" t="s">
        <v>339</v>
      </c>
      <c r="B11" s="3">
        <v>2000</v>
      </c>
      <c r="C11" s="3">
        <v>16</v>
      </c>
      <c r="D11" s="3" t="s">
        <v>36</v>
      </c>
      <c r="E11" s="3" t="b">
        <v>1</v>
      </c>
      <c r="F11" s="3" t="b">
        <v>1</v>
      </c>
      <c r="G11" s="3" t="b">
        <v>1</v>
      </c>
      <c r="H11" s="3" t="s">
        <v>109</v>
      </c>
      <c r="I11" s="3" t="s">
        <v>127</v>
      </c>
      <c r="J11" s="3">
        <v>20</v>
      </c>
      <c r="K11" s="3">
        <v>3</v>
      </c>
      <c r="L11" s="3"/>
      <c r="M11" s="11">
        <v>0.9622</v>
      </c>
      <c r="N11" s="11">
        <v>0.941033333333333</v>
      </c>
      <c r="O11" s="5">
        <v>0.850833333333333</v>
      </c>
      <c r="P11" s="5">
        <v>0.857433333333333</v>
      </c>
      <c r="Q11" s="11">
        <v>0.821333333333333</v>
      </c>
      <c r="R11" s="11">
        <v>0.834866666666667</v>
      </c>
      <c r="S11" s="11">
        <v>0.621133333333333</v>
      </c>
      <c r="T11" s="99">
        <v>0.5501</v>
      </c>
      <c r="U11" s="100">
        <v>0.854120583567489</v>
      </c>
      <c r="V11" s="3"/>
      <c r="W11" s="3"/>
      <c r="X11">
        <v>2400</v>
      </c>
      <c r="AB11">
        <v>0.843933333333333</v>
      </c>
      <c r="AC11">
        <v>0.8552</v>
      </c>
      <c r="AD11">
        <v>0.849529312983089</v>
      </c>
      <c r="AE11">
        <v>0.844866666666667</v>
      </c>
      <c r="AF11">
        <v>0.863433333333333</v>
      </c>
      <c r="AG11">
        <v>0.854049104047559</v>
      </c>
      <c r="AH11">
        <v>0.847066666666667</v>
      </c>
      <c r="AI11">
        <v>0.855566666666667</v>
      </c>
      <c r="AJ11">
        <v>0.851295449532424</v>
      </c>
      <c r="AK11">
        <v>0.845366666666667</v>
      </c>
      <c r="AL11">
        <v>0.870133333333333</v>
      </c>
      <c r="AM11">
        <v>0.857571221865993</v>
      </c>
      <c r="AN11">
        <v>0.8521</v>
      </c>
      <c r="AO11">
        <v>0.866233333333333</v>
      </c>
      <c r="AP11">
        <v>0.859108543161979</v>
      </c>
      <c r="AQ11">
        <v>0.848766666666667</v>
      </c>
      <c r="AR11">
        <v>0.856433333333333</v>
      </c>
      <c r="AS11">
        <v>0.852582765136706</v>
      </c>
      <c r="AW11">
        <v>0.850333333333333</v>
      </c>
      <c r="AX11">
        <v>0.868466666666667</v>
      </c>
      <c r="AY11">
        <v>0.859304346701833</v>
      </c>
      <c r="AZ11">
        <v>0.8439</v>
      </c>
      <c r="BA11">
        <v>0.869566666666667</v>
      </c>
      <c r="BB11">
        <v>0.85654109796903</v>
      </c>
      <c r="BC11">
        <v>0.8322</v>
      </c>
      <c r="BD11">
        <v>0.8719</v>
      </c>
      <c r="BE11">
        <v>0.851587559415527</v>
      </c>
      <c r="BF11">
        <v>0.8424</v>
      </c>
      <c r="BG11">
        <v>0.869233333333333</v>
      </c>
      <c r="BH11">
        <v>0.855606333132096</v>
      </c>
    </row>
    <row r="12" ht="16.5" spans="1:23">
      <c r="A12" s="84" t="s">
        <v>340</v>
      </c>
      <c r="B12" s="3">
        <v>2000</v>
      </c>
      <c r="C12" s="3">
        <v>16</v>
      </c>
      <c r="D12" s="3" t="s">
        <v>36</v>
      </c>
      <c r="E12" s="3" t="b">
        <v>1</v>
      </c>
      <c r="F12" s="3" t="b">
        <v>1</v>
      </c>
      <c r="G12" s="3" t="b">
        <v>1</v>
      </c>
      <c r="H12" s="3" t="s">
        <v>106</v>
      </c>
      <c r="I12" s="3" t="s">
        <v>127</v>
      </c>
      <c r="J12" s="3"/>
      <c r="K12" s="3">
        <v>3</v>
      </c>
      <c r="L12" s="3" t="b">
        <v>1</v>
      </c>
      <c r="M12" s="11">
        <v>0.968366666666667</v>
      </c>
      <c r="N12" s="11">
        <v>0.9472</v>
      </c>
      <c r="O12" s="5">
        <v>0.841333333333333</v>
      </c>
      <c r="P12" s="5">
        <v>0.867266666666667</v>
      </c>
      <c r="Q12" s="11">
        <v>0.8762</v>
      </c>
      <c r="R12" s="11">
        <v>0.877466666666667</v>
      </c>
      <c r="S12" s="11">
        <v>0.6295</v>
      </c>
      <c r="T12" s="99">
        <v>0.5682</v>
      </c>
      <c r="U12" s="100">
        <v>0.854103190396296</v>
      </c>
      <c r="V12" s="3"/>
      <c r="W12" s="3"/>
    </row>
    <row r="13" ht="16.5" spans="1:23">
      <c r="A13" s="85" t="s">
        <v>341</v>
      </c>
      <c r="B13" s="85">
        <v>800</v>
      </c>
      <c r="C13" s="85">
        <v>16</v>
      </c>
      <c r="D13" s="85" t="s">
        <v>36</v>
      </c>
      <c r="E13" s="85" t="b">
        <v>1</v>
      </c>
      <c r="F13" s="85" t="b">
        <v>1</v>
      </c>
      <c r="G13" s="85" t="b">
        <v>1</v>
      </c>
      <c r="H13" s="85" t="s">
        <v>115</v>
      </c>
      <c r="I13" s="85" t="s">
        <v>127</v>
      </c>
      <c r="J13" s="85"/>
      <c r="K13" s="85">
        <v>3</v>
      </c>
      <c r="L13" s="85" t="b">
        <v>1</v>
      </c>
      <c r="M13" s="11">
        <v>0.942466666666667</v>
      </c>
      <c r="N13" s="11">
        <v>0.927366666666667</v>
      </c>
      <c r="O13" s="5">
        <v>0.848766666666667</v>
      </c>
      <c r="P13" s="5">
        <v>0.870433333333333</v>
      </c>
      <c r="Q13" s="11">
        <v>0.747933333333333</v>
      </c>
      <c r="R13" s="11">
        <v>0.732333333333333</v>
      </c>
      <c r="S13" s="11">
        <v>0.624333333333333</v>
      </c>
      <c r="T13" s="99">
        <v>0.561966666666667</v>
      </c>
      <c r="U13" s="101">
        <v>0.859463470089447</v>
      </c>
      <c r="V13" s="3" t="s">
        <v>342</v>
      </c>
      <c r="W13" s="85" t="s">
        <v>343</v>
      </c>
    </row>
    <row r="14" ht="16.5" spans="1:23">
      <c r="A14" s="84" t="s">
        <v>344</v>
      </c>
      <c r="B14" s="5">
        <v>800</v>
      </c>
      <c r="C14" s="5">
        <v>16</v>
      </c>
      <c r="D14" s="5" t="s">
        <v>36</v>
      </c>
      <c r="E14" s="5" t="b">
        <v>1</v>
      </c>
      <c r="F14" s="5" t="b">
        <v>1</v>
      </c>
      <c r="G14" s="5" t="b">
        <v>1</v>
      </c>
      <c r="H14" s="5" t="s">
        <v>109</v>
      </c>
      <c r="I14" s="5" t="s">
        <v>136</v>
      </c>
      <c r="J14" s="5"/>
      <c r="K14" s="5">
        <v>3</v>
      </c>
      <c r="L14" s="5" t="b">
        <v>1</v>
      </c>
      <c r="M14" s="11">
        <v>0.935266666666667</v>
      </c>
      <c r="N14" s="11">
        <v>0.9147</v>
      </c>
      <c r="O14" s="5">
        <v>0.8511</v>
      </c>
      <c r="P14" s="5">
        <v>0.869033333333333</v>
      </c>
      <c r="Q14" s="11">
        <v>0.719133333333333</v>
      </c>
      <c r="R14" s="11">
        <v>0.6956</v>
      </c>
      <c r="S14" s="11">
        <v>0.620633333333333</v>
      </c>
      <c r="T14" s="99">
        <v>0.5614</v>
      </c>
      <c r="U14" s="101">
        <v>0.859973184249283</v>
      </c>
      <c r="V14" s="3" t="s">
        <v>345</v>
      </c>
      <c r="W14" s="3"/>
    </row>
    <row r="15" ht="16.5" spans="1:23">
      <c r="A15" s="84" t="s">
        <v>346</v>
      </c>
      <c r="B15" s="3">
        <v>800</v>
      </c>
      <c r="C15" s="3">
        <v>16</v>
      </c>
      <c r="D15" s="3" t="s">
        <v>36</v>
      </c>
      <c r="E15" s="3" t="b">
        <v>1</v>
      </c>
      <c r="F15" s="3" t="b">
        <v>1</v>
      </c>
      <c r="G15" s="3" t="b">
        <v>1</v>
      </c>
      <c r="H15" s="3" t="s">
        <v>109</v>
      </c>
      <c r="I15" s="3" t="s">
        <v>127</v>
      </c>
      <c r="J15" s="3"/>
      <c r="K15" s="3"/>
      <c r="L15" s="3" t="b">
        <v>1</v>
      </c>
      <c r="M15" s="11">
        <v>0.943966666666667</v>
      </c>
      <c r="N15" s="11">
        <v>0.926966666666667</v>
      </c>
      <c r="O15" s="5">
        <v>0.839966666666667</v>
      </c>
      <c r="P15" s="5">
        <v>0.872366666666667</v>
      </c>
      <c r="Q15" s="11">
        <v>0.751</v>
      </c>
      <c r="R15" s="11">
        <v>0.739566666666667</v>
      </c>
      <c r="S15" s="11">
        <v>0.6318</v>
      </c>
      <c r="T15" s="99">
        <v>0.557466666666667</v>
      </c>
      <c r="U15" s="100">
        <v>0.855860137564078</v>
      </c>
      <c r="V15" s="3"/>
      <c r="W15" s="3"/>
    </row>
    <row r="16" ht="16.5" spans="1:23">
      <c r="A16" s="84" t="s">
        <v>347</v>
      </c>
      <c r="B16" s="3">
        <v>1200</v>
      </c>
      <c r="C16" s="3">
        <v>16</v>
      </c>
      <c r="D16" s="3" t="s">
        <v>36</v>
      </c>
      <c r="E16" s="3" t="b">
        <v>1</v>
      </c>
      <c r="F16" s="3" t="b">
        <v>1</v>
      </c>
      <c r="G16" s="3" t="b">
        <v>1</v>
      </c>
      <c r="H16" s="3" t="s">
        <v>109</v>
      </c>
      <c r="I16" s="3" t="s">
        <v>127</v>
      </c>
      <c r="J16" s="3"/>
      <c r="K16" s="3">
        <v>5</v>
      </c>
      <c r="L16" s="3" t="b">
        <v>1</v>
      </c>
      <c r="M16" s="11">
        <v>0.953066666666667</v>
      </c>
      <c r="N16" s="11">
        <v>0.933366666666667</v>
      </c>
      <c r="O16" s="5">
        <v>0.844766666666667</v>
      </c>
      <c r="P16" s="85">
        <v>0.872766666666667</v>
      </c>
      <c r="Q16" s="11">
        <v>0.788066666666667</v>
      </c>
      <c r="R16" s="11">
        <v>0.781466666666667</v>
      </c>
      <c r="S16" s="11">
        <v>0.632266666666667</v>
      </c>
      <c r="T16" s="102">
        <v>0.571</v>
      </c>
      <c r="U16" s="100">
        <v>0.858538432377182</v>
      </c>
      <c r="V16" s="3"/>
      <c r="W16" s="3"/>
    </row>
    <row r="17" ht="16.5" spans="1:23">
      <c r="A17" s="8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11"/>
      <c r="N17" s="11"/>
      <c r="O17" s="5"/>
      <c r="P17" s="5"/>
      <c r="Q17" s="11"/>
      <c r="R17" s="11"/>
      <c r="S17" s="11"/>
      <c r="T17" s="99"/>
      <c r="U17" s="100"/>
      <c r="V17" s="3"/>
      <c r="W17" s="3"/>
    </row>
    <row r="18" ht="16.5" spans="1:23">
      <c r="A18" s="8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1"/>
      <c r="N18" s="11"/>
      <c r="O18" s="5"/>
      <c r="P18" s="5"/>
      <c r="Q18" s="11"/>
      <c r="R18" s="11"/>
      <c r="S18" s="11"/>
      <c r="T18" s="99"/>
      <c r="U18" s="100"/>
      <c r="V18" s="3"/>
      <c r="W18" s="3"/>
    </row>
    <row r="19" ht="16.5" spans="1:23">
      <c r="A19" s="8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11"/>
      <c r="N19" s="11"/>
      <c r="O19" s="5"/>
      <c r="P19" s="5"/>
      <c r="Q19" s="11"/>
      <c r="R19" s="11"/>
      <c r="S19" s="11"/>
      <c r="T19" s="99"/>
      <c r="U19" s="100"/>
      <c r="V19" s="3"/>
      <c r="W19" s="3"/>
    </row>
    <row r="20" spans="1:23">
      <c r="A20" s="80" t="s">
        <v>293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97"/>
      <c r="W20" s="97"/>
    </row>
    <row r="21" spans="1:23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98"/>
      <c r="W21" s="98"/>
    </row>
    <row r="22" ht="16.5" spans="1:27">
      <c r="A22" s="3" t="s">
        <v>348</v>
      </c>
      <c r="B22" s="3">
        <v>400</v>
      </c>
      <c r="C22" s="3">
        <v>16</v>
      </c>
      <c r="D22" s="3" t="s">
        <v>36</v>
      </c>
      <c r="E22" s="3" t="b">
        <v>1</v>
      </c>
      <c r="F22" s="3" t="b">
        <v>1</v>
      </c>
      <c r="G22" s="3" t="b">
        <v>1</v>
      </c>
      <c r="H22" s="3" t="s">
        <v>25</v>
      </c>
      <c r="I22" s="3" t="s">
        <v>26</v>
      </c>
      <c r="J22" s="3">
        <v>10</v>
      </c>
      <c r="K22" s="3">
        <v>3</v>
      </c>
      <c r="L22" s="3" t="b">
        <v>1</v>
      </c>
      <c r="M22" s="3">
        <v>0.9427</v>
      </c>
      <c r="N22" s="3">
        <v>0.9305</v>
      </c>
      <c r="O22" s="76">
        <v>0.8284</v>
      </c>
      <c r="P22" s="76">
        <v>0.8644</v>
      </c>
      <c r="Q22" s="3">
        <v>0.7346</v>
      </c>
      <c r="R22" s="3">
        <v>0.7438</v>
      </c>
      <c r="S22" s="76">
        <v>0.5955</v>
      </c>
      <c r="T22" s="94">
        <v>0.5453</v>
      </c>
      <c r="U22" s="92">
        <f t="shared" ref="U22:U37" si="0">2*(O22*P22)/(O22+P22)</f>
        <v>0.846017202268431</v>
      </c>
      <c r="V22" s="3"/>
      <c r="W22" s="3"/>
      <c r="Y22" t="s">
        <v>294</v>
      </c>
      <c r="Z22" t="s">
        <v>295</v>
      </c>
      <c r="AA22" t="s">
        <v>296</v>
      </c>
    </row>
    <row r="23" ht="16.5" spans="1:27">
      <c r="A23" s="3" t="s">
        <v>349</v>
      </c>
      <c r="B23" s="3">
        <v>400</v>
      </c>
      <c r="C23" s="3">
        <v>16</v>
      </c>
      <c r="D23" s="3" t="s">
        <v>36</v>
      </c>
      <c r="E23" s="3" t="b">
        <v>1</v>
      </c>
      <c r="F23" s="3" t="b">
        <v>1</v>
      </c>
      <c r="G23" s="3" t="b">
        <v>1</v>
      </c>
      <c r="H23" s="3" t="s">
        <v>25</v>
      </c>
      <c r="I23" s="3" t="s">
        <v>26</v>
      </c>
      <c r="J23" s="3">
        <v>10</v>
      </c>
      <c r="K23" s="3">
        <v>3</v>
      </c>
      <c r="L23" s="3" t="b">
        <v>1</v>
      </c>
      <c r="M23" s="92">
        <v>0.934</v>
      </c>
      <c r="N23" s="92">
        <v>0.92</v>
      </c>
      <c r="O23" s="76">
        <v>0.8426</v>
      </c>
      <c r="P23" s="76">
        <v>0.8713</v>
      </c>
      <c r="Q23" s="3">
        <v>0.6883</v>
      </c>
      <c r="R23" s="3">
        <v>0.6724</v>
      </c>
      <c r="S23" s="76">
        <v>0.5969</v>
      </c>
      <c r="T23" s="94">
        <v>0.5384</v>
      </c>
      <c r="U23" s="103">
        <f t="shared" si="0"/>
        <v>0.856709703016512</v>
      </c>
      <c r="V23" s="3"/>
      <c r="W23" s="3"/>
      <c r="X23">
        <v>400</v>
      </c>
      <c r="Y23">
        <f>O25</f>
        <v>0.8263</v>
      </c>
      <c r="Z23">
        <f>P25</f>
        <v>0.867766666666667</v>
      </c>
      <c r="AA23">
        <f>U25</f>
        <v>0.846525831332887</v>
      </c>
    </row>
    <row r="24" ht="16.5" spans="1:27">
      <c r="A24" s="3" t="s">
        <v>350</v>
      </c>
      <c r="B24" s="3">
        <v>400</v>
      </c>
      <c r="C24" s="3">
        <v>16</v>
      </c>
      <c r="D24" s="3" t="s">
        <v>36</v>
      </c>
      <c r="E24" s="3" t="b">
        <v>1</v>
      </c>
      <c r="F24" s="3" t="b">
        <v>1</v>
      </c>
      <c r="G24" s="3" t="b">
        <v>1</v>
      </c>
      <c r="H24" s="3" t="s">
        <v>25</v>
      </c>
      <c r="I24" s="3" t="s">
        <v>26</v>
      </c>
      <c r="J24" s="3">
        <v>10</v>
      </c>
      <c r="K24" s="3">
        <v>3</v>
      </c>
      <c r="L24" s="3" t="b">
        <v>1</v>
      </c>
      <c r="M24" s="3">
        <v>0.9428</v>
      </c>
      <c r="N24" s="3">
        <v>0.9323</v>
      </c>
      <c r="O24" s="76">
        <v>0.8079</v>
      </c>
      <c r="P24" s="76">
        <v>0.8676</v>
      </c>
      <c r="Q24" s="3">
        <v>0.7407</v>
      </c>
      <c r="R24" s="3">
        <v>0.7407</v>
      </c>
      <c r="S24" s="76">
        <v>0.583</v>
      </c>
      <c r="T24" s="94">
        <v>0.5123</v>
      </c>
      <c r="U24" s="92">
        <f t="shared" si="0"/>
        <v>0.836686410026858</v>
      </c>
      <c r="V24" s="3"/>
      <c r="W24" s="3"/>
      <c r="X24">
        <v>800</v>
      </c>
      <c r="Y24">
        <f>O29</f>
        <v>0.826</v>
      </c>
      <c r="Z24">
        <f>P29</f>
        <v>0.865833333333333</v>
      </c>
      <c r="AA24">
        <f>U29</f>
        <v>0.845447739139001</v>
      </c>
    </row>
    <row r="25" ht="16.5" spans="1:27">
      <c r="A25" s="11"/>
      <c r="B25" s="11" t="s">
        <v>200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>
        <f t="shared" ref="M25:T25" si="1">AVERAGE(M22:M24)</f>
        <v>0.939833333333333</v>
      </c>
      <c r="N25" s="11">
        <f t="shared" si="1"/>
        <v>0.9276</v>
      </c>
      <c r="O25" s="5">
        <f t="shared" si="1"/>
        <v>0.8263</v>
      </c>
      <c r="P25" s="5">
        <f t="shared" si="1"/>
        <v>0.867766666666667</v>
      </c>
      <c r="Q25" s="11">
        <f t="shared" si="1"/>
        <v>0.7212</v>
      </c>
      <c r="R25" s="11">
        <f t="shared" si="1"/>
        <v>0.718966666666667</v>
      </c>
      <c r="S25" s="11">
        <f t="shared" si="1"/>
        <v>0.5918</v>
      </c>
      <c r="T25" s="99">
        <f t="shared" si="1"/>
        <v>0.532</v>
      </c>
      <c r="U25" s="100">
        <f t="shared" si="0"/>
        <v>0.846525831332887</v>
      </c>
      <c r="V25" s="11"/>
      <c r="W25" s="11"/>
      <c r="X25">
        <v>1200</v>
      </c>
      <c r="Y25">
        <f>O33</f>
        <v>0.830366666666667</v>
      </c>
      <c r="Z25">
        <f>P33</f>
        <v>0.868366666666667</v>
      </c>
      <c r="AA25">
        <f>U33</f>
        <v>0.848941644100833</v>
      </c>
    </row>
    <row r="26" ht="16.5" spans="1:27">
      <c r="A26" s="3" t="s">
        <v>351</v>
      </c>
      <c r="B26" s="3">
        <v>800</v>
      </c>
      <c r="C26" s="3">
        <v>16</v>
      </c>
      <c r="D26" s="3" t="s">
        <v>36</v>
      </c>
      <c r="E26" s="3" t="b">
        <v>1</v>
      </c>
      <c r="F26" s="3" t="b">
        <v>1</v>
      </c>
      <c r="G26" s="3" t="b">
        <v>1</v>
      </c>
      <c r="H26" s="3" t="s">
        <v>25</v>
      </c>
      <c r="I26" s="3" t="s">
        <v>26</v>
      </c>
      <c r="J26" s="3">
        <v>10</v>
      </c>
      <c r="K26" s="3">
        <v>3</v>
      </c>
      <c r="L26" s="3" t="b">
        <v>1</v>
      </c>
      <c r="M26" s="3">
        <v>0.9552</v>
      </c>
      <c r="N26" s="3">
        <v>0.9437</v>
      </c>
      <c r="O26" s="76">
        <v>0.8203</v>
      </c>
      <c r="P26" s="76">
        <v>0.8656</v>
      </c>
      <c r="Q26" s="3">
        <v>0.8025</v>
      </c>
      <c r="R26" s="3">
        <v>0.8091</v>
      </c>
      <c r="S26" s="76">
        <v>0.5872</v>
      </c>
      <c r="T26" s="94">
        <v>0.5217</v>
      </c>
      <c r="U26" s="92">
        <f t="shared" si="0"/>
        <v>0.84234139628685</v>
      </c>
      <c r="V26" s="3"/>
      <c r="W26" s="3"/>
      <c r="X26">
        <v>1600</v>
      </c>
      <c r="Y26">
        <f>O37</f>
        <v>0.827533333333333</v>
      </c>
      <c r="Z26">
        <f>P37</f>
        <v>0.869866666666667</v>
      </c>
      <c r="AA26">
        <f>U37</f>
        <v>0.848172101121977</v>
      </c>
    </row>
    <row r="27" ht="16.5" spans="1:23">
      <c r="A27" s="3" t="s">
        <v>352</v>
      </c>
      <c r="B27" s="3">
        <v>800</v>
      </c>
      <c r="C27" s="3">
        <v>16</v>
      </c>
      <c r="D27" s="3" t="s">
        <v>36</v>
      </c>
      <c r="E27" s="3" t="b">
        <v>1</v>
      </c>
      <c r="F27" s="3" t="b">
        <v>1</v>
      </c>
      <c r="G27" s="3" t="b">
        <v>1</v>
      </c>
      <c r="H27" s="3" t="s">
        <v>25</v>
      </c>
      <c r="I27" s="3" t="s">
        <v>26</v>
      </c>
      <c r="J27" s="3">
        <v>10</v>
      </c>
      <c r="K27" s="3">
        <v>3</v>
      </c>
      <c r="L27" s="3" t="b">
        <v>1</v>
      </c>
      <c r="M27" s="3">
        <v>0.9535</v>
      </c>
      <c r="N27" s="3">
        <v>0.9415</v>
      </c>
      <c r="O27" s="76">
        <v>0.8392</v>
      </c>
      <c r="P27" s="76">
        <v>0.8682</v>
      </c>
      <c r="Q27" s="92">
        <v>0.785</v>
      </c>
      <c r="R27" s="3">
        <v>0.8126</v>
      </c>
      <c r="S27" s="76">
        <v>0.6025</v>
      </c>
      <c r="T27" s="94">
        <v>0.5632</v>
      </c>
      <c r="U27" s="103">
        <f t="shared" si="0"/>
        <v>0.853453719105072</v>
      </c>
      <c r="V27" s="3"/>
      <c r="W27" s="3"/>
    </row>
    <row r="28" ht="16.5" spans="1:23">
      <c r="A28" s="3" t="s">
        <v>353</v>
      </c>
      <c r="B28" s="3">
        <v>800</v>
      </c>
      <c r="C28" s="3">
        <v>16</v>
      </c>
      <c r="D28" s="3" t="s">
        <v>36</v>
      </c>
      <c r="E28" s="3" t="b">
        <v>1</v>
      </c>
      <c r="F28" s="3" t="b">
        <v>1</v>
      </c>
      <c r="G28" s="3" t="b">
        <v>1</v>
      </c>
      <c r="H28" s="3" t="s">
        <v>25</v>
      </c>
      <c r="I28" s="3" t="s">
        <v>26</v>
      </c>
      <c r="J28" s="3">
        <v>10</v>
      </c>
      <c r="K28" s="3">
        <v>3</v>
      </c>
      <c r="L28" s="3" t="b">
        <v>1</v>
      </c>
      <c r="M28" s="3">
        <v>0.9601</v>
      </c>
      <c r="N28" s="92">
        <v>0.945</v>
      </c>
      <c r="O28" s="76">
        <v>0.8185</v>
      </c>
      <c r="P28" s="76">
        <v>0.8637</v>
      </c>
      <c r="Q28" s="3">
        <v>0.8302</v>
      </c>
      <c r="R28" s="3">
        <v>0.8459</v>
      </c>
      <c r="S28" s="76">
        <v>0.5983</v>
      </c>
      <c r="T28" s="94">
        <v>0.5251</v>
      </c>
      <c r="U28" s="92">
        <f t="shared" si="0"/>
        <v>0.840492747592439</v>
      </c>
      <c r="V28" s="3"/>
      <c r="W28" s="3"/>
    </row>
    <row r="29" ht="16.5" spans="1:23">
      <c r="A29" s="11"/>
      <c r="B29" s="11" t="s">
        <v>200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>
        <f t="shared" ref="M29:T29" si="2">AVERAGE(M26:M28)</f>
        <v>0.956266666666667</v>
      </c>
      <c r="N29" s="11">
        <f t="shared" si="2"/>
        <v>0.9434</v>
      </c>
      <c r="O29" s="5">
        <f t="shared" si="2"/>
        <v>0.826</v>
      </c>
      <c r="P29" s="5">
        <f t="shared" si="2"/>
        <v>0.865833333333333</v>
      </c>
      <c r="Q29" s="11">
        <f t="shared" si="2"/>
        <v>0.8059</v>
      </c>
      <c r="R29" s="11">
        <f t="shared" si="2"/>
        <v>0.822533333333333</v>
      </c>
      <c r="S29" s="11">
        <f t="shared" si="2"/>
        <v>0.596</v>
      </c>
      <c r="T29" s="99">
        <f t="shared" si="2"/>
        <v>0.536666666666667</v>
      </c>
      <c r="U29" s="100">
        <f t="shared" si="0"/>
        <v>0.845447739139001</v>
      </c>
      <c r="V29" s="11"/>
      <c r="W29" s="11"/>
    </row>
    <row r="30" ht="16.5" spans="1:23">
      <c r="A30" s="3" t="s">
        <v>354</v>
      </c>
      <c r="B30" s="3">
        <v>1200</v>
      </c>
      <c r="C30" s="3">
        <v>16</v>
      </c>
      <c r="D30" s="3" t="s">
        <v>36</v>
      </c>
      <c r="E30" s="3" t="b">
        <v>1</v>
      </c>
      <c r="F30" s="3" t="b">
        <v>1</v>
      </c>
      <c r="G30" s="3" t="b">
        <v>1</v>
      </c>
      <c r="H30" s="3" t="s">
        <v>25</v>
      </c>
      <c r="I30" s="3" t="s">
        <v>26</v>
      </c>
      <c r="J30" s="3">
        <v>10</v>
      </c>
      <c r="K30" s="3">
        <v>3</v>
      </c>
      <c r="L30" s="3" t="b">
        <v>1</v>
      </c>
      <c r="M30" s="3">
        <v>0.9673</v>
      </c>
      <c r="N30" s="92">
        <v>0.952</v>
      </c>
      <c r="O30" s="76">
        <v>0.8227</v>
      </c>
      <c r="P30" s="76">
        <v>0.8657</v>
      </c>
      <c r="Q30" s="92">
        <v>0.8704</v>
      </c>
      <c r="R30" s="3">
        <v>0.8971</v>
      </c>
      <c r="S30" s="76">
        <v>0.6039</v>
      </c>
      <c r="T30" s="94">
        <v>0.5372</v>
      </c>
      <c r="U30" s="92">
        <f t="shared" si="0"/>
        <v>0.843652440180052</v>
      </c>
      <c r="V30" s="3"/>
      <c r="W30" s="3"/>
    </row>
    <row r="31" ht="16.5" spans="1:23">
      <c r="A31" s="3" t="s">
        <v>355</v>
      </c>
      <c r="B31" s="3">
        <v>1200</v>
      </c>
      <c r="C31" s="3">
        <v>16</v>
      </c>
      <c r="D31" s="3" t="s">
        <v>36</v>
      </c>
      <c r="E31" s="3" t="b">
        <v>1</v>
      </c>
      <c r="F31" s="3" t="b">
        <v>1</v>
      </c>
      <c r="G31" s="3" t="b">
        <v>1</v>
      </c>
      <c r="H31" s="3" t="s">
        <v>25</v>
      </c>
      <c r="I31" s="3" t="s">
        <v>26</v>
      </c>
      <c r="J31" s="3">
        <v>10</v>
      </c>
      <c r="K31" s="3">
        <v>3</v>
      </c>
      <c r="L31" s="3" t="b">
        <v>1</v>
      </c>
      <c r="M31" s="3">
        <v>0.9677</v>
      </c>
      <c r="N31" s="3">
        <v>0.9515</v>
      </c>
      <c r="O31" s="76">
        <v>0.8427</v>
      </c>
      <c r="P31" s="93">
        <v>0.8752</v>
      </c>
      <c r="Q31" s="3">
        <v>0.8652</v>
      </c>
      <c r="R31" s="3">
        <v>0.8862</v>
      </c>
      <c r="S31" s="76">
        <v>0.6179</v>
      </c>
      <c r="T31" s="76">
        <v>0.5875</v>
      </c>
      <c r="U31" s="103">
        <f t="shared" si="0"/>
        <v>0.858642575237208</v>
      </c>
      <c r="V31" s="3"/>
      <c r="W31" s="3"/>
    </row>
    <row r="32" ht="16.5" spans="1:23">
      <c r="A32" s="3" t="s">
        <v>356</v>
      </c>
      <c r="B32" s="3">
        <v>1200</v>
      </c>
      <c r="C32" s="3">
        <v>16</v>
      </c>
      <c r="D32" s="3" t="s">
        <v>36</v>
      </c>
      <c r="E32" s="3" t="b">
        <v>1</v>
      </c>
      <c r="F32" s="3" t="b">
        <v>1</v>
      </c>
      <c r="G32" s="3" t="b">
        <v>1</v>
      </c>
      <c r="H32" s="3" t="s">
        <v>25</v>
      </c>
      <c r="I32" s="3" t="s">
        <v>26</v>
      </c>
      <c r="J32" s="3">
        <v>10</v>
      </c>
      <c r="K32" s="3">
        <v>3</v>
      </c>
      <c r="L32" s="3" t="b">
        <v>1</v>
      </c>
      <c r="M32" s="92">
        <v>0.971</v>
      </c>
      <c r="N32" s="3">
        <v>0.9533</v>
      </c>
      <c r="O32" s="76">
        <v>0.8257</v>
      </c>
      <c r="P32" s="94">
        <v>0.8642</v>
      </c>
      <c r="Q32" s="92">
        <v>0.8837</v>
      </c>
      <c r="R32" s="92">
        <v>0.9071</v>
      </c>
      <c r="S32" s="94">
        <v>0.5997</v>
      </c>
      <c r="T32" s="94">
        <v>0.5362</v>
      </c>
      <c r="U32" s="92">
        <f t="shared" si="0"/>
        <v>0.84451143854666</v>
      </c>
      <c r="V32" s="92"/>
      <c r="W32" s="92"/>
    </row>
    <row r="33" ht="16.5" spans="1:23">
      <c r="A33" s="11"/>
      <c r="B33" s="11" t="s">
        <v>200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>
        <f t="shared" ref="M33:T33" si="3">AVERAGE(M30:M32)</f>
        <v>0.968666666666667</v>
      </c>
      <c r="N33" s="11">
        <f t="shared" si="3"/>
        <v>0.952266666666667</v>
      </c>
      <c r="O33" s="5">
        <f t="shared" si="3"/>
        <v>0.830366666666667</v>
      </c>
      <c r="P33" s="5">
        <f t="shared" si="3"/>
        <v>0.868366666666667</v>
      </c>
      <c r="Q33" s="11">
        <f t="shared" si="3"/>
        <v>0.8731</v>
      </c>
      <c r="R33" s="11">
        <f t="shared" si="3"/>
        <v>0.8968</v>
      </c>
      <c r="S33" s="11">
        <f t="shared" si="3"/>
        <v>0.607166666666667</v>
      </c>
      <c r="T33" s="99">
        <f t="shared" si="3"/>
        <v>0.553633333333333</v>
      </c>
      <c r="U33" s="101">
        <f t="shared" si="0"/>
        <v>0.848941644100833</v>
      </c>
      <c r="V33" s="11">
        <v>1200</v>
      </c>
      <c r="W33" s="11"/>
    </row>
    <row r="34" ht="16.5" spans="1:23">
      <c r="A34" s="3" t="s">
        <v>357</v>
      </c>
      <c r="B34" s="3">
        <v>1600</v>
      </c>
      <c r="C34" s="3">
        <v>16</v>
      </c>
      <c r="D34" s="3" t="s">
        <v>36</v>
      </c>
      <c r="E34" s="3" t="b">
        <v>1</v>
      </c>
      <c r="F34" s="3" t="b">
        <v>1</v>
      </c>
      <c r="G34" s="3" t="b">
        <v>1</v>
      </c>
      <c r="H34" s="3" t="s">
        <v>25</v>
      </c>
      <c r="I34" s="3" t="s">
        <v>26</v>
      </c>
      <c r="J34" s="3">
        <v>10</v>
      </c>
      <c r="K34" s="3">
        <v>3</v>
      </c>
      <c r="L34" s="3" t="b">
        <v>1</v>
      </c>
      <c r="M34" s="3">
        <v>0.9701</v>
      </c>
      <c r="N34" s="3">
        <v>0.9548</v>
      </c>
      <c r="O34" s="76">
        <v>0.8167</v>
      </c>
      <c r="P34" s="76">
        <v>0.8688</v>
      </c>
      <c r="Q34" s="92">
        <v>0.8786</v>
      </c>
      <c r="R34" s="3">
        <v>0.8961</v>
      </c>
      <c r="S34" s="76">
        <v>0.5997</v>
      </c>
      <c r="T34" s="94">
        <v>0.5193</v>
      </c>
      <c r="U34" s="92">
        <f t="shared" si="0"/>
        <v>0.841944776030851</v>
      </c>
      <c r="V34" s="3"/>
      <c r="W34" s="3"/>
    </row>
    <row r="35" ht="16.5" spans="1:23">
      <c r="A35" s="3" t="s">
        <v>358</v>
      </c>
      <c r="B35" s="3">
        <v>1600</v>
      </c>
      <c r="C35" s="3">
        <v>16</v>
      </c>
      <c r="D35" s="3" t="s">
        <v>36</v>
      </c>
      <c r="E35" s="3" t="b">
        <v>1</v>
      </c>
      <c r="F35" s="3" t="b">
        <v>1</v>
      </c>
      <c r="G35" s="3" t="b">
        <v>1</v>
      </c>
      <c r="H35" s="3" t="s">
        <v>25</v>
      </c>
      <c r="I35" s="3" t="s">
        <v>26</v>
      </c>
      <c r="J35" s="3">
        <v>10</v>
      </c>
      <c r="K35" s="3">
        <v>3</v>
      </c>
      <c r="L35" s="3" t="b">
        <v>1</v>
      </c>
      <c r="M35" s="92">
        <v>0.972</v>
      </c>
      <c r="N35" s="3">
        <v>0.9557</v>
      </c>
      <c r="O35" s="95">
        <v>0.843</v>
      </c>
      <c r="P35" s="76">
        <v>0.8714</v>
      </c>
      <c r="Q35" s="3">
        <v>0.8817</v>
      </c>
      <c r="R35" s="3">
        <v>0.9012</v>
      </c>
      <c r="S35" s="76">
        <v>0.6179</v>
      </c>
      <c r="T35" s="76">
        <v>0.5806</v>
      </c>
      <c r="U35" s="103">
        <f t="shared" si="0"/>
        <v>0.856964769015399</v>
      </c>
      <c r="V35" s="3"/>
      <c r="W35" s="3"/>
    </row>
    <row r="36" ht="16.5" spans="1:23">
      <c r="A36" s="3" t="s">
        <v>359</v>
      </c>
      <c r="B36" s="3">
        <v>1600</v>
      </c>
      <c r="C36" s="3">
        <v>16</v>
      </c>
      <c r="D36" s="3" t="s">
        <v>36</v>
      </c>
      <c r="E36" s="3" t="b">
        <v>1</v>
      </c>
      <c r="F36" s="3" t="b">
        <v>1</v>
      </c>
      <c r="G36" s="3" t="b">
        <v>1</v>
      </c>
      <c r="H36" s="3" t="s">
        <v>25</v>
      </c>
      <c r="I36" s="3" t="s">
        <v>26</v>
      </c>
      <c r="J36" s="3">
        <v>10</v>
      </c>
      <c r="K36" s="3">
        <v>3</v>
      </c>
      <c r="L36" s="3" t="b">
        <v>1</v>
      </c>
      <c r="M36" s="3">
        <v>0.9754</v>
      </c>
      <c r="N36" s="3">
        <v>0.9595</v>
      </c>
      <c r="O36" s="76">
        <v>0.8229</v>
      </c>
      <c r="P36" s="94">
        <v>0.8694</v>
      </c>
      <c r="Q36" s="92">
        <v>0.9064</v>
      </c>
      <c r="R36" s="92">
        <v>0.9293</v>
      </c>
      <c r="S36" s="94">
        <v>0.6039</v>
      </c>
      <c r="T36" s="94">
        <v>0.5433</v>
      </c>
      <c r="U36" s="92">
        <f t="shared" si="0"/>
        <v>0.84551115050523</v>
      </c>
      <c r="V36" s="92"/>
      <c r="W36" s="92"/>
    </row>
    <row r="37" ht="16.5" spans="1:24">
      <c r="A37" s="11"/>
      <c r="B37" s="11" t="s">
        <v>200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>
        <f t="shared" ref="M37:T37" si="4">AVERAGE(M34:M36)</f>
        <v>0.9725</v>
      </c>
      <c r="N37" s="11">
        <f t="shared" si="4"/>
        <v>0.956666666666667</v>
      </c>
      <c r="O37" s="5">
        <f t="shared" si="4"/>
        <v>0.827533333333333</v>
      </c>
      <c r="P37" s="5">
        <f t="shared" si="4"/>
        <v>0.869866666666667</v>
      </c>
      <c r="Q37" s="11">
        <f t="shared" si="4"/>
        <v>0.8889</v>
      </c>
      <c r="R37" s="11">
        <f t="shared" si="4"/>
        <v>0.908866666666667</v>
      </c>
      <c r="S37" s="11">
        <f t="shared" si="4"/>
        <v>0.607166666666667</v>
      </c>
      <c r="T37" s="99">
        <f t="shared" si="4"/>
        <v>0.547733333333333</v>
      </c>
      <c r="U37" s="100">
        <f t="shared" si="0"/>
        <v>0.848172101121977</v>
      </c>
      <c r="V37" s="11"/>
      <c r="W37" s="11"/>
      <c r="X37" s="96" t="s">
        <v>360</v>
      </c>
    </row>
    <row r="38" ht="16.5" spans="1:2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76"/>
      <c r="P38" s="76"/>
      <c r="Q38" s="3"/>
      <c r="R38" s="3"/>
      <c r="S38" s="76"/>
      <c r="T38" s="94"/>
      <c r="U38" s="3"/>
      <c r="V38" s="3"/>
      <c r="W38" s="3"/>
      <c r="X38" t="s">
        <v>361</v>
      </c>
    </row>
    <row r="39" spans="1:23">
      <c r="A39" s="86" t="s">
        <v>330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04"/>
      <c r="W39" s="104"/>
    </row>
    <row r="40" spans="1:23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105"/>
      <c r="W40" s="105"/>
    </row>
    <row r="41" ht="16.5" spans="1:27">
      <c r="A41" s="3" t="s">
        <v>362</v>
      </c>
      <c r="B41" s="3">
        <v>400</v>
      </c>
      <c r="C41" s="3">
        <v>16</v>
      </c>
      <c r="D41" s="3" t="s">
        <v>36</v>
      </c>
      <c r="E41" s="3" t="b">
        <v>1</v>
      </c>
      <c r="F41" s="3" t="b">
        <v>1</v>
      </c>
      <c r="G41" s="3" t="b">
        <v>1</v>
      </c>
      <c r="H41" s="3" t="s">
        <v>109</v>
      </c>
      <c r="I41" s="3" t="s">
        <v>127</v>
      </c>
      <c r="J41" s="3">
        <v>10</v>
      </c>
      <c r="K41" s="3">
        <v>3</v>
      </c>
      <c r="L41" s="3"/>
      <c r="M41" s="3">
        <v>0.9236</v>
      </c>
      <c r="N41" s="3">
        <v>0.9072</v>
      </c>
      <c r="O41" s="76">
        <v>0.8496</v>
      </c>
      <c r="P41" s="76">
        <v>0.8527</v>
      </c>
      <c r="Q41" s="3">
        <v>0.6451</v>
      </c>
      <c r="R41" s="3">
        <v>0.6656</v>
      </c>
      <c r="S41" s="76">
        <v>0.5635</v>
      </c>
      <c r="T41" s="94">
        <v>0.5542</v>
      </c>
      <c r="U41" s="92">
        <f t="shared" ref="U41:U64" si="5">2*(O41*P41)/(O41+P41)</f>
        <v>0.851147177348293</v>
      </c>
      <c r="V41" s="3"/>
      <c r="W41" s="3"/>
      <c r="Y41" t="s">
        <v>297</v>
      </c>
      <c r="Z41" t="s">
        <v>298</v>
      </c>
      <c r="AA41" t="s">
        <v>299</v>
      </c>
    </row>
    <row r="42" ht="16.5" spans="1:27">
      <c r="A42" s="3" t="s">
        <v>363</v>
      </c>
      <c r="B42" s="3">
        <v>400</v>
      </c>
      <c r="C42" s="3">
        <v>16</v>
      </c>
      <c r="D42" s="3" t="s">
        <v>36</v>
      </c>
      <c r="E42" s="3" t="b">
        <v>1</v>
      </c>
      <c r="F42" s="3" t="b">
        <v>1</v>
      </c>
      <c r="G42" s="3" t="b">
        <v>1</v>
      </c>
      <c r="H42" s="3" t="s">
        <v>109</v>
      </c>
      <c r="I42" s="3" t="s">
        <v>127</v>
      </c>
      <c r="J42" s="3">
        <v>10</v>
      </c>
      <c r="K42" s="3">
        <v>3</v>
      </c>
      <c r="L42" s="3"/>
      <c r="M42" s="3">
        <v>0.9263</v>
      </c>
      <c r="N42" s="3">
        <v>0.9106</v>
      </c>
      <c r="O42" s="95">
        <v>0.857</v>
      </c>
      <c r="P42" s="76">
        <v>0.8592</v>
      </c>
      <c r="Q42" s="3">
        <v>0.6708</v>
      </c>
      <c r="R42" s="3">
        <v>0.6633</v>
      </c>
      <c r="S42" s="76">
        <v>0.5872</v>
      </c>
      <c r="T42" s="94">
        <v>0.537</v>
      </c>
      <c r="U42" s="103">
        <f t="shared" si="5"/>
        <v>0.858098589907936</v>
      </c>
      <c r="V42" s="3"/>
      <c r="W42" s="3"/>
      <c r="X42">
        <v>400</v>
      </c>
      <c r="Y42">
        <f>O44</f>
        <v>0.850366666666667</v>
      </c>
      <c r="Z42">
        <f>P44</f>
        <v>0.857933333333333</v>
      </c>
      <c r="AA42">
        <f>U44</f>
        <v>0.854133242274646</v>
      </c>
    </row>
    <row r="43" ht="16.5" spans="1:27">
      <c r="A43" s="3" t="s">
        <v>364</v>
      </c>
      <c r="B43" s="3">
        <v>400</v>
      </c>
      <c r="C43" s="3">
        <v>16</v>
      </c>
      <c r="D43" s="3" t="s">
        <v>36</v>
      </c>
      <c r="E43" s="3" t="b">
        <v>1</v>
      </c>
      <c r="F43" s="3" t="b">
        <v>1</v>
      </c>
      <c r="G43" s="3" t="b">
        <v>1</v>
      </c>
      <c r="H43" s="3" t="s">
        <v>109</v>
      </c>
      <c r="I43" s="3" t="s">
        <v>127</v>
      </c>
      <c r="J43" s="3">
        <v>10</v>
      </c>
      <c r="K43" s="3">
        <v>3</v>
      </c>
      <c r="L43" s="3"/>
      <c r="M43" s="3">
        <v>0.919</v>
      </c>
      <c r="N43" s="3">
        <v>0.9102</v>
      </c>
      <c r="O43" s="76">
        <v>0.8445</v>
      </c>
      <c r="P43" s="93">
        <v>0.8619</v>
      </c>
      <c r="Q43" s="3">
        <v>0.6687</v>
      </c>
      <c r="R43" s="3">
        <v>0.6842</v>
      </c>
      <c r="S43" s="94">
        <v>0.59</v>
      </c>
      <c r="T43" s="94">
        <v>0.5395</v>
      </c>
      <c r="U43" s="92">
        <f t="shared" si="5"/>
        <v>0.853111286919831</v>
      </c>
      <c r="V43" s="3"/>
      <c r="W43" s="3"/>
      <c r="X43">
        <v>800</v>
      </c>
      <c r="Y43">
        <f>O48</f>
        <v>0.8476</v>
      </c>
      <c r="Z43">
        <f>P48</f>
        <v>0.854533333333333</v>
      </c>
      <c r="AA43">
        <f>U48</f>
        <v>0.851052545824847</v>
      </c>
    </row>
    <row r="44" ht="16.5" spans="1:27">
      <c r="A44" s="11"/>
      <c r="B44" s="11" t="s">
        <v>200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f t="shared" ref="M44:T44" si="6">AVERAGE(M41:M43)</f>
        <v>0.922966666666667</v>
      </c>
      <c r="N44" s="11">
        <f t="shared" si="6"/>
        <v>0.909333333333333</v>
      </c>
      <c r="O44" s="5">
        <f t="shared" si="6"/>
        <v>0.850366666666667</v>
      </c>
      <c r="P44" s="5">
        <f t="shared" si="6"/>
        <v>0.857933333333333</v>
      </c>
      <c r="Q44" s="11">
        <f t="shared" si="6"/>
        <v>0.661533333333333</v>
      </c>
      <c r="R44" s="11">
        <f t="shared" si="6"/>
        <v>0.671033333333333</v>
      </c>
      <c r="S44" s="11">
        <f t="shared" si="6"/>
        <v>0.580233333333333</v>
      </c>
      <c r="T44" s="99">
        <f t="shared" si="6"/>
        <v>0.543566666666667</v>
      </c>
      <c r="U44" s="101">
        <f t="shared" si="5"/>
        <v>0.854133242274646</v>
      </c>
      <c r="V44" s="11">
        <v>400</v>
      </c>
      <c r="W44" s="11"/>
      <c r="X44">
        <v>1200</v>
      </c>
      <c r="Y44">
        <f>O52</f>
        <v>0.849233333333333</v>
      </c>
      <c r="Z44">
        <f>P52</f>
        <v>0.851166666666667</v>
      </c>
      <c r="AA44">
        <f>U52</f>
        <v>0.850198900912204</v>
      </c>
    </row>
    <row r="45" ht="16.5" spans="1:27">
      <c r="A45" s="3" t="s">
        <v>365</v>
      </c>
      <c r="B45" s="3">
        <v>800</v>
      </c>
      <c r="C45" s="3">
        <v>16</v>
      </c>
      <c r="D45" s="3" t="s">
        <v>36</v>
      </c>
      <c r="E45" s="3" t="b">
        <v>1</v>
      </c>
      <c r="F45" s="3" t="b">
        <v>1</v>
      </c>
      <c r="G45" s="3" t="b">
        <v>1</v>
      </c>
      <c r="H45" s="3" t="s">
        <v>109</v>
      </c>
      <c r="I45" s="3" t="s">
        <v>127</v>
      </c>
      <c r="J45" s="3">
        <v>10</v>
      </c>
      <c r="K45" s="3">
        <v>3</v>
      </c>
      <c r="L45" s="3"/>
      <c r="M45" s="3">
        <v>0.9431</v>
      </c>
      <c r="N45" s="3">
        <v>0.9144</v>
      </c>
      <c r="O45" s="76">
        <v>0.8539</v>
      </c>
      <c r="P45" s="76">
        <v>0.851</v>
      </c>
      <c r="Q45" s="3">
        <v>0.7088</v>
      </c>
      <c r="R45" s="3">
        <v>0.7074</v>
      </c>
      <c r="S45" s="76">
        <v>0.5858</v>
      </c>
      <c r="T45" s="94">
        <v>0.5519</v>
      </c>
      <c r="U45" s="92">
        <f t="shared" si="5"/>
        <v>0.852447533579682</v>
      </c>
      <c r="V45" s="3"/>
      <c r="W45" s="3"/>
      <c r="X45">
        <v>1600</v>
      </c>
      <c r="Y45">
        <f>O56</f>
        <v>0.844533333333333</v>
      </c>
      <c r="Z45">
        <f>P56</f>
        <v>0.8511</v>
      </c>
      <c r="AA45">
        <f>U56</f>
        <v>0.847803951325955</v>
      </c>
    </row>
    <row r="46" ht="16.5" spans="1:27">
      <c r="A46" s="3" t="s">
        <v>366</v>
      </c>
      <c r="B46" s="3">
        <v>800</v>
      </c>
      <c r="C46" s="3">
        <v>16</v>
      </c>
      <c r="D46" s="3" t="s">
        <v>36</v>
      </c>
      <c r="E46" s="3" t="b">
        <v>1</v>
      </c>
      <c r="F46" s="3" t="b">
        <v>1</v>
      </c>
      <c r="G46" s="3" t="b">
        <v>1</v>
      </c>
      <c r="H46" s="3" t="s">
        <v>109</v>
      </c>
      <c r="I46" s="3" t="s">
        <v>127</v>
      </c>
      <c r="J46" s="3">
        <v>10</v>
      </c>
      <c r="K46" s="3">
        <v>3</v>
      </c>
      <c r="L46" s="3"/>
      <c r="M46" s="3">
        <v>0.9407</v>
      </c>
      <c r="N46" s="3">
        <v>0.9239</v>
      </c>
      <c r="O46" s="76">
        <v>0.8459</v>
      </c>
      <c r="P46" s="76">
        <v>0.8551</v>
      </c>
      <c r="Q46" s="3">
        <v>0.7377</v>
      </c>
      <c r="R46" s="3">
        <v>0.7407</v>
      </c>
      <c r="S46" s="76">
        <v>0.6109</v>
      </c>
      <c r="T46" s="94">
        <v>0.5455</v>
      </c>
      <c r="U46" s="92">
        <f t="shared" si="5"/>
        <v>0.850475120517343</v>
      </c>
      <c r="V46" s="3"/>
      <c r="W46" s="3"/>
      <c r="X46">
        <v>2000</v>
      </c>
      <c r="Y46">
        <f>O60</f>
        <v>0.8479</v>
      </c>
      <c r="Z46">
        <f>P60</f>
        <v>0.855166666666667</v>
      </c>
      <c r="AA46">
        <f>U60</f>
        <v>0.85151783058013</v>
      </c>
    </row>
    <row r="47" ht="16.5" spans="1:27">
      <c r="A47" s="3" t="s">
        <v>367</v>
      </c>
      <c r="B47" s="3">
        <v>800</v>
      </c>
      <c r="C47" s="3">
        <v>16</v>
      </c>
      <c r="D47" s="3" t="s">
        <v>36</v>
      </c>
      <c r="E47" s="3" t="b">
        <v>1</v>
      </c>
      <c r="F47" s="3" t="b">
        <v>1</v>
      </c>
      <c r="G47" s="3" t="b">
        <v>1</v>
      </c>
      <c r="H47" s="3" t="s">
        <v>109</v>
      </c>
      <c r="I47" s="3" t="s">
        <v>127</v>
      </c>
      <c r="J47" s="3">
        <v>10</v>
      </c>
      <c r="K47" s="3">
        <v>3</v>
      </c>
      <c r="L47" s="3"/>
      <c r="M47" s="3">
        <v>0.9371</v>
      </c>
      <c r="N47" s="3">
        <v>0.9219</v>
      </c>
      <c r="O47" s="94">
        <v>0.843</v>
      </c>
      <c r="P47" s="76">
        <v>0.8575</v>
      </c>
      <c r="Q47" s="3">
        <v>0.7171</v>
      </c>
      <c r="R47" s="3">
        <v>0.7134</v>
      </c>
      <c r="S47" s="76">
        <v>0.6276</v>
      </c>
      <c r="T47" s="94">
        <v>0.5556</v>
      </c>
      <c r="U47" s="92">
        <f t="shared" si="5"/>
        <v>0.850188179947075</v>
      </c>
      <c r="V47" s="3"/>
      <c r="W47" s="3"/>
      <c r="X47">
        <v>2400</v>
      </c>
      <c r="Y47">
        <f>O64</f>
        <v>0.843933333333333</v>
      </c>
      <c r="Z47">
        <f>P64</f>
        <v>0.8552</v>
      </c>
      <c r="AA47">
        <f>U64</f>
        <v>0.849529312983089</v>
      </c>
    </row>
    <row r="48" ht="16.5" spans="1:23">
      <c r="A48" s="11"/>
      <c r="B48" s="11" t="s">
        <v>200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>
        <f t="shared" ref="M48:T48" si="7">AVERAGE(M45:M47)</f>
        <v>0.9403</v>
      </c>
      <c r="N48" s="11">
        <f t="shared" si="7"/>
        <v>0.920066666666667</v>
      </c>
      <c r="O48" s="5">
        <f t="shared" si="7"/>
        <v>0.8476</v>
      </c>
      <c r="P48" s="5">
        <f t="shared" si="7"/>
        <v>0.854533333333333</v>
      </c>
      <c r="Q48" s="11">
        <f t="shared" si="7"/>
        <v>0.7212</v>
      </c>
      <c r="R48" s="11">
        <f t="shared" si="7"/>
        <v>0.7205</v>
      </c>
      <c r="S48" s="11">
        <f t="shared" si="7"/>
        <v>0.6081</v>
      </c>
      <c r="T48" s="99">
        <f t="shared" si="7"/>
        <v>0.551</v>
      </c>
      <c r="U48" s="100">
        <f t="shared" si="5"/>
        <v>0.851052545824847</v>
      </c>
      <c r="V48" s="11"/>
      <c r="W48" s="11"/>
    </row>
    <row r="49" ht="16.5" spans="1:23">
      <c r="A49" s="3" t="s">
        <v>368</v>
      </c>
      <c r="B49" s="3">
        <v>1200</v>
      </c>
      <c r="C49" s="3">
        <v>16</v>
      </c>
      <c r="D49" s="3" t="s">
        <v>36</v>
      </c>
      <c r="E49" s="3" t="b">
        <v>1</v>
      </c>
      <c r="F49" s="3" t="b">
        <v>1</v>
      </c>
      <c r="G49" s="3" t="b">
        <v>1</v>
      </c>
      <c r="H49" s="3" t="s">
        <v>109</v>
      </c>
      <c r="I49" s="3" t="s">
        <v>127</v>
      </c>
      <c r="J49" s="3">
        <v>10</v>
      </c>
      <c r="K49" s="3">
        <v>3</v>
      </c>
      <c r="L49" s="3"/>
      <c r="M49" s="3">
        <v>0.9515</v>
      </c>
      <c r="N49" s="3">
        <v>0.9312</v>
      </c>
      <c r="O49" s="94">
        <v>0.853</v>
      </c>
      <c r="P49" s="94">
        <v>0.842</v>
      </c>
      <c r="Q49" s="3">
        <v>0.7613</v>
      </c>
      <c r="R49" s="3">
        <v>0.7732</v>
      </c>
      <c r="S49" s="76">
        <v>0.6109</v>
      </c>
      <c r="T49" s="76">
        <v>0.5696</v>
      </c>
      <c r="U49" s="92">
        <f t="shared" si="5"/>
        <v>0.847464306784661</v>
      </c>
      <c r="V49" s="3"/>
      <c r="W49" s="3"/>
    </row>
    <row r="50" ht="16.5" spans="1:23">
      <c r="A50" s="3" t="s">
        <v>369</v>
      </c>
      <c r="B50" s="3">
        <v>1200</v>
      </c>
      <c r="C50" s="3">
        <v>16</v>
      </c>
      <c r="D50" s="3" t="s">
        <v>36</v>
      </c>
      <c r="E50" s="3" t="b">
        <v>1</v>
      </c>
      <c r="F50" s="3" t="b">
        <v>1</v>
      </c>
      <c r="G50" s="3" t="b">
        <v>1</v>
      </c>
      <c r="H50" s="3" t="s">
        <v>109</v>
      </c>
      <c r="I50" s="3" t="s">
        <v>127</v>
      </c>
      <c r="J50" s="3">
        <v>10</v>
      </c>
      <c r="K50" s="3">
        <v>3</v>
      </c>
      <c r="L50" s="3"/>
      <c r="M50" s="3">
        <v>0.9532</v>
      </c>
      <c r="N50" s="3">
        <v>0.9312</v>
      </c>
      <c r="O50" s="76">
        <v>0.8521</v>
      </c>
      <c r="P50" s="94">
        <v>0.8514</v>
      </c>
      <c r="Q50" s="92">
        <v>0.7695</v>
      </c>
      <c r="R50" s="92">
        <v>0.7775</v>
      </c>
      <c r="S50" s="94">
        <v>0.6053</v>
      </c>
      <c r="T50" s="94">
        <v>0.5459</v>
      </c>
      <c r="U50" s="103">
        <f t="shared" si="5"/>
        <v>0.851749856178456</v>
      </c>
      <c r="V50" s="92"/>
      <c r="W50" s="92"/>
    </row>
    <row r="51" ht="16.5" spans="1:23">
      <c r="A51" s="3" t="s">
        <v>370</v>
      </c>
      <c r="B51" s="3">
        <v>1200</v>
      </c>
      <c r="C51" s="3">
        <v>16</v>
      </c>
      <c r="D51" s="3" t="s">
        <v>36</v>
      </c>
      <c r="E51" s="3" t="b">
        <v>1</v>
      </c>
      <c r="F51" s="3" t="b">
        <v>1</v>
      </c>
      <c r="G51" s="3" t="b">
        <v>1</v>
      </c>
      <c r="H51" s="3" t="s">
        <v>109</v>
      </c>
      <c r="I51" s="3" t="s">
        <v>127</v>
      </c>
      <c r="J51" s="3">
        <v>10</v>
      </c>
      <c r="K51" s="3">
        <v>3</v>
      </c>
      <c r="L51" s="3"/>
      <c r="M51" s="3">
        <v>0.9507</v>
      </c>
      <c r="N51" s="3">
        <v>0.9311</v>
      </c>
      <c r="O51" s="76">
        <v>0.8426</v>
      </c>
      <c r="P51" s="94">
        <v>0.8601</v>
      </c>
      <c r="Q51" s="92">
        <v>0.7531</v>
      </c>
      <c r="R51" s="92">
        <v>0.7657</v>
      </c>
      <c r="S51" s="94">
        <v>0.6179</v>
      </c>
      <c r="T51" s="94">
        <v>0.5383</v>
      </c>
      <c r="U51" s="92">
        <f t="shared" si="5"/>
        <v>0.851260069301697</v>
      </c>
      <c r="V51" s="92"/>
      <c r="W51" s="92"/>
    </row>
    <row r="52" ht="16.5" spans="1:23">
      <c r="A52" s="11"/>
      <c r="B52" s="11" t="s">
        <v>200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>
        <f t="shared" ref="M52:T52" si="8">AVERAGE(M49:M51)</f>
        <v>0.9518</v>
      </c>
      <c r="N52" s="11">
        <f t="shared" si="8"/>
        <v>0.931166666666667</v>
      </c>
      <c r="O52" s="5">
        <f t="shared" si="8"/>
        <v>0.849233333333333</v>
      </c>
      <c r="P52" s="5">
        <f t="shared" si="8"/>
        <v>0.851166666666667</v>
      </c>
      <c r="Q52" s="11">
        <f t="shared" si="8"/>
        <v>0.7613</v>
      </c>
      <c r="R52" s="11">
        <f t="shared" si="8"/>
        <v>0.772133333333333</v>
      </c>
      <c r="S52" s="11">
        <f t="shared" si="8"/>
        <v>0.611366666666667</v>
      </c>
      <c r="T52" s="99">
        <f t="shared" si="8"/>
        <v>0.551266666666667</v>
      </c>
      <c r="U52" s="100">
        <f t="shared" si="5"/>
        <v>0.850198900912204</v>
      </c>
      <c r="V52" s="11"/>
      <c r="W52" s="11"/>
    </row>
    <row r="53" ht="16.5" spans="1:23">
      <c r="A53" s="3" t="s">
        <v>371</v>
      </c>
      <c r="B53" s="3">
        <v>1600</v>
      </c>
      <c r="C53" s="3">
        <v>16</v>
      </c>
      <c r="D53" s="3" t="s">
        <v>36</v>
      </c>
      <c r="E53" s="3" t="b">
        <v>1</v>
      </c>
      <c r="F53" s="3" t="b">
        <v>1</v>
      </c>
      <c r="G53" s="3" t="b">
        <v>1</v>
      </c>
      <c r="H53" s="3" t="s">
        <v>109</v>
      </c>
      <c r="I53" s="3" t="s">
        <v>127</v>
      </c>
      <c r="J53" s="3">
        <v>10</v>
      </c>
      <c r="K53" s="3">
        <v>3</v>
      </c>
      <c r="L53" s="3"/>
      <c r="M53" s="3">
        <v>0.9553</v>
      </c>
      <c r="N53" s="3">
        <v>0.9364</v>
      </c>
      <c r="O53" s="76">
        <v>0.8491</v>
      </c>
      <c r="P53" s="76">
        <v>0.8447</v>
      </c>
      <c r="Q53" s="3">
        <v>0.7819</v>
      </c>
      <c r="R53" s="3">
        <v>0.7724</v>
      </c>
      <c r="S53" s="76">
        <v>0.6081</v>
      </c>
      <c r="T53" s="76">
        <v>0.5423</v>
      </c>
      <c r="U53" s="92">
        <f t="shared" si="5"/>
        <v>0.846894285039556</v>
      </c>
      <c r="V53" s="3"/>
      <c r="W53" s="3"/>
    </row>
    <row r="54" ht="16.5" spans="1:23">
      <c r="A54" s="3" t="s">
        <v>372</v>
      </c>
      <c r="B54" s="3">
        <v>1600</v>
      </c>
      <c r="C54" s="3">
        <v>16</v>
      </c>
      <c r="D54" s="3" t="s">
        <v>36</v>
      </c>
      <c r="E54" s="3" t="b">
        <v>1</v>
      </c>
      <c r="F54" s="3" t="b">
        <v>1</v>
      </c>
      <c r="G54" s="3" t="b">
        <v>1</v>
      </c>
      <c r="H54" s="3" t="s">
        <v>109</v>
      </c>
      <c r="I54" s="3" t="s">
        <v>127</v>
      </c>
      <c r="J54" s="3">
        <v>10</v>
      </c>
      <c r="K54" s="3">
        <v>3</v>
      </c>
      <c r="L54" s="3"/>
      <c r="M54" s="3">
        <v>0.9578</v>
      </c>
      <c r="N54" s="3">
        <v>0.9357</v>
      </c>
      <c r="O54" s="76">
        <v>0.8424</v>
      </c>
      <c r="P54" s="94">
        <v>0.8523</v>
      </c>
      <c r="Q54" s="92">
        <v>0.7973</v>
      </c>
      <c r="R54" s="92">
        <v>0.8115</v>
      </c>
      <c r="S54" s="94">
        <v>0.6137</v>
      </c>
      <c r="T54" s="94">
        <v>0.5473</v>
      </c>
      <c r="U54" s="92">
        <f t="shared" si="5"/>
        <v>0.847321083377589</v>
      </c>
      <c r="V54" s="92"/>
      <c r="W54" s="92"/>
    </row>
    <row r="55" ht="16.5" spans="1:23">
      <c r="A55" s="3" t="s">
        <v>373</v>
      </c>
      <c r="B55" s="3">
        <v>1600</v>
      </c>
      <c r="C55" s="3">
        <v>16</v>
      </c>
      <c r="D55" s="3" t="s">
        <v>36</v>
      </c>
      <c r="E55" s="3" t="b">
        <v>1</v>
      </c>
      <c r="F55" s="3" t="b">
        <v>1</v>
      </c>
      <c r="G55" s="3" t="b">
        <v>1</v>
      </c>
      <c r="H55" s="3" t="s">
        <v>109</v>
      </c>
      <c r="I55" s="3" t="s">
        <v>127</v>
      </c>
      <c r="J55" s="3">
        <v>10</v>
      </c>
      <c r="K55" s="3">
        <v>3</v>
      </c>
      <c r="L55" s="3"/>
      <c r="M55" s="3">
        <v>0.9563</v>
      </c>
      <c r="N55" s="3">
        <v>0.9277</v>
      </c>
      <c r="O55" s="76">
        <v>0.8421</v>
      </c>
      <c r="P55" s="94">
        <v>0.8563</v>
      </c>
      <c r="Q55" s="92">
        <v>0.8148</v>
      </c>
      <c r="R55" s="92">
        <v>0.8098</v>
      </c>
      <c r="S55" s="94">
        <v>0.6192</v>
      </c>
      <c r="T55" s="94">
        <v>0.5435</v>
      </c>
      <c r="U55" s="103">
        <f t="shared" si="5"/>
        <v>0.849140638247763</v>
      </c>
      <c r="V55" s="92"/>
      <c r="W55" s="92"/>
    </row>
    <row r="56" ht="16.5" spans="1:23">
      <c r="A56" s="11"/>
      <c r="B56" s="11" t="s">
        <v>200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>
        <f t="shared" ref="M56:T56" si="9">AVERAGE(M53:M55)</f>
        <v>0.956466666666667</v>
      </c>
      <c r="N56" s="11">
        <f t="shared" si="9"/>
        <v>0.933266666666667</v>
      </c>
      <c r="O56" s="5">
        <f t="shared" si="9"/>
        <v>0.844533333333333</v>
      </c>
      <c r="P56" s="5">
        <f t="shared" si="9"/>
        <v>0.8511</v>
      </c>
      <c r="Q56" s="11">
        <f t="shared" si="9"/>
        <v>0.798</v>
      </c>
      <c r="R56" s="11">
        <f t="shared" si="9"/>
        <v>0.7979</v>
      </c>
      <c r="S56" s="11">
        <f t="shared" si="9"/>
        <v>0.613666666666667</v>
      </c>
      <c r="T56" s="99">
        <f t="shared" si="9"/>
        <v>0.544366666666667</v>
      </c>
      <c r="U56" s="100">
        <f t="shared" si="5"/>
        <v>0.847803951325955</v>
      </c>
      <c r="V56" s="11"/>
      <c r="W56" s="11"/>
    </row>
    <row r="57" ht="16.5" spans="1:23">
      <c r="A57" s="3" t="s">
        <v>374</v>
      </c>
      <c r="B57" s="3">
        <v>2000</v>
      </c>
      <c r="C57" s="3">
        <v>16</v>
      </c>
      <c r="D57" s="3" t="s">
        <v>36</v>
      </c>
      <c r="E57" s="3" t="b">
        <v>1</v>
      </c>
      <c r="F57" s="3" t="b">
        <v>1</v>
      </c>
      <c r="G57" s="3" t="b">
        <v>1</v>
      </c>
      <c r="H57" s="3" t="s">
        <v>109</v>
      </c>
      <c r="I57" s="3" t="s">
        <v>127</v>
      </c>
      <c r="J57" s="3">
        <v>10</v>
      </c>
      <c r="K57" s="3">
        <v>3</v>
      </c>
      <c r="L57" s="3"/>
      <c r="M57" s="3">
        <v>0.9629</v>
      </c>
      <c r="N57" s="3">
        <v>0.9397</v>
      </c>
      <c r="O57" s="95">
        <v>0.857</v>
      </c>
      <c r="P57" s="94">
        <v>0.852</v>
      </c>
      <c r="Q57" s="92">
        <v>0.823</v>
      </c>
      <c r="R57" s="3">
        <v>0.8403</v>
      </c>
      <c r="S57" s="76">
        <v>0.6192</v>
      </c>
      <c r="T57" s="76">
        <v>0.5635</v>
      </c>
      <c r="U57" s="103">
        <f t="shared" si="5"/>
        <v>0.854492685781158</v>
      </c>
      <c r="V57" s="3"/>
      <c r="W57" s="3"/>
    </row>
    <row r="58" ht="16.5" spans="1:23">
      <c r="A58" s="3" t="s">
        <v>375</v>
      </c>
      <c r="B58" s="3">
        <v>2000</v>
      </c>
      <c r="C58" s="3">
        <v>16</v>
      </c>
      <c r="D58" s="3" t="s">
        <v>36</v>
      </c>
      <c r="E58" s="3" t="b">
        <v>1</v>
      </c>
      <c r="F58" s="3" t="b">
        <v>1</v>
      </c>
      <c r="G58" s="3" t="b">
        <v>1</v>
      </c>
      <c r="H58" s="3" t="s">
        <v>109</v>
      </c>
      <c r="I58" s="3" t="s">
        <v>127</v>
      </c>
      <c r="J58" s="3">
        <v>10</v>
      </c>
      <c r="K58" s="3">
        <v>3</v>
      </c>
      <c r="L58" s="3"/>
      <c r="M58" s="3">
        <v>0.9619</v>
      </c>
      <c r="N58" s="3">
        <v>0.9403</v>
      </c>
      <c r="O58" s="76">
        <v>0.8462</v>
      </c>
      <c r="P58" s="94">
        <v>0.8549</v>
      </c>
      <c r="Q58" s="92">
        <v>0.8333</v>
      </c>
      <c r="R58" s="92">
        <v>0.8402</v>
      </c>
      <c r="S58" s="94">
        <v>0.6192</v>
      </c>
      <c r="T58" s="94">
        <v>0.5606</v>
      </c>
      <c r="U58" s="92">
        <f t="shared" si="5"/>
        <v>0.850527752630651</v>
      </c>
      <c r="V58" s="92"/>
      <c r="W58" s="92"/>
    </row>
    <row r="59" ht="16.5" spans="1:23">
      <c r="A59" s="3" t="s">
        <v>376</v>
      </c>
      <c r="B59" s="3">
        <v>2000</v>
      </c>
      <c r="C59" s="3">
        <v>16</v>
      </c>
      <c r="D59" s="3" t="s">
        <v>36</v>
      </c>
      <c r="E59" s="3" t="b">
        <v>1</v>
      </c>
      <c r="F59" s="3" t="b">
        <v>1</v>
      </c>
      <c r="G59" s="3" t="b">
        <v>1</v>
      </c>
      <c r="H59" s="3" t="s">
        <v>109</v>
      </c>
      <c r="I59" s="3" t="s">
        <v>127</v>
      </c>
      <c r="J59" s="3">
        <v>10</v>
      </c>
      <c r="K59" s="3">
        <v>3</v>
      </c>
      <c r="L59" s="3"/>
      <c r="M59" s="3">
        <v>0.9612</v>
      </c>
      <c r="N59" s="3">
        <v>0.9402</v>
      </c>
      <c r="O59" s="76">
        <v>0.8405</v>
      </c>
      <c r="P59" s="94">
        <v>0.8586</v>
      </c>
      <c r="Q59" s="92">
        <v>0.8179</v>
      </c>
      <c r="R59" s="92">
        <v>0.8179</v>
      </c>
      <c r="S59" s="94">
        <v>0.6262</v>
      </c>
      <c r="T59" s="94">
        <v>0.5326</v>
      </c>
      <c r="U59" s="92">
        <f t="shared" si="5"/>
        <v>0.849453593078689</v>
      </c>
      <c r="V59" s="92"/>
      <c r="W59" s="92"/>
    </row>
    <row r="60" ht="16.5" spans="1:23">
      <c r="A60" s="11"/>
      <c r="B60" s="11" t="s">
        <v>200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>
        <f t="shared" ref="M60:T60" si="10">AVERAGE(M57:M59)</f>
        <v>0.962</v>
      </c>
      <c r="N60" s="11">
        <f t="shared" si="10"/>
        <v>0.940066666666667</v>
      </c>
      <c r="O60" s="5">
        <f t="shared" si="10"/>
        <v>0.8479</v>
      </c>
      <c r="P60" s="5">
        <f t="shared" si="10"/>
        <v>0.855166666666667</v>
      </c>
      <c r="Q60" s="11">
        <f t="shared" si="10"/>
        <v>0.824733333333333</v>
      </c>
      <c r="R60" s="11">
        <f t="shared" si="10"/>
        <v>0.8328</v>
      </c>
      <c r="S60" s="11">
        <f t="shared" si="10"/>
        <v>0.621533333333333</v>
      </c>
      <c r="T60" s="99">
        <f t="shared" si="10"/>
        <v>0.552233333333333</v>
      </c>
      <c r="U60" s="100">
        <f t="shared" si="5"/>
        <v>0.85151783058013</v>
      </c>
      <c r="V60" s="11"/>
      <c r="W60" s="11"/>
    </row>
    <row r="61" ht="16.5" spans="1:23">
      <c r="A61" s="3" t="s">
        <v>377</v>
      </c>
      <c r="B61" s="3">
        <v>2400</v>
      </c>
      <c r="C61" s="3">
        <v>16</v>
      </c>
      <c r="D61" s="3" t="s">
        <v>36</v>
      </c>
      <c r="E61" s="3" t="b">
        <v>1</v>
      </c>
      <c r="F61" s="3" t="b">
        <v>1</v>
      </c>
      <c r="G61" s="3" t="b">
        <v>1</v>
      </c>
      <c r="H61" s="3" t="s">
        <v>109</v>
      </c>
      <c r="I61" s="3" t="s">
        <v>127</v>
      </c>
      <c r="J61" s="3">
        <v>10</v>
      </c>
      <c r="K61" s="3">
        <v>3</v>
      </c>
      <c r="L61" s="3"/>
      <c r="M61" s="3">
        <v>0.9641</v>
      </c>
      <c r="N61" s="92">
        <v>0.943</v>
      </c>
      <c r="O61" s="76">
        <v>0.8503</v>
      </c>
      <c r="P61" s="76">
        <v>0.8527</v>
      </c>
      <c r="Q61" s="3">
        <v>0.8364</v>
      </c>
      <c r="R61" s="3">
        <v>0.8399</v>
      </c>
      <c r="S61" s="76">
        <v>0.6179</v>
      </c>
      <c r="T61" s="76">
        <v>0.5489</v>
      </c>
      <c r="U61" s="103">
        <f t="shared" si="5"/>
        <v>0.851498308866706</v>
      </c>
      <c r="V61" s="3"/>
      <c r="W61" s="3"/>
    </row>
    <row r="62" ht="16.5" spans="1:23">
      <c r="A62" s="3" t="s">
        <v>378</v>
      </c>
      <c r="B62" s="3">
        <v>2400</v>
      </c>
      <c r="C62" s="3">
        <v>16</v>
      </c>
      <c r="D62" s="3" t="s">
        <v>36</v>
      </c>
      <c r="E62" s="3" t="b">
        <v>1</v>
      </c>
      <c r="F62" s="3" t="b">
        <v>1</v>
      </c>
      <c r="G62" s="3" t="b">
        <v>1</v>
      </c>
      <c r="H62" s="3" t="s">
        <v>109</v>
      </c>
      <c r="I62" s="3" t="s">
        <v>127</v>
      </c>
      <c r="J62" s="3">
        <v>10</v>
      </c>
      <c r="K62" s="3">
        <v>3</v>
      </c>
      <c r="L62" s="3"/>
      <c r="M62" s="3">
        <v>0.9661</v>
      </c>
      <c r="N62" s="3">
        <v>0.9443</v>
      </c>
      <c r="O62" s="76">
        <v>0.8438</v>
      </c>
      <c r="P62" s="94">
        <v>0.8564</v>
      </c>
      <c r="Q62" s="92">
        <v>0.8591</v>
      </c>
      <c r="R62" s="92">
        <v>0.8564</v>
      </c>
      <c r="S62" s="94">
        <v>0.6137</v>
      </c>
      <c r="T62" s="94">
        <v>0.5612</v>
      </c>
      <c r="U62" s="92">
        <f t="shared" si="5"/>
        <v>0.850053311375132</v>
      </c>
      <c r="V62" s="92"/>
      <c r="W62" s="92"/>
    </row>
    <row r="63" ht="16.5" spans="1:23">
      <c r="A63" s="3" t="s">
        <v>379</v>
      </c>
      <c r="B63" s="3">
        <v>2400</v>
      </c>
      <c r="C63" s="3">
        <v>16</v>
      </c>
      <c r="D63" s="3" t="s">
        <v>36</v>
      </c>
      <c r="E63" s="3" t="b">
        <v>1</v>
      </c>
      <c r="F63" s="3" t="b">
        <v>1</v>
      </c>
      <c r="G63" s="3" t="b">
        <v>1</v>
      </c>
      <c r="H63" s="3" t="s">
        <v>109</v>
      </c>
      <c r="I63" s="3" t="s">
        <v>127</v>
      </c>
      <c r="J63" s="3">
        <v>10</v>
      </c>
      <c r="K63" s="3">
        <v>3</v>
      </c>
      <c r="L63" s="3"/>
      <c r="M63" s="3">
        <v>0.9651</v>
      </c>
      <c r="N63" s="3">
        <v>0.9435</v>
      </c>
      <c r="O63" s="76">
        <v>0.8377</v>
      </c>
      <c r="P63" s="94">
        <v>0.8565</v>
      </c>
      <c r="Q63" s="92">
        <v>0.8354</v>
      </c>
      <c r="R63" s="92">
        <v>0.845</v>
      </c>
      <c r="S63" s="94">
        <v>0.6234</v>
      </c>
      <c r="T63" s="94">
        <v>0.5246</v>
      </c>
      <c r="U63" s="92">
        <f t="shared" si="5"/>
        <v>0.846995691181679</v>
      </c>
      <c r="V63" s="92"/>
      <c r="W63" s="92"/>
    </row>
    <row r="64" ht="16.5" spans="1:23">
      <c r="A64" s="11"/>
      <c r="B64" s="11" t="s">
        <v>200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>
        <f t="shared" ref="M64:T64" si="11">AVERAGE(M61:M63)</f>
        <v>0.9651</v>
      </c>
      <c r="N64" s="11">
        <f t="shared" si="11"/>
        <v>0.9436</v>
      </c>
      <c r="O64" s="5">
        <f t="shared" si="11"/>
        <v>0.843933333333333</v>
      </c>
      <c r="P64" s="5">
        <f t="shared" si="11"/>
        <v>0.8552</v>
      </c>
      <c r="Q64" s="11">
        <f t="shared" si="11"/>
        <v>0.843633333333333</v>
      </c>
      <c r="R64" s="11">
        <f t="shared" si="11"/>
        <v>0.8471</v>
      </c>
      <c r="S64" s="11">
        <f t="shared" si="11"/>
        <v>0.618333333333333</v>
      </c>
      <c r="T64" s="99">
        <f t="shared" si="11"/>
        <v>0.5449</v>
      </c>
      <c r="U64" s="100">
        <f t="shared" si="5"/>
        <v>0.849529312983089</v>
      </c>
      <c r="V64" s="11"/>
      <c r="W64" s="11"/>
    </row>
    <row r="65" ht="16.5" spans="1:2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5"/>
      <c r="P65" s="5"/>
      <c r="Q65" s="11"/>
      <c r="R65" s="11"/>
      <c r="S65" s="11"/>
      <c r="T65" s="99"/>
      <c r="U65" s="100"/>
      <c r="V65" s="11"/>
      <c r="W65" s="11"/>
    </row>
    <row r="66" spans="1:23">
      <c r="A66" s="86" t="s">
        <v>331</v>
      </c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104"/>
      <c r="W66" s="104"/>
    </row>
    <row r="67" spans="1:23">
      <c r="A67" s="88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105"/>
      <c r="W67" s="105"/>
    </row>
    <row r="68" ht="16.5" spans="1:27">
      <c r="A68" s="3" t="s">
        <v>380</v>
      </c>
      <c r="B68" s="3">
        <v>400</v>
      </c>
      <c r="C68" s="3">
        <v>16</v>
      </c>
      <c r="D68" s="3" t="s">
        <v>36</v>
      </c>
      <c r="E68" s="3" t="b">
        <v>1</v>
      </c>
      <c r="F68" s="3" t="b">
        <v>1</v>
      </c>
      <c r="G68" s="3" t="b">
        <v>1</v>
      </c>
      <c r="H68" s="3" t="s">
        <v>109</v>
      </c>
      <c r="I68" s="3" t="s">
        <v>127</v>
      </c>
      <c r="J68" s="3">
        <v>10</v>
      </c>
      <c r="K68" s="3">
        <v>3</v>
      </c>
      <c r="L68" s="3" t="b">
        <v>1</v>
      </c>
      <c r="M68" s="3">
        <v>0.9323</v>
      </c>
      <c r="N68" s="3">
        <v>0.8966</v>
      </c>
      <c r="O68" s="76">
        <v>0.8498</v>
      </c>
      <c r="P68" s="76">
        <v>0.8596</v>
      </c>
      <c r="Q68" s="3">
        <v>0.6872</v>
      </c>
      <c r="R68" s="92">
        <v>0.67</v>
      </c>
      <c r="S68" s="94">
        <v>0.583</v>
      </c>
      <c r="T68" s="94">
        <v>0.5305</v>
      </c>
      <c r="U68" s="92">
        <f t="shared" ref="U68:U91" si="12">2*(O68*P68)/(O68+P68)</f>
        <v>0.854671908271908</v>
      </c>
      <c r="V68" s="3"/>
      <c r="W68" s="3"/>
      <c r="Y68" t="s">
        <v>300</v>
      </c>
      <c r="Z68" t="s">
        <v>301</v>
      </c>
      <c r="AA68" t="s">
        <v>302</v>
      </c>
    </row>
    <row r="69" ht="16.5" spans="1:27">
      <c r="A69" s="3" t="s">
        <v>381</v>
      </c>
      <c r="B69" s="3">
        <v>400</v>
      </c>
      <c r="C69" s="3">
        <v>16</v>
      </c>
      <c r="D69" s="3" t="s">
        <v>36</v>
      </c>
      <c r="E69" s="3" t="b">
        <v>1</v>
      </c>
      <c r="F69" s="3" t="b">
        <v>1</v>
      </c>
      <c r="G69" s="3" t="b">
        <v>1</v>
      </c>
      <c r="H69" s="3" t="s">
        <v>109</v>
      </c>
      <c r="I69" s="3" t="s">
        <v>127</v>
      </c>
      <c r="J69" s="3">
        <v>10</v>
      </c>
      <c r="K69" s="3">
        <v>3</v>
      </c>
      <c r="L69" s="3" t="b">
        <v>1</v>
      </c>
      <c r="M69" s="3">
        <v>0.9307</v>
      </c>
      <c r="N69" s="3">
        <v>0.9161</v>
      </c>
      <c r="O69" s="94">
        <v>0.8519</v>
      </c>
      <c r="P69" s="76">
        <v>0.8695</v>
      </c>
      <c r="Q69" s="3">
        <v>0.7212</v>
      </c>
      <c r="R69" s="92">
        <v>0.701</v>
      </c>
      <c r="S69" s="76">
        <v>0.6304</v>
      </c>
      <c r="T69" s="94">
        <v>0.5413</v>
      </c>
      <c r="U69" s="103">
        <f t="shared" si="12"/>
        <v>0.860610026722435</v>
      </c>
      <c r="V69" s="3"/>
      <c r="W69" s="3"/>
      <c r="X69">
        <v>400</v>
      </c>
      <c r="Y69">
        <f>O71</f>
        <v>0.8491</v>
      </c>
      <c r="Z69">
        <f>P71</f>
        <v>0.864566666666667</v>
      </c>
      <c r="AA69">
        <f>U71</f>
        <v>0.856763536276989</v>
      </c>
    </row>
    <row r="70" ht="16.5" spans="1:27">
      <c r="A70" s="3" t="s">
        <v>382</v>
      </c>
      <c r="B70" s="3">
        <v>400</v>
      </c>
      <c r="C70" s="3">
        <v>16</v>
      </c>
      <c r="D70" s="3" t="s">
        <v>36</v>
      </c>
      <c r="E70" s="3" t="b">
        <v>1</v>
      </c>
      <c r="F70" s="3" t="b">
        <v>1</v>
      </c>
      <c r="G70" s="3" t="b">
        <v>1</v>
      </c>
      <c r="H70" s="3" t="s">
        <v>109</v>
      </c>
      <c r="I70" s="3" t="s">
        <v>127</v>
      </c>
      <c r="J70" s="3">
        <v>10</v>
      </c>
      <c r="K70" s="3">
        <v>3</v>
      </c>
      <c r="L70" s="3" t="b">
        <v>1</v>
      </c>
      <c r="M70" s="3">
        <v>0.9237</v>
      </c>
      <c r="N70" s="3">
        <v>0.9136</v>
      </c>
      <c r="O70" s="76">
        <v>0.8456</v>
      </c>
      <c r="P70" s="76">
        <v>0.8646</v>
      </c>
      <c r="Q70" s="3">
        <v>0.6811</v>
      </c>
      <c r="R70" s="3">
        <v>0.6535</v>
      </c>
      <c r="S70" s="94">
        <v>0.5407</v>
      </c>
      <c r="T70" s="94">
        <v>0.6025</v>
      </c>
      <c r="U70" s="92">
        <f t="shared" si="12"/>
        <v>0.85499445678868</v>
      </c>
      <c r="V70" s="3"/>
      <c r="W70" s="3"/>
      <c r="X70">
        <v>800</v>
      </c>
      <c r="Y70">
        <f>O75</f>
        <v>0.8459</v>
      </c>
      <c r="Z70">
        <f>P75</f>
        <v>0.869166666666667</v>
      </c>
      <c r="AA70">
        <f>U75</f>
        <v>0.857375515043147</v>
      </c>
    </row>
    <row r="71" ht="16.5" spans="1:27">
      <c r="A71" s="11"/>
      <c r="B71" s="11" t="s">
        <v>200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>
        <f t="shared" ref="M71:T71" si="13">AVERAGE(M68:M70)</f>
        <v>0.9289</v>
      </c>
      <c r="N71" s="11">
        <f t="shared" si="13"/>
        <v>0.908766666666667</v>
      </c>
      <c r="O71" s="5">
        <f t="shared" si="13"/>
        <v>0.8491</v>
      </c>
      <c r="P71" s="5">
        <f t="shared" si="13"/>
        <v>0.864566666666667</v>
      </c>
      <c r="Q71" s="11">
        <f t="shared" si="13"/>
        <v>0.6965</v>
      </c>
      <c r="R71" s="11">
        <f t="shared" si="13"/>
        <v>0.674833333333333</v>
      </c>
      <c r="S71" s="11">
        <f t="shared" si="13"/>
        <v>0.5847</v>
      </c>
      <c r="T71" s="99">
        <f t="shared" si="13"/>
        <v>0.5581</v>
      </c>
      <c r="U71" s="100">
        <f t="shared" si="12"/>
        <v>0.856763536276989</v>
      </c>
      <c r="V71" s="11"/>
      <c r="W71" s="11"/>
      <c r="X71">
        <v>1200</v>
      </c>
      <c r="Y71">
        <f>O79</f>
        <v>0.846933333333333</v>
      </c>
      <c r="Z71">
        <f>P79</f>
        <v>0.867233333333333</v>
      </c>
      <c r="AA71">
        <f>U79</f>
        <v>0.856963132069357</v>
      </c>
    </row>
    <row r="72" ht="16.5" spans="1:27">
      <c r="A72" s="5" t="s">
        <v>383</v>
      </c>
      <c r="B72" s="5">
        <v>800</v>
      </c>
      <c r="C72" s="5">
        <v>16</v>
      </c>
      <c r="D72" s="5" t="s">
        <v>36</v>
      </c>
      <c r="E72" s="5" t="b">
        <v>1</v>
      </c>
      <c r="F72" s="5" t="b">
        <v>1</v>
      </c>
      <c r="G72" s="5" t="b">
        <v>1</v>
      </c>
      <c r="H72" s="5" t="s">
        <v>109</v>
      </c>
      <c r="I72" s="5" t="s">
        <v>127</v>
      </c>
      <c r="J72" s="5">
        <v>10</v>
      </c>
      <c r="K72" s="5">
        <v>3</v>
      </c>
      <c r="L72" s="5" t="b">
        <v>1</v>
      </c>
      <c r="M72" s="3">
        <v>0.9468</v>
      </c>
      <c r="N72" s="3">
        <v>0.9061</v>
      </c>
      <c r="O72" s="95">
        <v>0.854</v>
      </c>
      <c r="P72" s="76">
        <v>0.8678</v>
      </c>
      <c r="Q72" s="3">
        <v>0.7541</v>
      </c>
      <c r="R72" s="3">
        <v>0.7397</v>
      </c>
      <c r="S72" s="76">
        <v>0.6374</v>
      </c>
      <c r="T72" s="94">
        <v>0.572</v>
      </c>
      <c r="U72" s="103">
        <f t="shared" si="12"/>
        <v>0.860844697409688</v>
      </c>
      <c r="V72" s="3"/>
      <c r="W72" s="3"/>
      <c r="X72">
        <v>1600</v>
      </c>
      <c r="Y72">
        <f>O83</f>
        <v>0.848966666666667</v>
      </c>
      <c r="Z72">
        <f>P83</f>
        <v>0.8629</v>
      </c>
      <c r="AA72">
        <f>U83</f>
        <v>0.855876629799829</v>
      </c>
    </row>
    <row r="73" ht="16.5" spans="1:27">
      <c r="A73" s="3" t="s">
        <v>384</v>
      </c>
      <c r="B73" s="3">
        <v>800</v>
      </c>
      <c r="C73" s="3">
        <v>16</v>
      </c>
      <c r="D73" s="3" t="s">
        <v>36</v>
      </c>
      <c r="E73" s="3" t="b">
        <v>1</v>
      </c>
      <c r="F73" s="3" t="b">
        <v>1</v>
      </c>
      <c r="G73" s="3" t="b">
        <v>1</v>
      </c>
      <c r="H73" s="3" t="s">
        <v>109</v>
      </c>
      <c r="I73" s="3" t="s">
        <v>127</v>
      </c>
      <c r="J73" s="3">
        <v>10</v>
      </c>
      <c r="K73" s="3">
        <v>3</v>
      </c>
      <c r="L73" s="3" t="b">
        <v>1</v>
      </c>
      <c r="M73" s="3">
        <v>0.9464</v>
      </c>
      <c r="N73" s="3">
        <v>0.9244</v>
      </c>
      <c r="O73" s="76">
        <v>0.8435</v>
      </c>
      <c r="P73" s="76">
        <v>0.8665</v>
      </c>
      <c r="Q73" s="3">
        <v>0.7644</v>
      </c>
      <c r="R73" s="92">
        <v>0.752</v>
      </c>
      <c r="S73" s="76">
        <v>0.6318</v>
      </c>
      <c r="T73" s="94">
        <v>0.5655</v>
      </c>
      <c r="U73" s="92">
        <f t="shared" si="12"/>
        <v>0.854845321637427</v>
      </c>
      <c r="V73" s="3"/>
      <c r="W73" s="3"/>
      <c r="X73">
        <v>2000</v>
      </c>
      <c r="Y73">
        <f>O87</f>
        <v>0.842466666666667</v>
      </c>
      <c r="Z73">
        <f>P87</f>
        <v>0.865566666666667</v>
      </c>
      <c r="AA73">
        <f>U87</f>
        <v>0.85386046069879</v>
      </c>
    </row>
    <row r="74" ht="16.5" spans="1:27">
      <c r="A74" s="3" t="s">
        <v>385</v>
      </c>
      <c r="B74" s="3">
        <v>800</v>
      </c>
      <c r="C74" s="3">
        <v>16</v>
      </c>
      <c r="D74" s="3" t="s">
        <v>36</v>
      </c>
      <c r="E74" s="3" t="b">
        <v>1</v>
      </c>
      <c r="F74" s="3" t="b">
        <v>1</v>
      </c>
      <c r="G74" s="3" t="b">
        <v>1</v>
      </c>
      <c r="H74" s="3" t="s">
        <v>109</v>
      </c>
      <c r="I74" s="3" t="s">
        <v>127</v>
      </c>
      <c r="J74" s="3">
        <v>10</v>
      </c>
      <c r="K74" s="3">
        <v>3</v>
      </c>
      <c r="L74" s="3" t="b">
        <v>1</v>
      </c>
      <c r="M74" s="3">
        <v>0.9412</v>
      </c>
      <c r="N74" s="3">
        <v>0.9287</v>
      </c>
      <c r="O74" s="94">
        <v>0.8402</v>
      </c>
      <c r="P74" s="93">
        <v>0.8732</v>
      </c>
      <c r="Q74" s="3">
        <v>0.7531</v>
      </c>
      <c r="R74" s="3">
        <v>0.7284</v>
      </c>
      <c r="S74" s="76">
        <v>0.6192</v>
      </c>
      <c r="T74" s="94">
        <v>0.5369</v>
      </c>
      <c r="U74" s="92">
        <f t="shared" si="12"/>
        <v>0.856382210808918</v>
      </c>
      <c r="V74" s="3"/>
      <c r="W74" s="3"/>
      <c r="X74">
        <v>2400</v>
      </c>
      <c r="Y74">
        <f>O91</f>
        <v>0.844866666666667</v>
      </c>
      <c r="Z74">
        <f>P91</f>
        <v>0.863433333333333</v>
      </c>
      <c r="AA74">
        <f>U91</f>
        <v>0.854049104047559</v>
      </c>
    </row>
    <row r="75" ht="16.5" spans="1:23">
      <c r="A75" s="11"/>
      <c r="B75" s="11" t="s">
        <v>200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f t="shared" ref="M75:T75" si="14">AVERAGE(M72:M74)</f>
        <v>0.9448</v>
      </c>
      <c r="N75" s="11">
        <f t="shared" si="14"/>
        <v>0.919733333333333</v>
      </c>
      <c r="O75" s="5">
        <f t="shared" si="14"/>
        <v>0.8459</v>
      </c>
      <c r="P75" s="5">
        <f t="shared" si="14"/>
        <v>0.869166666666667</v>
      </c>
      <c r="Q75" s="11">
        <f t="shared" si="14"/>
        <v>0.7572</v>
      </c>
      <c r="R75" s="11">
        <f t="shared" si="14"/>
        <v>0.740033333333333</v>
      </c>
      <c r="S75" s="11">
        <f t="shared" si="14"/>
        <v>0.629466666666667</v>
      </c>
      <c r="T75" s="99">
        <f t="shared" si="14"/>
        <v>0.558133333333333</v>
      </c>
      <c r="U75" s="101">
        <f t="shared" si="12"/>
        <v>0.857375515043147</v>
      </c>
      <c r="V75" s="11">
        <v>800</v>
      </c>
      <c r="W75" s="11"/>
    </row>
    <row r="76" ht="16.5" spans="1:23">
      <c r="A76" s="3" t="s">
        <v>386</v>
      </c>
      <c r="B76" s="3">
        <v>1200</v>
      </c>
      <c r="C76" s="3">
        <v>16</v>
      </c>
      <c r="D76" s="3" t="s">
        <v>36</v>
      </c>
      <c r="E76" s="3" t="b">
        <v>1</v>
      </c>
      <c r="F76" s="3" t="b">
        <v>1</v>
      </c>
      <c r="G76" s="3" t="b">
        <v>1</v>
      </c>
      <c r="H76" s="3" t="s">
        <v>109</v>
      </c>
      <c r="I76" s="3" t="s">
        <v>127</v>
      </c>
      <c r="J76" s="3">
        <v>10</v>
      </c>
      <c r="K76" s="3">
        <v>3</v>
      </c>
      <c r="L76" s="3" t="b">
        <v>1</v>
      </c>
      <c r="M76" s="3">
        <v>0.9555</v>
      </c>
      <c r="N76" s="3">
        <v>0.9359</v>
      </c>
      <c r="O76" s="94">
        <v>0.846</v>
      </c>
      <c r="P76" s="94">
        <v>0.8626</v>
      </c>
      <c r="Q76" s="3">
        <v>0.8097</v>
      </c>
      <c r="R76" s="3">
        <v>0.7974</v>
      </c>
      <c r="S76" s="94">
        <v>0.629</v>
      </c>
      <c r="T76" s="76">
        <v>0.5709</v>
      </c>
      <c r="U76" s="92">
        <f t="shared" si="12"/>
        <v>0.854219360880253</v>
      </c>
      <c r="V76" s="3"/>
      <c r="W76" s="3"/>
    </row>
    <row r="77" ht="16.5" spans="1:23">
      <c r="A77" s="3" t="s">
        <v>387</v>
      </c>
      <c r="B77" s="3">
        <v>1200</v>
      </c>
      <c r="C77" s="3">
        <v>16</v>
      </c>
      <c r="D77" s="3" t="s">
        <v>36</v>
      </c>
      <c r="E77" s="3" t="b">
        <v>1</v>
      </c>
      <c r="F77" s="3" t="b">
        <v>1</v>
      </c>
      <c r="G77" s="3" t="b">
        <v>1</v>
      </c>
      <c r="H77" s="3" t="s">
        <v>109</v>
      </c>
      <c r="I77" s="3" t="s">
        <v>127</v>
      </c>
      <c r="J77" s="3">
        <v>10</v>
      </c>
      <c r="K77" s="3">
        <v>3</v>
      </c>
      <c r="L77" s="3" t="b">
        <v>1</v>
      </c>
      <c r="M77" s="3">
        <v>0.9571</v>
      </c>
      <c r="N77" s="3">
        <v>0.9357</v>
      </c>
      <c r="O77" s="76">
        <v>0.8484</v>
      </c>
      <c r="P77" s="94">
        <v>0.8666</v>
      </c>
      <c r="Q77" s="92">
        <v>0.82</v>
      </c>
      <c r="R77" s="92">
        <v>0.8233</v>
      </c>
      <c r="S77" s="94">
        <v>0.6444</v>
      </c>
      <c r="T77" s="94">
        <v>0.5725</v>
      </c>
      <c r="U77" s="92">
        <f t="shared" si="12"/>
        <v>0.857403428571429</v>
      </c>
      <c r="V77" s="92"/>
      <c r="W77" s="92"/>
    </row>
    <row r="78" ht="16.5" spans="1:23">
      <c r="A78" s="3" t="s">
        <v>388</v>
      </c>
      <c r="B78" s="3">
        <v>1200</v>
      </c>
      <c r="C78" s="3">
        <v>16</v>
      </c>
      <c r="D78" s="3" t="s">
        <v>36</v>
      </c>
      <c r="E78" s="3" t="b">
        <v>1</v>
      </c>
      <c r="F78" s="3" t="b">
        <v>1</v>
      </c>
      <c r="G78" s="3" t="b">
        <v>1</v>
      </c>
      <c r="H78" s="3" t="s">
        <v>109</v>
      </c>
      <c r="I78" s="3" t="s">
        <v>127</v>
      </c>
      <c r="J78" s="3">
        <v>10</v>
      </c>
      <c r="K78" s="3">
        <v>3</v>
      </c>
      <c r="L78" s="3" t="b">
        <v>1</v>
      </c>
      <c r="M78" s="3">
        <v>0.9529</v>
      </c>
      <c r="N78" s="3">
        <v>0.9362</v>
      </c>
      <c r="O78" s="76">
        <v>0.8464</v>
      </c>
      <c r="P78" s="94">
        <v>0.8725</v>
      </c>
      <c r="Q78" s="92">
        <v>0.8004</v>
      </c>
      <c r="R78" s="92">
        <v>0.778</v>
      </c>
      <c r="S78" s="94">
        <v>0.629</v>
      </c>
      <c r="T78" s="94">
        <v>0.5575</v>
      </c>
      <c r="U78" s="103">
        <f t="shared" si="12"/>
        <v>0.859251847111525</v>
      </c>
      <c r="V78" s="92"/>
      <c r="W78" s="92"/>
    </row>
    <row r="79" ht="16.5" spans="1:23">
      <c r="A79" s="11"/>
      <c r="B79" s="11" t="s">
        <v>200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>
        <f t="shared" ref="M79:T79" si="15">AVERAGE(M76:M78)</f>
        <v>0.955166666666667</v>
      </c>
      <c r="N79" s="11">
        <f t="shared" si="15"/>
        <v>0.935933333333333</v>
      </c>
      <c r="O79" s="5">
        <f t="shared" si="15"/>
        <v>0.846933333333333</v>
      </c>
      <c r="P79" s="5">
        <f t="shared" si="15"/>
        <v>0.867233333333333</v>
      </c>
      <c r="Q79" s="11">
        <f t="shared" si="15"/>
        <v>0.810033333333333</v>
      </c>
      <c r="R79" s="11">
        <f t="shared" si="15"/>
        <v>0.799566666666667</v>
      </c>
      <c r="S79" s="11">
        <f t="shared" si="15"/>
        <v>0.634133333333333</v>
      </c>
      <c r="T79" s="99">
        <f t="shared" si="15"/>
        <v>0.566966666666667</v>
      </c>
      <c r="U79" s="100">
        <f t="shared" si="12"/>
        <v>0.856963132069357</v>
      </c>
      <c r="V79" s="11"/>
      <c r="W79" s="11"/>
    </row>
    <row r="80" ht="16.5" spans="1:23">
      <c r="A80" s="3" t="s">
        <v>389</v>
      </c>
      <c r="B80" s="3">
        <v>1600</v>
      </c>
      <c r="C80" s="3">
        <v>16</v>
      </c>
      <c r="D80" s="3" t="s">
        <v>36</v>
      </c>
      <c r="E80" s="3" t="b">
        <v>1</v>
      </c>
      <c r="F80" s="3" t="b">
        <v>1</v>
      </c>
      <c r="G80" s="3" t="b">
        <v>1</v>
      </c>
      <c r="H80" s="3" t="s">
        <v>109</v>
      </c>
      <c r="I80" s="3" t="s">
        <v>127</v>
      </c>
      <c r="J80" s="3">
        <v>10</v>
      </c>
      <c r="K80" s="3">
        <v>3</v>
      </c>
      <c r="L80" s="3" t="b">
        <v>1</v>
      </c>
      <c r="M80" s="3">
        <v>0.9619</v>
      </c>
      <c r="N80" s="3">
        <v>0.9396</v>
      </c>
      <c r="O80" s="76">
        <v>0.8475</v>
      </c>
      <c r="P80" s="76">
        <v>0.8592</v>
      </c>
      <c r="Q80" s="3">
        <v>0.8251</v>
      </c>
      <c r="R80" s="3">
        <v>0.8126</v>
      </c>
      <c r="S80" s="94">
        <v>0.636</v>
      </c>
      <c r="T80" s="76">
        <v>0.5644</v>
      </c>
      <c r="U80" s="92">
        <f t="shared" si="12"/>
        <v>0.853309896291088</v>
      </c>
      <c r="V80" s="3"/>
      <c r="W80" s="3"/>
    </row>
    <row r="81" ht="16.5" spans="1:23">
      <c r="A81" s="3" t="s">
        <v>390</v>
      </c>
      <c r="B81" s="3">
        <v>1600</v>
      </c>
      <c r="C81" s="3">
        <v>16</v>
      </c>
      <c r="D81" s="3" t="s">
        <v>36</v>
      </c>
      <c r="E81" s="3" t="b">
        <v>1</v>
      </c>
      <c r="F81" s="3" t="b">
        <v>1</v>
      </c>
      <c r="G81" s="3" t="b">
        <v>1</v>
      </c>
      <c r="H81" s="3" t="s">
        <v>109</v>
      </c>
      <c r="I81" s="3" t="s">
        <v>127</v>
      </c>
      <c r="J81" s="3">
        <v>10</v>
      </c>
      <c r="K81" s="3">
        <v>3</v>
      </c>
      <c r="L81" s="3" t="b">
        <v>1</v>
      </c>
      <c r="M81" s="3">
        <v>0.9631</v>
      </c>
      <c r="N81" s="3">
        <v>0.9415</v>
      </c>
      <c r="O81" s="76">
        <v>0.8514</v>
      </c>
      <c r="P81" s="94">
        <v>0.8662</v>
      </c>
      <c r="Q81" s="92">
        <v>0.8529</v>
      </c>
      <c r="R81" s="92">
        <v>0.8468</v>
      </c>
      <c r="S81" s="94">
        <v>0.6499</v>
      </c>
      <c r="T81" s="94">
        <v>0.5753</v>
      </c>
      <c r="U81" s="103">
        <f t="shared" si="12"/>
        <v>0.858736236609222</v>
      </c>
      <c r="V81" s="92"/>
      <c r="W81" s="92"/>
    </row>
    <row r="82" ht="16.5" spans="1:23">
      <c r="A82" s="3" t="s">
        <v>391</v>
      </c>
      <c r="B82" s="3">
        <v>1600</v>
      </c>
      <c r="C82" s="3">
        <v>16</v>
      </c>
      <c r="D82" s="3" t="s">
        <v>36</v>
      </c>
      <c r="E82" s="3" t="b">
        <v>1</v>
      </c>
      <c r="F82" s="3" t="b">
        <v>1</v>
      </c>
      <c r="G82" s="3" t="b">
        <v>1</v>
      </c>
      <c r="H82" s="3" t="s">
        <v>109</v>
      </c>
      <c r="I82" s="3" t="s">
        <v>127</v>
      </c>
      <c r="J82" s="3">
        <v>10</v>
      </c>
      <c r="K82" s="3">
        <v>3</v>
      </c>
      <c r="L82" s="3" t="b">
        <v>1</v>
      </c>
      <c r="M82" s="3">
        <v>0.9594</v>
      </c>
      <c r="N82" s="3">
        <v>0.9389</v>
      </c>
      <c r="O82" s="94">
        <v>0.848</v>
      </c>
      <c r="P82" s="94">
        <v>0.8633</v>
      </c>
      <c r="Q82" s="92">
        <v>0.8323</v>
      </c>
      <c r="R82" s="92">
        <v>0.8155</v>
      </c>
      <c r="S82" s="94">
        <v>0.6346</v>
      </c>
      <c r="T82" s="94">
        <v>0.5522</v>
      </c>
      <c r="U82" s="92">
        <f t="shared" si="12"/>
        <v>0.85558160462806</v>
      </c>
      <c r="V82" s="92"/>
      <c r="W82" s="92"/>
    </row>
    <row r="83" ht="16.5" spans="1:23">
      <c r="A83" s="11"/>
      <c r="B83" s="11" t="s">
        <v>200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>
        <f t="shared" ref="M83:T83" si="16">AVERAGE(M80:M82)</f>
        <v>0.961466666666667</v>
      </c>
      <c r="N83" s="11">
        <f t="shared" si="16"/>
        <v>0.94</v>
      </c>
      <c r="O83" s="5">
        <f t="shared" si="16"/>
        <v>0.848966666666667</v>
      </c>
      <c r="P83" s="5">
        <f t="shared" si="16"/>
        <v>0.8629</v>
      </c>
      <c r="Q83" s="11">
        <f t="shared" si="16"/>
        <v>0.836766666666667</v>
      </c>
      <c r="R83" s="11">
        <f t="shared" si="16"/>
        <v>0.824966666666667</v>
      </c>
      <c r="S83" s="11">
        <f t="shared" si="16"/>
        <v>0.640166666666667</v>
      </c>
      <c r="T83" s="99">
        <f t="shared" si="16"/>
        <v>0.563966666666667</v>
      </c>
      <c r="U83" s="100">
        <f t="shared" si="12"/>
        <v>0.855876629799829</v>
      </c>
      <c r="V83" s="11"/>
      <c r="W83" s="11"/>
    </row>
    <row r="84" ht="16.5" spans="1:23">
      <c r="A84" s="3" t="s">
        <v>392</v>
      </c>
      <c r="B84" s="3">
        <v>2000</v>
      </c>
      <c r="C84" s="3">
        <v>16</v>
      </c>
      <c r="D84" s="3" t="s">
        <v>36</v>
      </c>
      <c r="E84" s="3" t="b">
        <v>1</v>
      </c>
      <c r="F84" s="3" t="b">
        <v>1</v>
      </c>
      <c r="G84" s="3" t="b">
        <v>1</v>
      </c>
      <c r="H84" s="3" t="s">
        <v>109</v>
      </c>
      <c r="I84" s="3" t="s">
        <v>127</v>
      </c>
      <c r="J84" s="3">
        <v>10</v>
      </c>
      <c r="K84" s="3">
        <v>3</v>
      </c>
      <c r="L84" s="3" t="b">
        <v>1</v>
      </c>
      <c r="M84" s="3">
        <v>0.9658</v>
      </c>
      <c r="N84" s="3">
        <v>0.9441</v>
      </c>
      <c r="O84" s="94">
        <v>0.8342</v>
      </c>
      <c r="P84" s="94">
        <v>0.8667</v>
      </c>
      <c r="Q84" s="92">
        <v>0.8488</v>
      </c>
      <c r="R84" s="3">
        <v>0.8267</v>
      </c>
      <c r="S84" s="76">
        <v>0.6276</v>
      </c>
      <c r="T84" s="76">
        <v>0.5441</v>
      </c>
      <c r="U84" s="92">
        <f t="shared" si="12"/>
        <v>0.850139502616262</v>
      </c>
      <c r="V84" s="3"/>
      <c r="W84" s="3"/>
    </row>
    <row r="85" ht="16.5" spans="1:23">
      <c r="A85" s="3" t="s">
        <v>393</v>
      </c>
      <c r="B85" s="3">
        <v>2000</v>
      </c>
      <c r="C85" s="3">
        <v>16</v>
      </c>
      <c r="D85" s="3" t="s">
        <v>36</v>
      </c>
      <c r="E85" s="3" t="b">
        <v>1</v>
      </c>
      <c r="F85" s="3" t="b">
        <v>1</v>
      </c>
      <c r="G85" s="3" t="b">
        <v>1</v>
      </c>
      <c r="H85" s="3" t="s">
        <v>109</v>
      </c>
      <c r="I85" s="3" t="s">
        <v>127</v>
      </c>
      <c r="J85" s="3">
        <v>10</v>
      </c>
      <c r="K85" s="3">
        <v>3</v>
      </c>
      <c r="L85" s="3" t="b">
        <v>1</v>
      </c>
      <c r="M85" s="3">
        <v>0.9652</v>
      </c>
      <c r="N85" s="3">
        <v>0.9415</v>
      </c>
      <c r="O85" s="94">
        <v>0.844</v>
      </c>
      <c r="P85" s="94">
        <v>0.8636</v>
      </c>
      <c r="Q85" s="92">
        <v>0.857</v>
      </c>
      <c r="R85" s="92">
        <v>0.8509</v>
      </c>
      <c r="S85" s="94">
        <v>0.6527</v>
      </c>
      <c r="T85" s="94">
        <v>0.5461</v>
      </c>
      <c r="U85" s="92">
        <f t="shared" si="12"/>
        <v>0.853687514640431</v>
      </c>
      <c r="V85" s="92"/>
      <c r="W85" s="92"/>
    </row>
    <row r="86" ht="16.5" spans="1:23">
      <c r="A86" s="3" t="s">
        <v>394</v>
      </c>
      <c r="B86" s="3">
        <v>2000</v>
      </c>
      <c r="C86" s="3">
        <v>16</v>
      </c>
      <c r="D86" s="3" t="s">
        <v>36</v>
      </c>
      <c r="E86" s="3" t="b">
        <v>1</v>
      </c>
      <c r="F86" s="3" t="b">
        <v>1</v>
      </c>
      <c r="G86" s="3" t="b">
        <v>1</v>
      </c>
      <c r="H86" s="3" t="s">
        <v>109</v>
      </c>
      <c r="I86" s="3" t="s">
        <v>127</v>
      </c>
      <c r="J86" s="3">
        <v>10</v>
      </c>
      <c r="K86" s="3">
        <v>3</v>
      </c>
      <c r="L86" s="3" t="b">
        <v>1</v>
      </c>
      <c r="M86" s="3">
        <v>0.9666</v>
      </c>
      <c r="N86" s="3">
        <v>0.9455</v>
      </c>
      <c r="O86" s="76">
        <v>0.8492</v>
      </c>
      <c r="P86" s="94">
        <v>0.8664</v>
      </c>
      <c r="Q86" s="92">
        <v>0.8714</v>
      </c>
      <c r="R86" s="92">
        <v>0.8652</v>
      </c>
      <c r="S86" s="94">
        <v>0.629</v>
      </c>
      <c r="T86" s="94">
        <v>0.5716</v>
      </c>
      <c r="U86" s="103">
        <f t="shared" si="12"/>
        <v>0.857713779435766</v>
      </c>
      <c r="V86" s="92"/>
      <c r="W86" s="92"/>
    </row>
    <row r="87" ht="16.5" spans="1:23">
      <c r="A87" s="11"/>
      <c r="B87" s="11" t="s">
        <v>200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>
        <f t="shared" ref="M87:T87" si="17">AVERAGE(M84:M86)</f>
        <v>0.965866666666667</v>
      </c>
      <c r="N87" s="11">
        <f t="shared" si="17"/>
        <v>0.9437</v>
      </c>
      <c r="O87" s="5">
        <f t="shared" si="17"/>
        <v>0.842466666666667</v>
      </c>
      <c r="P87" s="5">
        <f t="shared" si="17"/>
        <v>0.865566666666667</v>
      </c>
      <c r="Q87" s="11">
        <f t="shared" si="17"/>
        <v>0.859066666666667</v>
      </c>
      <c r="R87" s="11">
        <f t="shared" si="17"/>
        <v>0.8476</v>
      </c>
      <c r="S87" s="11">
        <f t="shared" si="17"/>
        <v>0.636433333333333</v>
      </c>
      <c r="T87" s="99">
        <f t="shared" si="17"/>
        <v>0.553933333333333</v>
      </c>
      <c r="U87" s="100">
        <f t="shared" si="12"/>
        <v>0.85386046069879</v>
      </c>
      <c r="V87" s="11"/>
      <c r="W87" s="11"/>
    </row>
    <row r="88" ht="16.5" spans="1:23">
      <c r="A88" s="3" t="s">
        <v>395</v>
      </c>
      <c r="B88" s="3">
        <v>2400</v>
      </c>
      <c r="C88" s="3">
        <v>16</v>
      </c>
      <c r="D88" s="3" t="s">
        <v>36</v>
      </c>
      <c r="E88" s="3" t="b">
        <v>1</v>
      </c>
      <c r="F88" s="3" t="b">
        <v>1</v>
      </c>
      <c r="G88" s="3" t="b">
        <v>1</v>
      </c>
      <c r="H88" s="3" t="s">
        <v>109</v>
      </c>
      <c r="I88" s="3" t="s">
        <v>127</v>
      </c>
      <c r="J88" s="3">
        <v>10</v>
      </c>
      <c r="K88" s="3">
        <v>3</v>
      </c>
      <c r="L88" s="3" t="b">
        <v>1</v>
      </c>
      <c r="M88" s="3">
        <v>0.9697</v>
      </c>
      <c r="N88" s="92">
        <v>0.9481</v>
      </c>
      <c r="O88" s="76">
        <v>0.8415</v>
      </c>
      <c r="P88" s="76">
        <v>0.8593</v>
      </c>
      <c r="Q88" s="3">
        <v>0.8693</v>
      </c>
      <c r="R88" s="3">
        <v>0.8684</v>
      </c>
      <c r="S88" s="76">
        <v>0.6276</v>
      </c>
      <c r="T88" s="94">
        <v>0.566</v>
      </c>
      <c r="U88" s="92">
        <f t="shared" si="12"/>
        <v>0.850306855597366</v>
      </c>
      <c r="V88" s="3"/>
      <c r="W88" s="3"/>
    </row>
    <row r="89" ht="16.5" spans="1:23">
      <c r="A89" s="3" t="s">
        <v>396</v>
      </c>
      <c r="B89" s="3">
        <v>2400</v>
      </c>
      <c r="C89" s="3">
        <v>16</v>
      </c>
      <c r="D89" s="3" t="s">
        <v>36</v>
      </c>
      <c r="E89" s="3" t="b">
        <v>1</v>
      </c>
      <c r="F89" s="3" t="b">
        <v>1</v>
      </c>
      <c r="G89" s="3" t="b">
        <v>1</v>
      </c>
      <c r="H89" s="3" t="s">
        <v>109</v>
      </c>
      <c r="I89" s="3" t="s">
        <v>127</v>
      </c>
      <c r="J89" s="3">
        <v>10</v>
      </c>
      <c r="K89" s="3">
        <v>3</v>
      </c>
      <c r="L89" s="3" t="b">
        <v>1</v>
      </c>
      <c r="M89" s="3">
        <v>0.9674</v>
      </c>
      <c r="N89" s="3">
        <v>0.9439</v>
      </c>
      <c r="O89" s="76">
        <v>0.8489</v>
      </c>
      <c r="P89" s="94">
        <v>0.8641</v>
      </c>
      <c r="Q89" s="92">
        <v>0.856</v>
      </c>
      <c r="R89" s="92">
        <v>0.8568</v>
      </c>
      <c r="S89" s="94">
        <v>0.6541</v>
      </c>
      <c r="T89" s="94">
        <v>0.5678</v>
      </c>
      <c r="U89" s="103">
        <f t="shared" si="12"/>
        <v>0.8564325627554</v>
      </c>
      <c r="V89" s="92"/>
      <c r="W89" s="92"/>
    </row>
    <row r="90" ht="16.5" spans="1:23">
      <c r="A90" s="3" t="s">
        <v>397</v>
      </c>
      <c r="B90" s="3">
        <v>2400</v>
      </c>
      <c r="C90" s="3">
        <v>16</v>
      </c>
      <c r="D90" s="3" t="s">
        <v>36</v>
      </c>
      <c r="E90" s="3" t="b">
        <v>1</v>
      </c>
      <c r="F90" s="3" t="b">
        <v>1</v>
      </c>
      <c r="G90" s="3" t="b">
        <v>1</v>
      </c>
      <c r="H90" s="3" t="s">
        <v>109</v>
      </c>
      <c r="I90" s="3" t="s">
        <v>127</v>
      </c>
      <c r="J90" s="3">
        <v>10</v>
      </c>
      <c r="K90" s="3">
        <v>3</v>
      </c>
      <c r="L90" s="3" t="b">
        <v>1</v>
      </c>
      <c r="M90" s="92">
        <v>0.967</v>
      </c>
      <c r="N90" s="3">
        <v>0.9466</v>
      </c>
      <c r="O90" s="76">
        <v>0.8442</v>
      </c>
      <c r="P90" s="94">
        <v>0.8669</v>
      </c>
      <c r="Q90" s="92">
        <v>0.8673</v>
      </c>
      <c r="R90" s="92">
        <v>0.8464</v>
      </c>
      <c r="S90" s="94">
        <v>0.6374</v>
      </c>
      <c r="T90" s="94">
        <v>0.5553</v>
      </c>
      <c r="U90" s="92">
        <f t="shared" si="12"/>
        <v>0.855399427269008</v>
      </c>
      <c r="V90" s="92"/>
      <c r="W90" s="92"/>
    </row>
    <row r="91" ht="16.5" spans="1:23">
      <c r="A91" s="11"/>
      <c r="B91" s="11" t="s">
        <v>200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>
        <f t="shared" ref="M91:T91" si="18">AVERAGE(M88:M90)</f>
        <v>0.968033333333333</v>
      </c>
      <c r="N91" s="11">
        <f t="shared" si="18"/>
        <v>0.9462</v>
      </c>
      <c r="O91" s="5">
        <f t="shared" si="18"/>
        <v>0.844866666666667</v>
      </c>
      <c r="P91" s="5">
        <f t="shared" si="18"/>
        <v>0.863433333333333</v>
      </c>
      <c r="Q91" s="11">
        <f t="shared" si="18"/>
        <v>0.8642</v>
      </c>
      <c r="R91" s="11">
        <f t="shared" si="18"/>
        <v>0.8572</v>
      </c>
      <c r="S91" s="11">
        <f t="shared" si="18"/>
        <v>0.6397</v>
      </c>
      <c r="T91" s="99">
        <f t="shared" si="18"/>
        <v>0.563033333333333</v>
      </c>
      <c r="U91" s="100">
        <f t="shared" si="12"/>
        <v>0.854049104047559</v>
      </c>
      <c r="V91" s="11"/>
      <c r="W91" s="11"/>
    </row>
    <row r="92" ht="16.5" spans="1:2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5"/>
      <c r="P92" s="5"/>
      <c r="Q92" s="11"/>
      <c r="R92" s="11"/>
      <c r="S92" s="11"/>
      <c r="T92" s="99"/>
      <c r="U92" s="100"/>
      <c r="V92" s="11"/>
      <c r="W92" s="11"/>
    </row>
    <row r="93" spans="1:23">
      <c r="A93" s="86" t="s">
        <v>333</v>
      </c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104"/>
    </row>
    <row r="94" spans="1:23">
      <c r="A94" s="88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105"/>
    </row>
    <row r="95" ht="16.5" spans="1:27">
      <c r="A95" s="3" t="s">
        <v>398</v>
      </c>
      <c r="B95" s="3">
        <v>400</v>
      </c>
      <c r="C95" s="3">
        <v>16</v>
      </c>
      <c r="D95" s="3" t="s">
        <v>36</v>
      </c>
      <c r="E95" s="3" t="b">
        <v>1</v>
      </c>
      <c r="F95" s="3" t="b">
        <v>1</v>
      </c>
      <c r="G95" s="3" t="b">
        <v>1</v>
      </c>
      <c r="H95" s="3" t="s">
        <v>109</v>
      </c>
      <c r="I95" s="3" t="s">
        <v>127</v>
      </c>
      <c r="J95" s="3"/>
      <c r="K95" s="3">
        <v>3</v>
      </c>
      <c r="L95" s="3"/>
      <c r="M95" s="3">
        <v>0.9229</v>
      </c>
      <c r="N95" s="92">
        <v>0.91</v>
      </c>
      <c r="O95" s="76">
        <v>0.8459</v>
      </c>
      <c r="P95" s="94">
        <v>0.8592</v>
      </c>
      <c r="Q95" s="3">
        <v>0.6739</v>
      </c>
      <c r="R95" s="3">
        <v>0.6616</v>
      </c>
      <c r="S95" s="76">
        <v>0.5816</v>
      </c>
      <c r="T95" s="94">
        <v>0.5155</v>
      </c>
      <c r="U95" s="92">
        <f t="shared" ref="U95:U118" si="19">2*(O95*P95)/(O95+P95)</f>
        <v>0.852498129141986</v>
      </c>
      <c r="V95" s="3"/>
      <c r="W95" s="3"/>
      <c r="Y95" t="s">
        <v>303</v>
      </c>
      <c r="Z95" t="s">
        <v>304</v>
      </c>
      <c r="AA95" t="s">
        <v>305</v>
      </c>
    </row>
    <row r="96" ht="16.5" spans="1:27">
      <c r="A96" s="3" t="s">
        <v>399</v>
      </c>
      <c r="B96" s="3">
        <v>400</v>
      </c>
      <c r="C96" s="3">
        <v>16</v>
      </c>
      <c r="D96" s="3" t="s">
        <v>36</v>
      </c>
      <c r="E96" s="3" t="b">
        <v>1</v>
      </c>
      <c r="F96" s="3" t="b">
        <v>1</v>
      </c>
      <c r="G96" s="3" t="b">
        <v>1</v>
      </c>
      <c r="H96" s="3" t="s">
        <v>109</v>
      </c>
      <c r="I96" s="3" t="s">
        <v>127</v>
      </c>
      <c r="J96" s="3"/>
      <c r="K96" s="3">
        <v>3</v>
      </c>
      <c r="L96" s="3"/>
      <c r="M96" s="3">
        <v>0.9255</v>
      </c>
      <c r="N96" s="3">
        <v>0.9065</v>
      </c>
      <c r="O96" s="93">
        <v>0.8598</v>
      </c>
      <c r="P96" s="94">
        <v>0.859</v>
      </c>
      <c r="Q96" s="3">
        <v>0.6595</v>
      </c>
      <c r="R96" s="3">
        <v>0.6595</v>
      </c>
      <c r="S96" s="76">
        <v>0.5621</v>
      </c>
      <c r="T96" s="94">
        <v>0.5247</v>
      </c>
      <c r="U96" s="103">
        <f t="shared" si="19"/>
        <v>0.859399813823598</v>
      </c>
      <c r="V96" s="3"/>
      <c r="W96" s="3"/>
      <c r="X96">
        <v>400</v>
      </c>
      <c r="Y96">
        <f>O98</f>
        <v>0.854066666666667</v>
      </c>
      <c r="Z96">
        <f>P98</f>
        <v>0.8503</v>
      </c>
      <c r="AA96">
        <f>U98</f>
        <v>0.852179171148618</v>
      </c>
    </row>
    <row r="97" ht="16.5" spans="1:27">
      <c r="A97" s="3" t="s">
        <v>400</v>
      </c>
      <c r="B97" s="3">
        <v>400</v>
      </c>
      <c r="C97" s="3">
        <v>16</v>
      </c>
      <c r="D97" s="3" t="s">
        <v>36</v>
      </c>
      <c r="E97" s="3" t="b">
        <v>1</v>
      </c>
      <c r="F97" s="3" t="b">
        <v>1</v>
      </c>
      <c r="G97" s="3" t="b">
        <v>1</v>
      </c>
      <c r="H97" s="3" t="s">
        <v>109</v>
      </c>
      <c r="I97" s="3" t="s">
        <v>127</v>
      </c>
      <c r="J97" s="3"/>
      <c r="K97" s="3">
        <v>3</v>
      </c>
      <c r="L97" s="3"/>
      <c r="M97" s="3">
        <v>0.9275</v>
      </c>
      <c r="N97" s="92">
        <v>0.9095</v>
      </c>
      <c r="O97" s="76">
        <v>0.8565</v>
      </c>
      <c r="P97" s="76">
        <v>0.8327</v>
      </c>
      <c r="Q97" s="3">
        <v>0.6667</v>
      </c>
      <c r="R97" s="3">
        <v>0.6771</v>
      </c>
      <c r="S97" s="94">
        <v>0.5746</v>
      </c>
      <c r="T97" s="94">
        <v>0.5275</v>
      </c>
      <c r="U97" s="92">
        <f t="shared" si="19"/>
        <v>0.844432334833057</v>
      </c>
      <c r="V97" s="3"/>
      <c r="W97" s="3"/>
      <c r="X97">
        <v>800</v>
      </c>
      <c r="Y97">
        <f>O102</f>
        <v>0.8505</v>
      </c>
      <c r="Z97">
        <f>P102</f>
        <v>0.8515</v>
      </c>
      <c r="AA97">
        <f>U102</f>
        <v>0.850999706227967</v>
      </c>
    </row>
    <row r="98" ht="16.5" spans="1:27">
      <c r="A98" s="11"/>
      <c r="B98" s="11" t="s">
        <v>200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>
        <f t="shared" ref="M98:T98" si="20">AVERAGE(M95:M97)</f>
        <v>0.9253</v>
      </c>
      <c r="N98" s="11">
        <f t="shared" si="20"/>
        <v>0.908666666666667</v>
      </c>
      <c r="O98" s="5">
        <f t="shared" si="20"/>
        <v>0.854066666666667</v>
      </c>
      <c r="P98" s="5">
        <f t="shared" si="20"/>
        <v>0.8503</v>
      </c>
      <c r="Q98" s="11">
        <f t="shared" si="20"/>
        <v>0.6667</v>
      </c>
      <c r="R98" s="11">
        <f t="shared" si="20"/>
        <v>0.666066666666667</v>
      </c>
      <c r="S98" s="11">
        <f t="shared" si="20"/>
        <v>0.572766666666667</v>
      </c>
      <c r="T98" s="99">
        <f t="shared" si="20"/>
        <v>0.522566666666667</v>
      </c>
      <c r="U98" s="101">
        <f t="shared" si="19"/>
        <v>0.852179171148618</v>
      </c>
      <c r="V98" s="11">
        <v>400</v>
      </c>
      <c r="W98" s="11"/>
      <c r="X98">
        <v>1200</v>
      </c>
      <c r="Y98">
        <f>O106</f>
        <v>0.848733333333333</v>
      </c>
      <c r="Z98">
        <f>P106</f>
        <v>0.853333333333333</v>
      </c>
      <c r="AA98">
        <f>U106</f>
        <v>0.851027117360594</v>
      </c>
    </row>
    <row r="99" ht="16.5" spans="1:27">
      <c r="A99" s="3" t="s">
        <v>401</v>
      </c>
      <c r="B99" s="3">
        <v>800</v>
      </c>
      <c r="C99" s="3">
        <v>16</v>
      </c>
      <c r="D99" s="3" t="s">
        <v>36</v>
      </c>
      <c r="E99" s="3" t="b">
        <v>1</v>
      </c>
      <c r="F99" s="3" t="b">
        <v>1</v>
      </c>
      <c r="G99" s="3" t="b">
        <v>1</v>
      </c>
      <c r="H99" s="3" t="s">
        <v>109</v>
      </c>
      <c r="I99" s="3" t="s">
        <v>127</v>
      </c>
      <c r="J99" s="3"/>
      <c r="K99" s="3">
        <v>3</v>
      </c>
      <c r="L99" s="3"/>
      <c r="M99" s="3">
        <v>0.9428</v>
      </c>
      <c r="N99" s="3">
        <v>0.9215</v>
      </c>
      <c r="O99" s="76">
        <v>0.8504</v>
      </c>
      <c r="P99" s="76">
        <v>0.8503</v>
      </c>
      <c r="Q99" s="3">
        <v>0.7315</v>
      </c>
      <c r="R99" s="3">
        <v>0.7175</v>
      </c>
      <c r="S99" s="76">
        <v>0.6053</v>
      </c>
      <c r="T99" s="94">
        <v>0.5242</v>
      </c>
      <c r="U99" s="92">
        <f t="shared" si="19"/>
        <v>0.850349997060034</v>
      </c>
      <c r="V99" s="3"/>
      <c r="W99" s="3"/>
      <c r="X99">
        <v>1600</v>
      </c>
      <c r="Y99">
        <f>O110</f>
        <v>0.845766666666667</v>
      </c>
      <c r="Z99">
        <f>P110</f>
        <v>0.8569</v>
      </c>
      <c r="AA99">
        <f>U110</f>
        <v>0.85129693422083</v>
      </c>
    </row>
    <row r="100" ht="16.5" spans="1:27">
      <c r="A100" s="3" t="s">
        <v>402</v>
      </c>
      <c r="B100" s="3">
        <v>800</v>
      </c>
      <c r="C100" s="3">
        <v>16</v>
      </c>
      <c r="D100" s="3" t="s">
        <v>36</v>
      </c>
      <c r="E100" s="3" t="b">
        <v>1</v>
      </c>
      <c r="F100" s="3" t="b">
        <v>1</v>
      </c>
      <c r="G100" s="3" t="b">
        <v>1</v>
      </c>
      <c r="H100" s="3" t="s">
        <v>109</v>
      </c>
      <c r="I100" s="3" t="s">
        <v>127</v>
      </c>
      <c r="J100" s="3"/>
      <c r="K100" s="3">
        <v>3</v>
      </c>
      <c r="L100" s="3"/>
      <c r="M100" s="92">
        <v>0.941</v>
      </c>
      <c r="N100" s="3">
        <v>0.9164</v>
      </c>
      <c r="O100" s="76">
        <v>0.8534</v>
      </c>
      <c r="P100" s="76">
        <v>0.8533</v>
      </c>
      <c r="Q100" s="3">
        <v>0.7253</v>
      </c>
      <c r="R100" s="3">
        <v>0.7268</v>
      </c>
      <c r="S100" s="76">
        <v>0.5955</v>
      </c>
      <c r="T100" s="94">
        <v>0.5474</v>
      </c>
      <c r="U100" s="103">
        <f t="shared" si="19"/>
        <v>0.85334999707037</v>
      </c>
      <c r="V100" s="3"/>
      <c r="W100" s="3"/>
      <c r="X100">
        <v>2000</v>
      </c>
      <c r="Y100">
        <f>O114</f>
        <v>0.849666666666667</v>
      </c>
      <c r="Z100">
        <f>P114</f>
        <v>0.855233333333333</v>
      </c>
      <c r="AA100">
        <f>U114</f>
        <v>0.852440912142126</v>
      </c>
    </row>
    <row r="101" ht="16.5" spans="1:27">
      <c r="A101" s="3" t="s">
        <v>403</v>
      </c>
      <c r="B101" s="3">
        <v>800</v>
      </c>
      <c r="C101" s="3">
        <v>16</v>
      </c>
      <c r="D101" s="3" t="s">
        <v>36</v>
      </c>
      <c r="E101" s="3" t="b">
        <v>1</v>
      </c>
      <c r="F101" s="3" t="b">
        <v>1</v>
      </c>
      <c r="G101" s="3" t="b">
        <v>1</v>
      </c>
      <c r="H101" s="3" t="s">
        <v>109</v>
      </c>
      <c r="I101" s="3" t="s">
        <v>127</v>
      </c>
      <c r="J101" s="3"/>
      <c r="K101" s="3">
        <v>3</v>
      </c>
      <c r="L101" s="3"/>
      <c r="M101" s="92">
        <v>0.942</v>
      </c>
      <c r="N101" s="3">
        <v>0.9263</v>
      </c>
      <c r="O101" s="94">
        <v>0.8477</v>
      </c>
      <c r="P101" s="76">
        <v>0.8509</v>
      </c>
      <c r="Q101" s="3">
        <v>0.7263</v>
      </c>
      <c r="R101" s="3">
        <v>0.7234</v>
      </c>
      <c r="S101" s="76">
        <v>0.6011</v>
      </c>
      <c r="T101" s="94">
        <v>0.5334</v>
      </c>
      <c r="U101" s="92">
        <f t="shared" si="19"/>
        <v>0.849296985752973</v>
      </c>
      <c r="V101" s="3"/>
      <c r="W101" s="3"/>
      <c r="X101">
        <v>2400</v>
      </c>
      <c r="Y101">
        <f>O118</f>
        <v>0.847066666666667</v>
      </c>
      <c r="Z101">
        <f>P118</f>
        <v>0.855566666666667</v>
      </c>
      <c r="AA101">
        <f>U118</f>
        <v>0.851295449532424</v>
      </c>
    </row>
    <row r="102" ht="16.5" spans="1:23">
      <c r="A102" s="11"/>
      <c r="B102" s="11" t="s">
        <v>200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>
        <f t="shared" ref="M102:T102" si="21">AVERAGE(M99:M101)</f>
        <v>0.941933333333333</v>
      </c>
      <c r="N102" s="11">
        <f t="shared" si="21"/>
        <v>0.9214</v>
      </c>
      <c r="O102" s="5">
        <f t="shared" si="21"/>
        <v>0.8505</v>
      </c>
      <c r="P102" s="5">
        <f t="shared" si="21"/>
        <v>0.8515</v>
      </c>
      <c r="Q102" s="11">
        <f t="shared" si="21"/>
        <v>0.7277</v>
      </c>
      <c r="R102" s="11">
        <f t="shared" si="21"/>
        <v>0.722566666666667</v>
      </c>
      <c r="S102" s="11">
        <f t="shared" si="21"/>
        <v>0.600633333333333</v>
      </c>
      <c r="T102" s="99">
        <f t="shared" si="21"/>
        <v>0.535</v>
      </c>
      <c r="U102" s="100">
        <f t="shared" si="19"/>
        <v>0.850999706227967</v>
      </c>
      <c r="V102" s="11"/>
      <c r="W102" s="11"/>
    </row>
    <row r="103" ht="16.5" spans="1:23">
      <c r="A103" s="3" t="s">
        <v>404</v>
      </c>
      <c r="B103" s="3">
        <v>1200</v>
      </c>
      <c r="C103" s="3">
        <v>16</v>
      </c>
      <c r="D103" s="3" t="s">
        <v>36</v>
      </c>
      <c r="E103" s="3" t="b">
        <v>1</v>
      </c>
      <c r="F103" s="3" t="b">
        <v>1</v>
      </c>
      <c r="G103" s="3" t="b">
        <v>1</v>
      </c>
      <c r="H103" s="3" t="s">
        <v>109</v>
      </c>
      <c r="I103" s="3" t="s">
        <v>127</v>
      </c>
      <c r="J103" s="3"/>
      <c r="K103" s="3">
        <v>3</v>
      </c>
      <c r="L103" s="3"/>
      <c r="M103" s="92">
        <v>0.953</v>
      </c>
      <c r="N103" s="3">
        <v>0.9331</v>
      </c>
      <c r="O103" s="94">
        <v>0.85</v>
      </c>
      <c r="P103" s="94">
        <v>0.8553</v>
      </c>
      <c r="Q103" s="3">
        <v>0.7747</v>
      </c>
      <c r="R103" s="3">
        <v>0.7629</v>
      </c>
      <c r="S103" s="76">
        <v>0.6234</v>
      </c>
      <c r="T103" s="76">
        <v>0.5405</v>
      </c>
      <c r="U103" s="103">
        <f t="shared" si="19"/>
        <v>0.852641763912508</v>
      </c>
      <c r="V103" s="3"/>
      <c r="W103" s="3"/>
    </row>
    <row r="104" ht="16.5" spans="1:23">
      <c r="A104" s="3" t="s">
        <v>405</v>
      </c>
      <c r="B104" s="3">
        <v>1200</v>
      </c>
      <c r="C104" s="3">
        <v>16</v>
      </c>
      <c r="D104" s="3" t="s">
        <v>36</v>
      </c>
      <c r="E104" s="3" t="b">
        <v>1</v>
      </c>
      <c r="F104" s="3" t="b">
        <v>1</v>
      </c>
      <c r="G104" s="3" t="b">
        <v>1</v>
      </c>
      <c r="H104" s="3" t="s">
        <v>109</v>
      </c>
      <c r="I104" s="3" t="s">
        <v>127</v>
      </c>
      <c r="J104" s="3"/>
      <c r="K104" s="3">
        <v>3</v>
      </c>
      <c r="L104" s="3"/>
      <c r="M104" s="92">
        <v>0.952</v>
      </c>
      <c r="N104" s="3">
        <v>0.9321</v>
      </c>
      <c r="O104" s="76">
        <v>0.8499</v>
      </c>
      <c r="P104" s="94">
        <v>0.8487</v>
      </c>
      <c r="Q104" s="92">
        <v>0.7634</v>
      </c>
      <c r="R104" s="92">
        <v>0.7649</v>
      </c>
      <c r="S104" s="94">
        <v>0.5914</v>
      </c>
      <c r="T104" s="94">
        <v>0.5158</v>
      </c>
      <c r="U104" s="92">
        <f t="shared" si="19"/>
        <v>0.849299576121512</v>
      </c>
      <c r="V104" s="92"/>
      <c r="W104" s="92"/>
    </row>
    <row r="105" ht="16.5" spans="1:23">
      <c r="A105" s="3" t="s">
        <v>406</v>
      </c>
      <c r="B105" s="3">
        <v>1200</v>
      </c>
      <c r="C105" s="3">
        <v>16</v>
      </c>
      <c r="D105" s="3" t="s">
        <v>36</v>
      </c>
      <c r="E105" s="3" t="b">
        <v>1</v>
      </c>
      <c r="F105" s="3" t="b">
        <v>1</v>
      </c>
      <c r="G105" s="3" t="b">
        <v>1</v>
      </c>
      <c r="H105" s="3" t="s">
        <v>109</v>
      </c>
      <c r="I105" s="3" t="s">
        <v>127</v>
      </c>
      <c r="J105" s="3"/>
      <c r="K105" s="3">
        <v>3</v>
      </c>
      <c r="L105" s="3"/>
      <c r="M105" s="3">
        <v>0.9495</v>
      </c>
      <c r="N105" s="3">
        <v>0.9354</v>
      </c>
      <c r="O105" s="76">
        <v>0.8463</v>
      </c>
      <c r="P105" s="94">
        <v>0.856</v>
      </c>
      <c r="Q105" s="92">
        <v>0.7695</v>
      </c>
      <c r="R105" s="92">
        <v>0.7656</v>
      </c>
      <c r="S105" s="94">
        <v>0.6151</v>
      </c>
      <c r="T105" s="94">
        <v>0.532</v>
      </c>
      <c r="U105" s="92">
        <f t="shared" si="19"/>
        <v>0.851122363860659</v>
      </c>
      <c r="V105" s="92"/>
      <c r="W105" s="92"/>
    </row>
    <row r="106" ht="16.5" spans="1:23">
      <c r="A106" s="11"/>
      <c r="B106" s="11" t="s">
        <v>200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>
        <f t="shared" ref="M106:T106" si="22">AVERAGE(M103:M105)</f>
        <v>0.9515</v>
      </c>
      <c r="N106" s="11">
        <f t="shared" si="22"/>
        <v>0.933533333333333</v>
      </c>
      <c r="O106" s="5">
        <f t="shared" si="22"/>
        <v>0.848733333333333</v>
      </c>
      <c r="P106" s="5">
        <f t="shared" si="22"/>
        <v>0.853333333333333</v>
      </c>
      <c r="Q106" s="11">
        <f t="shared" si="22"/>
        <v>0.7692</v>
      </c>
      <c r="R106" s="11">
        <f t="shared" si="22"/>
        <v>0.764466666666667</v>
      </c>
      <c r="S106" s="11">
        <f t="shared" si="22"/>
        <v>0.609966666666667</v>
      </c>
      <c r="T106" s="99">
        <f t="shared" si="22"/>
        <v>0.529433333333333</v>
      </c>
      <c r="U106" s="100">
        <f t="shared" si="19"/>
        <v>0.851027117360594</v>
      </c>
      <c r="V106" s="11"/>
      <c r="W106" s="11"/>
    </row>
    <row r="107" ht="16.5" spans="1:23">
      <c r="A107" s="3" t="s">
        <v>407</v>
      </c>
      <c r="B107" s="3">
        <v>1600</v>
      </c>
      <c r="C107" s="3">
        <v>16</v>
      </c>
      <c r="D107" s="3" t="s">
        <v>36</v>
      </c>
      <c r="E107" s="3" t="b">
        <v>1</v>
      </c>
      <c r="F107" s="3" t="b">
        <v>1</v>
      </c>
      <c r="G107" s="3" t="b">
        <v>1</v>
      </c>
      <c r="H107" s="3" t="s">
        <v>109</v>
      </c>
      <c r="I107" s="3" t="s">
        <v>127</v>
      </c>
      <c r="J107" s="3"/>
      <c r="K107" s="3">
        <v>3</v>
      </c>
      <c r="L107" s="3"/>
      <c r="M107" s="3">
        <v>0.9579</v>
      </c>
      <c r="N107" s="92">
        <v>0.939</v>
      </c>
      <c r="O107" s="76">
        <v>0.8413</v>
      </c>
      <c r="P107" s="93">
        <v>0.8596</v>
      </c>
      <c r="Q107" s="3">
        <v>0.7932</v>
      </c>
      <c r="R107" s="3">
        <v>0.7998</v>
      </c>
      <c r="S107" s="76">
        <v>0.6151</v>
      </c>
      <c r="T107" s="76">
        <v>0.5554</v>
      </c>
      <c r="U107" s="92">
        <f t="shared" si="19"/>
        <v>0.850351555059086</v>
      </c>
      <c r="V107" s="3"/>
      <c r="W107" s="3"/>
    </row>
    <row r="108" ht="16.5" spans="1:23">
      <c r="A108" s="3" t="s">
        <v>408</v>
      </c>
      <c r="B108" s="3">
        <v>1600</v>
      </c>
      <c r="C108" s="3">
        <v>16</v>
      </c>
      <c r="D108" s="3" t="s">
        <v>36</v>
      </c>
      <c r="E108" s="3" t="b">
        <v>1</v>
      </c>
      <c r="F108" s="3" t="b">
        <v>1</v>
      </c>
      <c r="G108" s="3" t="b">
        <v>1</v>
      </c>
      <c r="H108" s="3" t="s">
        <v>109</v>
      </c>
      <c r="I108" s="3" t="s">
        <v>127</v>
      </c>
      <c r="J108" s="3"/>
      <c r="K108" s="3">
        <v>3</v>
      </c>
      <c r="L108" s="3"/>
      <c r="M108" s="3">
        <v>0.9574</v>
      </c>
      <c r="N108" s="3">
        <v>0.9383</v>
      </c>
      <c r="O108" s="76">
        <v>0.8504</v>
      </c>
      <c r="P108" s="94">
        <v>0.852</v>
      </c>
      <c r="Q108" s="92">
        <v>0.7881</v>
      </c>
      <c r="R108" s="92">
        <v>0.7897</v>
      </c>
      <c r="S108" s="94">
        <v>0.6095</v>
      </c>
      <c r="T108" s="94">
        <v>0.5408</v>
      </c>
      <c r="U108" s="92">
        <f t="shared" si="19"/>
        <v>0.851199248120301</v>
      </c>
      <c r="V108" s="92"/>
      <c r="W108" s="92"/>
    </row>
    <row r="109" ht="16.5" spans="1:23">
      <c r="A109" s="3" t="s">
        <v>409</v>
      </c>
      <c r="B109" s="3">
        <v>1600</v>
      </c>
      <c r="C109" s="3">
        <v>16</v>
      </c>
      <c r="D109" s="3" t="s">
        <v>36</v>
      </c>
      <c r="E109" s="3" t="b">
        <v>1</v>
      </c>
      <c r="F109" s="3" t="b">
        <v>1</v>
      </c>
      <c r="G109" s="3" t="b">
        <v>1</v>
      </c>
      <c r="H109" s="3" t="s">
        <v>109</v>
      </c>
      <c r="I109" s="3" t="s">
        <v>127</v>
      </c>
      <c r="J109" s="3"/>
      <c r="K109" s="3">
        <v>3</v>
      </c>
      <c r="L109" s="3"/>
      <c r="M109" s="3">
        <v>0.9522</v>
      </c>
      <c r="N109" s="3">
        <v>0.9407</v>
      </c>
      <c r="O109" s="76">
        <v>0.8456</v>
      </c>
      <c r="P109" s="94">
        <v>0.8591</v>
      </c>
      <c r="Q109" s="92">
        <v>0.8169</v>
      </c>
      <c r="R109" s="92">
        <v>0.8127</v>
      </c>
      <c r="S109" s="94">
        <v>0.6192</v>
      </c>
      <c r="T109" s="94">
        <v>0.5286</v>
      </c>
      <c r="U109" s="103">
        <f t="shared" si="19"/>
        <v>0.852296544846601</v>
      </c>
      <c r="V109" s="92"/>
      <c r="W109" s="92"/>
    </row>
    <row r="110" ht="16.5" spans="1:23">
      <c r="A110" s="11"/>
      <c r="B110" s="11" t="s">
        <v>200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>
        <f t="shared" ref="M110:T110" si="23">AVERAGE(M107:M109)</f>
        <v>0.955833333333333</v>
      </c>
      <c r="N110" s="11">
        <f t="shared" si="23"/>
        <v>0.939333333333333</v>
      </c>
      <c r="O110" s="5">
        <f t="shared" si="23"/>
        <v>0.845766666666667</v>
      </c>
      <c r="P110" s="5">
        <f t="shared" si="23"/>
        <v>0.8569</v>
      </c>
      <c r="Q110" s="11">
        <f t="shared" si="23"/>
        <v>0.7994</v>
      </c>
      <c r="R110" s="11">
        <f t="shared" si="23"/>
        <v>0.800733333333333</v>
      </c>
      <c r="S110" s="11">
        <f t="shared" si="23"/>
        <v>0.6146</v>
      </c>
      <c r="T110" s="99">
        <f t="shared" si="23"/>
        <v>0.5416</v>
      </c>
      <c r="U110" s="100">
        <f t="shared" si="19"/>
        <v>0.85129693422083</v>
      </c>
      <c r="V110" s="11"/>
      <c r="W110" s="11"/>
    </row>
    <row r="111" ht="16.5" spans="1:23">
      <c r="A111" s="3" t="s">
        <v>410</v>
      </c>
      <c r="B111" s="3">
        <v>2000</v>
      </c>
      <c r="C111" s="3">
        <v>16</v>
      </c>
      <c r="D111" s="3" t="s">
        <v>36</v>
      </c>
      <c r="E111" s="3" t="b">
        <v>1</v>
      </c>
      <c r="F111" s="3" t="b">
        <v>1</v>
      </c>
      <c r="G111" s="3" t="b">
        <v>1</v>
      </c>
      <c r="H111" s="3" t="s">
        <v>109</v>
      </c>
      <c r="I111" s="3" t="s">
        <v>127</v>
      </c>
      <c r="J111" s="3"/>
      <c r="K111" s="3">
        <v>3</v>
      </c>
      <c r="L111" s="3"/>
      <c r="M111" s="3">
        <v>0.9589</v>
      </c>
      <c r="N111" s="3">
        <v>0.9375</v>
      </c>
      <c r="O111" s="94">
        <v>0.847</v>
      </c>
      <c r="P111" s="76">
        <v>0.8594</v>
      </c>
      <c r="Q111" s="3">
        <v>0.7922</v>
      </c>
      <c r="R111" s="92">
        <v>0.793</v>
      </c>
      <c r="S111" s="76">
        <v>0.6165</v>
      </c>
      <c r="T111" s="76">
        <v>0.5358</v>
      </c>
      <c r="U111" s="103">
        <f t="shared" si="19"/>
        <v>0.853154946085326</v>
      </c>
      <c r="V111" s="3"/>
      <c r="W111" s="3"/>
    </row>
    <row r="112" ht="16.5" spans="1:23">
      <c r="A112" s="3" t="s">
        <v>411</v>
      </c>
      <c r="B112" s="3">
        <v>2000</v>
      </c>
      <c r="C112" s="3">
        <v>16</v>
      </c>
      <c r="D112" s="3" t="s">
        <v>36</v>
      </c>
      <c r="E112" s="3" t="b">
        <v>1</v>
      </c>
      <c r="F112" s="3" t="b">
        <v>1</v>
      </c>
      <c r="G112" s="3" t="b">
        <v>1</v>
      </c>
      <c r="H112" s="3" t="s">
        <v>109</v>
      </c>
      <c r="I112" s="3" t="s">
        <v>127</v>
      </c>
      <c r="J112" s="3"/>
      <c r="K112" s="3">
        <v>3</v>
      </c>
      <c r="L112" s="3"/>
      <c r="M112" s="3">
        <v>0.9613</v>
      </c>
      <c r="N112" s="3">
        <v>0.9424</v>
      </c>
      <c r="O112" s="76">
        <v>0.8559</v>
      </c>
      <c r="P112" s="94">
        <v>0.8506</v>
      </c>
      <c r="Q112" s="92">
        <v>0.8169</v>
      </c>
      <c r="R112" s="92">
        <v>0.811</v>
      </c>
      <c r="S112" s="94">
        <v>0.6053</v>
      </c>
      <c r="T112" s="94">
        <v>0.5439</v>
      </c>
      <c r="U112" s="92">
        <f t="shared" si="19"/>
        <v>0.853241769704073</v>
      </c>
      <c r="V112" s="92"/>
      <c r="W112" s="92"/>
    </row>
    <row r="113" ht="16.5" spans="1:23">
      <c r="A113" s="3" t="s">
        <v>412</v>
      </c>
      <c r="B113" s="3">
        <v>2000</v>
      </c>
      <c r="C113" s="3">
        <v>16</v>
      </c>
      <c r="D113" s="3" t="s">
        <v>36</v>
      </c>
      <c r="E113" s="3" t="b">
        <v>1</v>
      </c>
      <c r="F113" s="3" t="b">
        <v>1</v>
      </c>
      <c r="G113" s="3" t="b">
        <v>1</v>
      </c>
      <c r="H113" s="3" t="s">
        <v>109</v>
      </c>
      <c r="I113" s="3" t="s">
        <v>127</v>
      </c>
      <c r="J113" s="3"/>
      <c r="K113" s="3">
        <v>3</v>
      </c>
      <c r="L113" s="3"/>
      <c r="M113" s="3">
        <v>0.9555</v>
      </c>
      <c r="N113" s="3">
        <v>0.9431</v>
      </c>
      <c r="O113" s="76">
        <v>0.8461</v>
      </c>
      <c r="P113" s="94">
        <v>0.8557</v>
      </c>
      <c r="Q113" s="92">
        <v>0.8138</v>
      </c>
      <c r="R113" s="92">
        <v>0.8146</v>
      </c>
      <c r="S113" s="94">
        <v>0.6137</v>
      </c>
      <c r="T113" s="94">
        <v>0.5116</v>
      </c>
      <c r="U113" s="92">
        <f t="shared" si="19"/>
        <v>0.850872922787637</v>
      </c>
      <c r="V113" s="92"/>
      <c r="W113" s="92"/>
    </row>
    <row r="114" ht="16.5" spans="1:23">
      <c r="A114" s="11"/>
      <c r="B114" s="11" t="s">
        <v>200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>
        <f t="shared" ref="M114:T114" si="24">AVERAGE(M111:M113)</f>
        <v>0.958566666666667</v>
      </c>
      <c r="N114" s="11">
        <f t="shared" si="24"/>
        <v>0.941</v>
      </c>
      <c r="O114" s="5">
        <f t="shared" si="24"/>
        <v>0.849666666666667</v>
      </c>
      <c r="P114" s="5">
        <f t="shared" si="24"/>
        <v>0.855233333333333</v>
      </c>
      <c r="Q114" s="11">
        <f t="shared" si="24"/>
        <v>0.807633333333333</v>
      </c>
      <c r="R114" s="11">
        <f t="shared" si="24"/>
        <v>0.8062</v>
      </c>
      <c r="S114" s="11">
        <f t="shared" si="24"/>
        <v>0.611833333333333</v>
      </c>
      <c r="T114" s="99">
        <f t="shared" si="24"/>
        <v>0.530433333333333</v>
      </c>
      <c r="U114" s="101">
        <f t="shared" si="19"/>
        <v>0.852440912142126</v>
      </c>
      <c r="V114" s="11"/>
      <c r="W114" s="11"/>
    </row>
    <row r="115" ht="16.5" spans="1:23">
      <c r="A115" s="3" t="s">
        <v>413</v>
      </c>
      <c r="B115" s="3">
        <v>2400</v>
      </c>
      <c r="C115" s="3">
        <v>16</v>
      </c>
      <c r="D115" s="3" t="s">
        <v>36</v>
      </c>
      <c r="E115" s="3" t="b">
        <v>1</v>
      </c>
      <c r="F115" s="3" t="b">
        <v>1</v>
      </c>
      <c r="G115" s="3" t="b">
        <v>1</v>
      </c>
      <c r="H115" s="3" t="s">
        <v>109</v>
      </c>
      <c r="I115" s="3" t="s">
        <v>127</v>
      </c>
      <c r="J115" s="3"/>
      <c r="K115" s="3">
        <v>3</v>
      </c>
      <c r="L115" s="3"/>
      <c r="M115" s="3">
        <v>0.9607</v>
      </c>
      <c r="N115" s="3">
        <v>0.9408</v>
      </c>
      <c r="O115" s="76">
        <v>0.8463</v>
      </c>
      <c r="P115" s="76">
        <v>0.8571</v>
      </c>
      <c r="Q115" s="3">
        <v>0.8179</v>
      </c>
      <c r="R115" s="92">
        <v>0.823</v>
      </c>
      <c r="S115" s="76">
        <v>0.6192</v>
      </c>
      <c r="T115" s="76">
        <v>0.5516</v>
      </c>
      <c r="U115" s="92">
        <f t="shared" si="19"/>
        <v>0.851665762592462</v>
      </c>
      <c r="V115" s="3"/>
      <c r="W115" s="3"/>
    </row>
    <row r="116" ht="16.5" spans="1:23">
      <c r="A116" s="3" t="s">
        <v>414</v>
      </c>
      <c r="B116" s="3">
        <v>2400</v>
      </c>
      <c r="C116" s="3">
        <v>16</v>
      </c>
      <c r="D116" s="3" t="s">
        <v>36</v>
      </c>
      <c r="E116" s="3" t="b">
        <v>1</v>
      </c>
      <c r="F116" s="3" t="b">
        <v>1</v>
      </c>
      <c r="G116" s="3" t="b">
        <v>1</v>
      </c>
      <c r="H116" s="3" t="s">
        <v>109</v>
      </c>
      <c r="I116" s="3" t="s">
        <v>127</v>
      </c>
      <c r="J116" s="3"/>
      <c r="K116" s="3">
        <v>3</v>
      </c>
      <c r="L116" s="3"/>
      <c r="M116" s="3">
        <v>0.9623</v>
      </c>
      <c r="N116" s="3">
        <v>0.9341</v>
      </c>
      <c r="O116" s="76">
        <v>0.8477</v>
      </c>
      <c r="P116" s="94">
        <v>0.8529</v>
      </c>
      <c r="Q116" s="92">
        <v>0.823</v>
      </c>
      <c r="R116" s="92">
        <v>0.8307</v>
      </c>
      <c r="S116" s="94">
        <v>0.6234</v>
      </c>
      <c r="T116" s="94">
        <v>0.5609</v>
      </c>
      <c r="U116" s="92">
        <f t="shared" si="19"/>
        <v>0.850292049864754</v>
      </c>
      <c r="V116" s="92"/>
      <c r="W116" s="92"/>
    </row>
    <row r="117" ht="16.5" spans="1:23">
      <c r="A117" s="3" t="s">
        <v>415</v>
      </c>
      <c r="B117" s="3">
        <v>2400</v>
      </c>
      <c r="C117" s="3">
        <v>16</v>
      </c>
      <c r="D117" s="3" t="s">
        <v>36</v>
      </c>
      <c r="E117" s="3" t="b">
        <v>1</v>
      </c>
      <c r="F117" s="3" t="b">
        <v>1</v>
      </c>
      <c r="G117" s="3" t="b">
        <v>1</v>
      </c>
      <c r="H117" s="3" t="s">
        <v>109</v>
      </c>
      <c r="I117" s="3" t="s">
        <v>127</v>
      </c>
      <c r="J117" s="3"/>
      <c r="K117" s="3">
        <v>3</v>
      </c>
      <c r="L117" s="3"/>
      <c r="M117" s="3">
        <v>0.9627</v>
      </c>
      <c r="N117" s="3">
        <v>0.9447</v>
      </c>
      <c r="O117" s="76">
        <v>0.8472</v>
      </c>
      <c r="P117" s="94">
        <v>0.8567</v>
      </c>
      <c r="Q117" s="92">
        <v>0.8436</v>
      </c>
      <c r="R117" s="92">
        <v>0.848</v>
      </c>
      <c r="S117" s="94">
        <v>0.6165</v>
      </c>
      <c r="T117" s="94">
        <v>0.5122</v>
      </c>
      <c r="U117" s="103">
        <f t="shared" si="19"/>
        <v>0.8519235166383</v>
      </c>
      <c r="V117" s="92"/>
      <c r="W117" s="92"/>
    </row>
    <row r="118" ht="16.5" spans="1:23">
      <c r="A118" s="11"/>
      <c r="B118" s="11" t="s">
        <v>200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>
        <f t="shared" ref="M118:T118" si="25">AVERAGE(M115:M117)</f>
        <v>0.9619</v>
      </c>
      <c r="N118" s="11">
        <f t="shared" si="25"/>
        <v>0.939866666666667</v>
      </c>
      <c r="O118" s="5">
        <f t="shared" si="25"/>
        <v>0.847066666666667</v>
      </c>
      <c r="P118" s="5">
        <f t="shared" si="25"/>
        <v>0.855566666666667</v>
      </c>
      <c r="Q118" s="11">
        <f t="shared" si="25"/>
        <v>0.828166666666667</v>
      </c>
      <c r="R118" s="11">
        <f t="shared" si="25"/>
        <v>0.8339</v>
      </c>
      <c r="S118" s="11">
        <f t="shared" si="25"/>
        <v>0.6197</v>
      </c>
      <c r="T118" s="99">
        <f t="shared" si="25"/>
        <v>0.541566666666667</v>
      </c>
      <c r="U118" s="100">
        <f t="shared" si="19"/>
        <v>0.851295449532424</v>
      </c>
      <c r="V118" s="11"/>
      <c r="W118" s="11"/>
    </row>
    <row r="119" spans="1:23">
      <c r="A119" s="86" t="s">
        <v>334</v>
      </c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104"/>
    </row>
    <row r="120" spans="1:23">
      <c r="A120" s="88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105"/>
    </row>
    <row r="121" ht="16.5" spans="1:27">
      <c r="A121" s="5" t="s">
        <v>416</v>
      </c>
      <c r="B121" s="5">
        <v>400</v>
      </c>
      <c r="C121" s="5">
        <v>16</v>
      </c>
      <c r="D121" s="5" t="s">
        <v>36</v>
      </c>
      <c r="E121" s="5" t="b">
        <v>1</v>
      </c>
      <c r="F121" s="5" t="b">
        <v>1</v>
      </c>
      <c r="G121" s="5" t="b">
        <v>1</v>
      </c>
      <c r="H121" s="5" t="s">
        <v>109</v>
      </c>
      <c r="I121" s="5" t="s">
        <v>127</v>
      </c>
      <c r="J121" s="5"/>
      <c r="K121" s="5">
        <v>3</v>
      </c>
      <c r="L121" s="5" t="b">
        <v>1</v>
      </c>
      <c r="M121" s="3">
        <v>0.9288</v>
      </c>
      <c r="N121" s="92">
        <v>0.9106</v>
      </c>
      <c r="O121" s="76">
        <v>0.8436</v>
      </c>
      <c r="P121" s="94">
        <v>0.8683</v>
      </c>
      <c r="Q121" s="3">
        <v>0.6955</v>
      </c>
      <c r="R121" s="92">
        <v>0.687</v>
      </c>
      <c r="S121" s="76">
        <v>0.6011</v>
      </c>
      <c r="T121" s="94">
        <v>0.5664</v>
      </c>
      <c r="U121" s="92">
        <f t="shared" ref="U121:U144" si="26">2*(O121*P121)/(O121+P121)</f>
        <v>0.855771809100999</v>
      </c>
      <c r="V121" s="3"/>
      <c r="W121" s="3"/>
      <c r="Y121" t="s">
        <v>306</v>
      </c>
      <c r="Z121" t="s">
        <v>307</v>
      </c>
      <c r="AA121" t="s">
        <v>308</v>
      </c>
    </row>
    <row r="122" ht="16.5" spans="1:27">
      <c r="A122" s="3" t="s">
        <v>417</v>
      </c>
      <c r="B122" s="3">
        <v>400</v>
      </c>
      <c r="C122" s="3">
        <v>16</v>
      </c>
      <c r="D122" s="3" t="s">
        <v>36</v>
      </c>
      <c r="E122" s="3" t="b">
        <v>1</v>
      </c>
      <c r="F122" s="3" t="b">
        <v>1</v>
      </c>
      <c r="G122" s="3" t="b">
        <v>1</v>
      </c>
      <c r="H122" s="3" t="s">
        <v>109</v>
      </c>
      <c r="I122" s="3" t="s">
        <v>127</v>
      </c>
      <c r="J122" s="3"/>
      <c r="K122" s="3">
        <v>3</v>
      </c>
      <c r="L122" s="3" t="b">
        <v>1</v>
      </c>
      <c r="M122" s="3">
        <v>0.9282</v>
      </c>
      <c r="N122" s="3">
        <v>0.9134</v>
      </c>
      <c r="O122" s="76">
        <v>0.8573</v>
      </c>
      <c r="P122" s="94">
        <v>0.8734</v>
      </c>
      <c r="Q122" s="3">
        <v>0.7027</v>
      </c>
      <c r="R122" s="92">
        <v>0.681</v>
      </c>
      <c r="S122" s="76">
        <v>0.6109</v>
      </c>
      <c r="T122" s="94">
        <v>0.5414</v>
      </c>
      <c r="U122" s="103">
        <f t="shared" si="26"/>
        <v>0.865275114115676</v>
      </c>
      <c r="V122" s="3"/>
      <c r="W122" s="3"/>
      <c r="X122">
        <v>400</v>
      </c>
      <c r="Y122">
        <f>O124</f>
        <v>0.850466666666667</v>
      </c>
      <c r="Z122">
        <f>P124</f>
        <v>0.872066666666667</v>
      </c>
      <c r="AA122">
        <f>U124</f>
        <v>0.861131238227933</v>
      </c>
    </row>
    <row r="123" ht="16.5" spans="1:27">
      <c r="A123" s="3" t="s">
        <v>418</v>
      </c>
      <c r="B123" s="3">
        <v>400</v>
      </c>
      <c r="C123" s="3">
        <v>16</v>
      </c>
      <c r="D123" s="3" t="s">
        <v>36</v>
      </c>
      <c r="E123" s="3" t="b">
        <v>1</v>
      </c>
      <c r="F123" s="3" t="b">
        <v>1</v>
      </c>
      <c r="G123" s="3" t="b">
        <v>1</v>
      </c>
      <c r="H123" s="3" t="s">
        <v>109</v>
      </c>
      <c r="I123" s="3" t="s">
        <v>127</v>
      </c>
      <c r="J123" s="3"/>
      <c r="K123" s="3">
        <v>3</v>
      </c>
      <c r="L123" s="3" t="b">
        <v>1</v>
      </c>
      <c r="M123" s="3">
        <v>0.9305</v>
      </c>
      <c r="N123" s="92">
        <v>0.9156</v>
      </c>
      <c r="O123" s="76">
        <v>0.8505</v>
      </c>
      <c r="P123" s="93">
        <v>0.8745</v>
      </c>
      <c r="Q123" s="3">
        <v>0.7016</v>
      </c>
      <c r="R123" s="3">
        <v>0.6779</v>
      </c>
      <c r="S123" s="94">
        <v>0.5983</v>
      </c>
      <c r="T123" s="94">
        <v>0.555</v>
      </c>
      <c r="U123" s="92">
        <f t="shared" si="26"/>
        <v>0.862333043478261</v>
      </c>
      <c r="V123" s="3"/>
      <c r="W123" s="3"/>
      <c r="X123">
        <v>800</v>
      </c>
      <c r="Y123">
        <f>O128</f>
        <v>0.848</v>
      </c>
      <c r="Z123">
        <f>P128</f>
        <v>0.868366666666667</v>
      </c>
      <c r="AA123">
        <f>U128</f>
        <v>0.858062496358587</v>
      </c>
    </row>
    <row r="124" ht="16.5" spans="1:27">
      <c r="A124" s="11"/>
      <c r="B124" s="11" t="s">
        <v>200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>
        <f t="shared" ref="M124:T124" si="27">AVERAGE(M121:M123)</f>
        <v>0.929166666666667</v>
      </c>
      <c r="N124" s="11">
        <f t="shared" si="27"/>
        <v>0.9132</v>
      </c>
      <c r="O124" s="5">
        <f t="shared" si="27"/>
        <v>0.850466666666667</v>
      </c>
      <c r="P124" s="5">
        <f t="shared" si="27"/>
        <v>0.872066666666667</v>
      </c>
      <c r="Q124" s="11">
        <f t="shared" si="27"/>
        <v>0.699933333333333</v>
      </c>
      <c r="R124" s="11">
        <f t="shared" si="27"/>
        <v>0.681966666666667</v>
      </c>
      <c r="S124" s="11">
        <f t="shared" si="27"/>
        <v>0.603433333333333</v>
      </c>
      <c r="T124" s="99">
        <f t="shared" si="27"/>
        <v>0.554266666666667</v>
      </c>
      <c r="U124" s="101">
        <f t="shared" si="26"/>
        <v>0.861131238227933</v>
      </c>
      <c r="V124" s="11">
        <v>400</v>
      </c>
      <c r="W124" s="11"/>
      <c r="X124">
        <v>1200</v>
      </c>
      <c r="Y124">
        <f>O132</f>
        <v>0.848233333333333</v>
      </c>
      <c r="Z124">
        <f>P132</f>
        <v>0.868533333333333</v>
      </c>
      <c r="AA124">
        <f>U132</f>
        <v>0.858263314111152</v>
      </c>
    </row>
    <row r="125" ht="16.5" spans="1:27">
      <c r="A125" s="3" t="s">
        <v>419</v>
      </c>
      <c r="B125" s="3">
        <v>800</v>
      </c>
      <c r="C125" s="3">
        <v>16</v>
      </c>
      <c r="D125" s="3" t="s">
        <v>36</v>
      </c>
      <c r="E125" s="3" t="b">
        <v>1</v>
      </c>
      <c r="F125" s="3" t="b">
        <v>1</v>
      </c>
      <c r="G125" s="3" t="b">
        <v>1</v>
      </c>
      <c r="H125" s="3" t="s">
        <v>109</v>
      </c>
      <c r="I125" s="3" t="s">
        <v>127</v>
      </c>
      <c r="J125" s="3"/>
      <c r="K125" s="3">
        <v>3</v>
      </c>
      <c r="L125" s="3" t="b">
        <v>1</v>
      </c>
      <c r="M125" s="3">
        <v>0.9465</v>
      </c>
      <c r="N125" s="3">
        <v>0.9272</v>
      </c>
      <c r="O125" s="76">
        <v>0.8405</v>
      </c>
      <c r="P125" s="76">
        <v>0.8679</v>
      </c>
      <c r="Q125" s="3">
        <v>0.7613</v>
      </c>
      <c r="R125" s="3">
        <v>0.7613</v>
      </c>
      <c r="S125" s="76">
        <v>0.6109</v>
      </c>
      <c r="T125" s="94">
        <v>0.5537</v>
      </c>
      <c r="U125" s="92">
        <f t="shared" si="26"/>
        <v>0.853980273940529</v>
      </c>
      <c r="V125" s="3"/>
      <c r="W125" s="3"/>
      <c r="X125">
        <v>1600</v>
      </c>
      <c r="Y125">
        <f>O136</f>
        <v>0.85</v>
      </c>
      <c r="Z125">
        <f>P136</f>
        <v>0.870566666666667</v>
      </c>
      <c r="AA125">
        <f>U136</f>
        <v>0.860160412267276</v>
      </c>
    </row>
    <row r="126" ht="16.5" spans="1:27">
      <c r="A126" s="3" t="s">
        <v>420</v>
      </c>
      <c r="B126" s="3">
        <v>800</v>
      </c>
      <c r="C126" s="3">
        <v>16</v>
      </c>
      <c r="D126" s="3" t="s">
        <v>36</v>
      </c>
      <c r="E126" s="3" t="b">
        <v>1</v>
      </c>
      <c r="F126" s="3" t="b">
        <v>1</v>
      </c>
      <c r="G126" s="3" t="b">
        <v>1</v>
      </c>
      <c r="H126" s="3" t="s">
        <v>109</v>
      </c>
      <c r="I126" s="3" t="s">
        <v>127</v>
      </c>
      <c r="J126" s="3"/>
      <c r="K126" s="3">
        <v>3</v>
      </c>
      <c r="L126" s="3" t="b">
        <v>1</v>
      </c>
      <c r="M126" s="92">
        <v>0.9446</v>
      </c>
      <c r="N126" s="3">
        <v>0.9232</v>
      </c>
      <c r="O126" s="76">
        <v>0.8589</v>
      </c>
      <c r="P126" s="76">
        <v>0.8676</v>
      </c>
      <c r="Q126" s="3">
        <v>0.7459</v>
      </c>
      <c r="R126" s="3">
        <v>0.7323</v>
      </c>
      <c r="S126" s="76">
        <v>0.6206</v>
      </c>
      <c r="T126" s="94">
        <v>0.5487</v>
      </c>
      <c r="U126" s="103">
        <f t="shared" si="26"/>
        <v>0.863228079930495</v>
      </c>
      <c r="V126" s="3"/>
      <c r="W126" s="3"/>
      <c r="X126">
        <v>2000</v>
      </c>
      <c r="Y126">
        <f>O140</f>
        <v>0.847533333333333</v>
      </c>
      <c r="Z126">
        <f>P140</f>
        <v>0.872666666666667</v>
      </c>
      <c r="AA126">
        <f>U140</f>
        <v>0.859916392150783</v>
      </c>
    </row>
    <row r="127" ht="16.5" spans="1:27">
      <c r="A127" s="3" t="s">
        <v>421</v>
      </c>
      <c r="B127" s="3">
        <v>800</v>
      </c>
      <c r="C127" s="3">
        <v>16</v>
      </c>
      <c r="D127" s="3" t="s">
        <v>36</v>
      </c>
      <c r="E127" s="3" t="b">
        <v>1</v>
      </c>
      <c r="F127" s="3" t="b">
        <v>1</v>
      </c>
      <c r="G127" s="3" t="b">
        <v>1</v>
      </c>
      <c r="H127" s="3" t="s">
        <v>109</v>
      </c>
      <c r="I127" s="3" t="s">
        <v>127</v>
      </c>
      <c r="J127" s="3"/>
      <c r="K127" s="3">
        <v>3</v>
      </c>
      <c r="L127" s="3" t="b">
        <v>1</v>
      </c>
      <c r="M127" s="92">
        <v>0.9456</v>
      </c>
      <c r="N127" s="3">
        <v>0.9211</v>
      </c>
      <c r="O127" s="94">
        <v>0.8446</v>
      </c>
      <c r="P127" s="76">
        <v>0.8696</v>
      </c>
      <c r="Q127" s="3">
        <v>0.7603</v>
      </c>
      <c r="R127" s="3">
        <v>0.7472</v>
      </c>
      <c r="S127" s="76">
        <v>0.6165</v>
      </c>
      <c r="T127" s="94">
        <v>0.5484</v>
      </c>
      <c r="U127" s="92">
        <f t="shared" si="26"/>
        <v>0.856917699218294</v>
      </c>
      <c r="V127" s="3"/>
      <c r="W127" s="3"/>
      <c r="X127">
        <v>2400</v>
      </c>
      <c r="Y127">
        <f>O144</f>
        <v>0.845366666666667</v>
      </c>
      <c r="Z127">
        <f>P144</f>
        <v>0.870133333333333</v>
      </c>
      <c r="AA127">
        <f>U144</f>
        <v>0.857571221865993</v>
      </c>
    </row>
    <row r="128" ht="16.5" spans="1:23">
      <c r="A128" s="11"/>
      <c r="B128" s="11" t="s">
        <v>200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>
        <f t="shared" ref="M128:T128" si="28">AVERAGE(M125:M127)</f>
        <v>0.945566666666667</v>
      </c>
      <c r="N128" s="11">
        <f t="shared" si="28"/>
        <v>0.923833333333333</v>
      </c>
      <c r="O128" s="5">
        <f t="shared" si="28"/>
        <v>0.848</v>
      </c>
      <c r="P128" s="5">
        <f t="shared" si="28"/>
        <v>0.868366666666667</v>
      </c>
      <c r="Q128" s="11">
        <f t="shared" si="28"/>
        <v>0.755833333333333</v>
      </c>
      <c r="R128" s="11">
        <f t="shared" si="28"/>
        <v>0.746933333333333</v>
      </c>
      <c r="S128" s="11">
        <f t="shared" si="28"/>
        <v>0.616</v>
      </c>
      <c r="T128" s="99">
        <f t="shared" si="28"/>
        <v>0.550266666666667</v>
      </c>
      <c r="U128" s="100">
        <f t="shared" si="26"/>
        <v>0.858062496358587</v>
      </c>
      <c r="V128" s="11"/>
      <c r="W128" s="11"/>
    </row>
    <row r="129" ht="16.5" spans="1:23">
      <c r="A129" s="3" t="s">
        <v>422</v>
      </c>
      <c r="B129" s="3">
        <v>1200</v>
      </c>
      <c r="C129" s="3">
        <v>16</v>
      </c>
      <c r="D129" s="3" t="s">
        <v>36</v>
      </c>
      <c r="E129" s="3" t="b">
        <v>1</v>
      </c>
      <c r="F129" s="3" t="b">
        <v>1</v>
      </c>
      <c r="G129" s="3" t="b">
        <v>1</v>
      </c>
      <c r="H129" s="3" t="s">
        <v>109</v>
      </c>
      <c r="I129" s="3" t="s">
        <v>127</v>
      </c>
      <c r="J129" s="3"/>
      <c r="K129" s="3">
        <v>3</v>
      </c>
      <c r="L129" s="3" t="b">
        <v>1</v>
      </c>
      <c r="M129" s="92">
        <v>0.9581</v>
      </c>
      <c r="N129" s="3">
        <v>0.9357</v>
      </c>
      <c r="O129" s="94">
        <v>0.8367</v>
      </c>
      <c r="P129" s="94">
        <v>0.8708</v>
      </c>
      <c r="Q129" s="3">
        <v>0.7984</v>
      </c>
      <c r="R129" s="3">
        <v>0.7935</v>
      </c>
      <c r="S129" s="76">
        <v>0.6276</v>
      </c>
      <c r="T129" s="76">
        <v>0.5718</v>
      </c>
      <c r="U129" s="92">
        <f t="shared" si="26"/>
        <v>0.853409499267936</v>
      </c>
      <c r="V129" s="3"/>
      <c r="W129" s="3"/>
    </row>
    <row r="130" ht="16.5" spans="1:23">
      <c r="A130" s="3" t="s">
        <v>423</v>
      </c>
      <c r="B130" s="3">
        <v>1200</v>
      </c>
      <c r="C130" s="3">
        <v>16</v>
      </c>
      <c r="D130" s="3" t="s">
        <v>36</v>
      </c>
      <c r="E130" s="3" t="b">
        <v>1</v>
      </c>
      <c r="F130" s="3" t="b">
        <v>1</v>
      </c>
      <c r="G130" s="3" t="b">
        <v>1</v>
      </c>
      <c r="H130" s="3" t="s">
        <v>109</v>
      </c>
      <c r="I130" s="3" t="s">
        <v>127</v>
      </c>
      <c r="J130" s="3"/>
      <c r="K130" s="3">
        <v>3</v>
      </c>
      <c r="L130" s="3" t="b">
        <v>1</v>
      </c>
      <c r="M130" s="92">
        <v>0.9529</v>
      </c>
      <c r="N130" s="3">
        <v>0.9308</v>
      </c>
      <c r="O130" s="93">
        <v>0.8592</v>
      </c>
      <c r="P130" s="94">
        <v>0.8616</v>
      </c>
      <c r="Q130" s="92">
        <v>0.787</v>
      </c>
      <c r="R130" s="92">
        <v>0.787</v>
      </c>
      <c r="S130" s="94">
        <v>0.636</v>
      </c>
      <c r="T130" s="94">
        <v>0.5794</v>
      </c>
      <c r="U130" s="92">
        <f t="shared" si="26"/>
        <v>0.860398326359832</v>
      </c>
      <c r="V130" s="92"/>
      <c r="W130" s="92"/>
    </row>
    <row r="131" ht="16.5" spans="1:23">
      <c r="A131" s="3" t="s">
        <v>424</v>
      </c>
      <c r="B131" s="3">
        <v>1200</v>
      </c>
      <c r="C131" s="3">
        <v>16</v>
      </c>
      <c r="D131" s="3" t="s">
        <v>36</v>
      </c>
      <c r="E131" s="3" t="b">
        <v>1</v>
      </c>
      <c r="F131" s="3" t="b">
        <v>1</v>
      </c>
      <c r="G131" s="3" t="b">
        <v>1</v>
      </c>
      <c r="H131" s="3" t="s">
        <v>109</v>
      </c>
      <c r="I131" s="3" t="s">
        <v>127</v>
      </c>
      <c r="J131" s="3"/>
      <c r="K131" s="3">
        <v>3</v>
      </c>
      <c r="L131" s="3" t="b">
        <v>1</v>
      </c>
      <c r="M131" s="92">
        <v>0.953</v>
      </c>
      <c r="N131" s="3">
        <v>0.9359</v>
      </c>
      <c r="O131" s="76">
        <v>0.8488</v>
      </c>
      <c r="P131" s="94">
        <v>0.8732</v>
      </c>
      <c r="Q131" s="92">
        <v>0.7912</v>
      </c>
      <c r="R131" s="92">
        <v>0.7831</v>
      </c>
      <c r="S131" s="94">
        <v>0.6234</v>
      </c>
      <c r="T131" s="94">
        <v>0.5574</v>
      </c>
      <c r="U131" s="103">
        <f t="shared" si="26"/>
        <v>0.860827131242741</v>
      </c>
      <c r="V131" s="92"/>
      <c r="W131" s="92"/>
    </row>
    <row r="132" ht="16.5" spans="1:23">
      <c r="A132" s="11"/>
      <c r="B132" s="11" t="s">
        <v>200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>
        <f t="shared" ref="M132:T132" si="29">AVERAGE(M129:M131)</f>
        <v>0.954666666666667</v>
      </c>
      <c r="N132" s="11">
        <f t="shared" si="29"/>
        <v>0.934133333333333</v>
      </c>
      <c r="O132" s="5">
        <f t="shared" si="29"/>
        <v>0.848233333333333</v>
      </c>
      <c r="P132" s="5">
        <f t="shared" si="29"/>
        <v>0.868533333333333</v>
      </c>
      <c r="Q132" s="11">
        <f t="shared" si="29"/>
        <v>0.7922</v>
      </c>
      <c r="R132" s="11">
        <f t="shared" si="29"/>
        <v>0.787866666666667</v>
      </c>
      <c r="S132" s="11">
        <f t="shared" si="29"/>
        <v>0.629</v>
      </c>
      <c r="T132" s="99">
        <f t="shared" si="29"/>
        <v>0.569533333333333</v>
      </c>
      <c r="U132" s="100">
        <f t="shared" si="26"/>
        <v>0.858263314111152</v>
      </c>
      <c r="V132" s="11"/>
      <c r="W132" s="11"/>
    </row>
    <row r="133" ht="16.5" spans="1:23">
      <c r="A133" s="3" t="s">
        <v>425</v>
      </c>
      <c r="B133" s="3">
        <v>1600</v>
      </c>
      <c r="C133" s="3">
        <v>16</v>
      </c>
      <c r="D133" s="3" t="s">
        <v>36</v>
      </c>
      <c r="E133" s="3" t="b">
        <v>1</v>
      </c>
      <c r="F133" s="3" t="b">
        <v>1</v>
      </c>
      <c r="G133" s="3" t="b">
        <v>1</v>
      </c>
      <c r="H133" s="3" t="s">
        <v>109</v>
      </c>
      <c r="I133" s="3" t="s">
        <v>127</v>
      </c>
      <c r="J133" s="3"/>
      <c r="K133" s="3">
        <v>3</v>
      </c>
      <c r="L133" s="3" t="b">
        <v>1</v>
      </c>
      <c r="M133" s="3">
        <v>0.9621</v>
      </c>
      <c r="N133" s="92">
        <v>0.941</v>
      </c>
      <c r="O133" s="76">
        <v>0.8434</v>
      </c>
      <c r="P133" s="94">
        <v>0.868</v>
      </c>
      <c r="Q133" s="3">
        <v>0.8323</v>
      </c>
      <c r="R133" s="3">
        <v>0.8375</v>
      </c>
      <c r="S133" s="76">
        <v>0.6276</v>
      </c>
      <c r="T133" s="76">
        <v>0.5769</v>
      </c>
      <c r="U133" s="92">
        <f t="shared" si="26"/>
        <v>0.85552319738226</v>
      </c>
      <c r="V133" s="3"/>
      <c r="W133" s="3"/>
    </row>
    <row r="134" ht="16.5" spans="1:23">
      <c r="A134" s="3" t="s">
        <v>426</v>
      </c>
      <c r="B134" s="3">
        <v>1600</v>
      </c>
      <c r="C134" s="3">
        <v>16</v>
      </c>
      <c r="D134" s="3" t="s">
        <v>36</v>
      </c>
      <c r="E134" s="3" t="b">
        <v>1</v>
      </c>
      <c r="F134" s="3" t="b">
        <v>1</v>
      </c>
      <c r="G134" s="3" t="b">
        <v>1</v>
      </c>
      <c r="H134" s="3" t="s">
        <v>109</v>
      </c>
      <c r="I134" s="3" t="s">
        <v>127</v>
      </c>
      <c r="J134" s="3"/>
      <c r="K134" s="3">
        <v>3</v>
      </c>
      <c r="L134" s="3" t="b">
        <v>1</v>
      </c>
      <c r="M134" s="3">
        <v>0.9573</v>
      </c>
      <c r="N134" s="3">
        <v>0.9351</v>
      </c>
      <c r="O134" s="94">
        <v>0.856</v>
      </c>
      <c r="P134" s="94">
        <v>0.8709</v>
      </c>
      <c r="Q134" s="92">
        <v>0.8014</v>
      </c>
      <c r="R134" s="92">
        <v>0.7845</v>
      </c>
      <c r="S134" s="94">
        <v>0.622</v>
      </c>
      <c r="T134" s="94">
        <v>0.5533</v>
      </c>
      <c r="U134" s="103">
        <f t="shared" si="26"/>
        <v>0.863385720076438</v>
      </c>
      <c r="V134" s="92"/>
      <c r="W134" s="92"/>
    </row>
    <row r="135" ht="16.5" spans="1:23">
      <c r="A135" s="3" t="s">
        <v>427</v>
      </c>
      <c r="B135" s="3">
        <v>1600</v>
      </c>
      <c r="C135" s="3">
        <v>16</v>
      </c>
      <c r="D135" s="3" t="s">
        <v>36</v>
      </c>
      <c r="E135" s="3" t="b">
        <v>1</v>
      </c>
      <c r="F135" s="3" t="b">
        <v>1</v>
      </c>
      <c r="G135" s="3" t="b">
        <v>1</v>
      </c>
      <c r="H135" s="3" t="s">
        <v>109</v>
      </c>
      <c r="I135" s="3" t="s">
        <v>127</v>
      </c>
      <c r="J135" s="3"/>
      <c r="K135" s="3">
        <v>3</v>
      </c>
      <c r="L135" s="3" t="b">
        <v>1</v>
      </c>
      <c r="M135" s="3">
        <v>0.9612</v>
      </c>
      <c r="N135" s="3">
        <v>0.9422</v>
      </c>
      <c r="O135" s="76">
        <v>0.8506</v>
      </c>
      <c r="P135" s="94">
        <v>0.8728</v>
      </c>
      <c r="Q135" s="92">
        <v>0.8364</v>
      </c>
      <c r="R135" s="92">
        <v>0.8364</v>
      </c>
      <c r="S135" s="94">
        <v>0.6471</v>
      </c>
      <c r="T135" s="94">
        <v>0.575</v>
      </c>
      <c r="U135" s="92">
        <f t="shared" si="26"/>
        <v>0.861557015202507</v>
      </c>
      <c r="V135" s="92"/>
      <c r="W135" s="92"/>
    </row>
    <row r="136" ht="16.5" spans="1:23">
      <c r="A136" s="11"/>
      <c r="B136" s="11" t="s">
        <v>200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>
        <f t="shared" ref="M136:T136" si="30">AVERAGE(M133:M135)</f>
        <v>0.9602</v>
      </c>
      <c r="N136" s="11">
        <f t="shared" si="30"/>
        <v>0.939433333333333</v>
      </c>
      <c r="O136" s="5">
        <f t="shared" si="30"/>
        <v>0.85</v>
      </c>
      <c r="P136" s="5">
        <f t="shared" si="30"/>
        <v>0.870566666666667</v>
      </c>
      <c r="Q136" s="11">
        <f t="shared" si="30"/>
        <v>0.823366666666667</v>
      </c>
      <c r="R136" s="11">
        <f t="shared" si="30"/>
        <v>0.819466666666667</v>
      </c>
      <c r="S136" s="11">
        <f t="shared" si="30"/>
        <v>0.632233333333333</v>
      </c>
      <c r="T136" s="99">
        <f t="shared" si="30"/>
        <v>0.5684</v>
      </c>
      <c r="U136" s="100">
        <f t="shared" si="26"/>
        <v>0.860160412267276</v>
      </c>
      <c r="V136" s="11"/>
      <c r="W136" s="11"/>
    </row>
    <row r="137" ht="16.5" spans="1:23">
      <c r="A137" s="3" t="s">
        <v>428</v>
      </c>
      <c r="B137" s="3">
        <v>2000</v>
      </c>
      <c r="C137" s="3">
        <v>16</v>
      </c>
      <c r="D137" s="3" t="s">
        <v>36</v>
      </c>
      <c r="E137" s="3" t="b">
        <v>1</v>
      </c>
      <c r="F137" s="3" t="b">
        <v>1</v>
      </c>
      <c r="G137" s="3" t="b">
        <v>1</v>
      </c>
      <c r="H137" s="3" t="s">
        <v>109</v>
      </c>
      <c r="I137" s="3" t="s">
        <v>127</v>
      </c>
      <c r="J137" s="3"/>
      <c r="K137" s="3">
        <v>3</v>
      </c>
      <c r="L137" s="3" t="b">
        <v>1</v>
      </c>
      <c r="M137" s="3">
        <v>0.9648</v>
      </c>
      <c r="N137" s="92">
        <v>0.945</v>
      </c>
      <c r="O137" s="76">
        <v>0.8342</v>
      </c>
      <c r="P137" s="76">
        <v>0.8733</v>
      </c>
      <c r="Q137" s="3">
        <v>0.8549</v>
      </c>
      <c r="R137" s="92">
        <v>0.8692</v>
      </c>
      <c r="S137" s="76">
        <v>0.6248</v>
      </c>
      <c r="T137" s="94">
        <v>0.57</v>
      </c>
      <c r="U137" s="92">
        <f t="shared" si="26"/>
        <v>0.853302325036603</v>
      </c>
      <c r="V137" s="3"/>
      <c r="W137" s="3"/>
    </row>
    <row r="138" ht="16.5" spans="1:23">
      <c r="A138" s="3" t="s">
        <v>429</v>
      </c>
      <c r="B138" s="3">
        <v>2000</v>
      </c>
      <c r="C138" s="3">
        <v>16</v>
      </c>
      <c r="D138" s="3" t="s">
        <v>36</v>
      </c>
      <c r="E138" s="3" t="b">
        <v>1</v>
      </c>
      <c r="F138" s="3" t="b">
        <v>1</v>
      </c>
      <c r="G138" s="3" t="b">
        <v>1</v>
      </c>
      <c r="H138" s="3" t="s">
        <v>109</v>
      </c>
      <c r="I138" s="3" t="s">
        <v>127</v>
      </c>
      <c r="J138" s="3"/>
      <c r="K138" s="3">
        <v>3</v>
      </c>
      <c r="L138" s="3" t="b">
        <v>1</v>
      </c>
      <c r="M138" s="3">
        <v>0.9653</v>
      </c>
      <c r="N138" s="92">
        <v>0.941</v>
      </c>
      <c r="O138" s="76">
        <v>0.8551</v>
      </c>
      <c r="P138" s="94">
        <v>0.8728</v>
      </c>
      <c r="Q138" s="92">
        <v>0.8374</v>
      </c>
      <c r="R138" s="92">
        <v>0.8427</v>
      </c>
      <c r="S138" s="94">
        <v>0.6527</v>
      </c>
      <c r="T138" s="94">
        <v>0.5821</v>
      </c>
      <c r="U138" s="103">
        <f t="shared" si="26"/>
        <v>0.86385934371202</v>
      </c>
      <c r="V138" s="92"/>
      <c r="W138" s="92"/>
    </row>
    <row r="139" ht="16.5" spans="1:23">
      <c r="A139" s="3" t="s">
        <v>430</v>
      </c>
      <c r="B139" s="3">
        <v>2000</v>
      </c>
      <c r="C139" s="3">
        <v>16</v>
      </c>
      <c r="D139" s="3" t="s">
        <v>36</v>
      </c>
      <c r="E139" s="3" t="b">
        <v>1</v>
      </c>
      <c r="F139" s="3" t="b">
        <v>1</v>
      </c>
      <c r="G139" s="3" t="b">
        <v>1</v>
      </c>
      <c r="H139" s="3" t="s">
        <v>109</v>
      </c>
      <c r="I139" s="3" t="s">
        <v>127</v>
      </c>
      <c r="J139" s="3"/>
      <c r="K139" s="3">
        <v>3</v>
      </c>
      <c r="L139" s="3" t="b">
        <v>1</v>
      </c>
      <c r="M139" s="3">
        <v>0.9656</v>
      </c>
      <c r="N139" s="92">
        <v>0.944</v>
      </c>
      <c r="O139" s="76">
        <v>0.8533</v>
      </c>
      <c r="P139" s="94">
        <v>0.8719</v>
      </c>
      <c r="Q139" s="92">
        <v>0.8529</v>
      </c>
      <c r="R139" s="92">
        <v>0.8365</v>
      </c>
      <c r="S139" s="94">
        <v>0.6332</v>
      </c>
      <c r="T139" s="94">
        <v>0.5605</v>
      </c>
      <c r="U139" s="92">
        <f t="shared" si="26"/>
        <v>0.862499733364248</v>
      </c>
      <c r="V139" s="92"/>
      <c r="W139" s="92"/>
    </row>
    <row r="140" ht="16.5" spans="1:23">
      <c r="A140" s="11"/>
      <c r="B140" s="11" t="s">
        <v>200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>
        <f t="shared" ref="M140:T140" si="31">AVERAGE(M137:M139)</f>
        <v>0.965233333333333</v>
      </c>
      <c r="N140" s="11">
        <f t="shared" si="31"/>
        <v>0.943333333333333</v>
      </c>
      <c r="O140" s="5">
        <f t="shared" si="31"/>
        <v>0.847533333333333</v>
      </c>
      <c r="P140" s="5">
        <f t="shared" si="31"/>
        <v>0.872666666666667</v>
      </c>
      <c r="Q140" s="11">
        <f t="shared" si="31"/>
        <v>0.8484</v>
      </c>
      <c r="R140" s="11">
        <f t="shared" si="31"/>
        <v>0.849466666666667</v>
      </c>
      <c r="S140" s="11">
        <f t="shared" si="31"/>
        <v>0.6369</v>
      </c>
      <c r="T140" s="99">
        <f t="shared" si="31"/>
        <v>0.570866666666667</v>
      </c>
      <c r="U140" s="100">
        <f t="shared" si="26"/>
        <v>0.859916392150783</v>
      </c>
      <c r="V140" s="11"/>
      <c r="W140" s="11"/>
    </row>
    <row r="141" ht="16.5" spans="1:23">
      <c r="A141" s="3" t="s">
        <v>431</v>
      </c>
      <c r="B141" s="3">
        <v>2400</v>
      </c>
      <c r="C141" s="3">
        <v>16</v>
      </c>
      <c r="D141" s="3" t="s">
        <v>36</v>
      </c>
      <c r="E141" s="3" t="b">
        <v>1</v>
      </c>
      <c r="F141" s="3" t="b">
        <v>1</v>
      </c>
      <c r="G141" s="3" t="b">
        <v>1</v>
      </c>
      <c r="H141" s="3" t="s">
        <v>109</v>
      </c>
      <c r="I141" s="3" t="s">
        <v>127</v>
      </c>
      <c r="J141" s="3"/>
      <c r="K141" s="3">
        <v>3</v>
      </c>
      <c r="L141" s="3" t="b">
        <v>1</v>
      </c>
      <c r="M141" s="3">
        <v>0.9691</v>
      </c>
      <c r="N141" s="3">
        <v>0.9466</v>
      </c>
      <c r="O141" s="76">
        <v>0.8349</v>
      </c>
      <c r="P141" s="76">
        <v>0.8673</v>
      </c>
      <c r="Q141" s="3">
        <v>0.8549</v>
      </c>
      <c r="R141" s="92">
        <v>0.8638</v>
      </c>
      <c r="S141" s="76">
        <v>0.6444</v>
      </c>
      <c r="T141" s="76">
        <v>0.5946</v>
      </c>
      <c r="U141" s="92">
        <f t="shared" si="26"/>
        <v>0.850791646105041</v>
      </c>
      <c r="V141" s="3"/>
      <c r="W141" s="3"/>
    </row>
    <row r="142" ht="16.5" spans="1:23">
      <c r="A142" s="3" t="s">
        <v>432</v>
      </c>
      <c r="B142" s="3">
        <v>2400</v>
      </c>
      <c r="C142" s="3">
        <v>16</v>
      </c>
      <c r="D142" s="3" t="s">
        <v>36</v>
      </c>
      <c r="E142" s="3" t="b">
        <v>1</v>
      </c>
      <c r="F142" s="3" t="b">
        <v>1</v>
      </c>
      <c r="G142" s="3" t="b">
        <v>1</v>
      </c>
      <c r="H142" s="3" t="s">
        <v>109</v>
      </c>
      <c r="I142" s="3" t="s">
        <v>127</v>
      </c>
      <c r="J142" s="3"/>
      <c r="K142" s="3">
        <v>3</v>
      </c>
      <c r="L142" s="3" t="b">
        <v>1</v>
      </c>
      <c r="M142" s="3">
        <v>0.9669</v>
      </c>
      <c r="N142" s="92">
        <v>0.9438</v>
      </c>
      <c r="O142" s="76">
        <v>0.8521</v>
      </c>
      <c r="P142" s="94">
        <v>0.8681</v>
      </c>
      <c r="Q142" s="92">
        <v>0.858</v>
      </c>
      <c r="R142" s="92">
        <v>0.8625</v>
      </c>
      <c r="S142" s="94">
        <v>0.6471</v>
      </c>
      <c r="T142" s="94">
        <v>0.5584</v>
      </c>
      <c r="U142" s="92">
        <f t="shared" si="26"/>
        <v>0.860025590047669</v>
      </c>
      <c r="V142" s="92"/>
      <c r="W142" s="92"/>
    </row>
    <row r="143" ht="16.5" spans="1:23">
      <c r="A143" s="3" t="s">
        <v>433</v>
      </c>
      <c r="B143" s="3">
        <v>2400</v>
      </c>
      <c r="C143" s="3">
        <v>16</v>
      </c>
      <c r="D143" s="3" t="s">
        <v>36</v>
      </c>
      <c r="E143" s="3" t="b">
        <v>1</v>
      </c>
      <c r="F143" s="3" t="b">
        <v>1</v>
      </c>
      <c r="G143" s="3" t="b">
        <v>1</v>
      </c>
      <c r="H143" s="3" t="s">
        <v>109</v>
      </c>
      <c r="I143" s="3" t="s">
        <v>127</v>
      </c>
      <c r="J143" s="3"/>
      <c r="K143" s="3">
        <v>3</v>
      </c>
      <c r="L143" s="3" t="b">
        <v>1</v>
      </c>
      <c r="M143" s="3">
        <v>0.9691</v>
      </c>
      <c r="N143" s="92">
        <v>0.9475</v>
      </c>
      <c r="O143" s="76">
        <v>0.8491</v>
      </c>
      <c r="P143" s="95">
        <v>0.875</v>
      </c>
      <c r="Q143" s="4">
        <v>0.8755</v>
      </c>
      <c r="R143" s="15">
        <v>0.8764</v>
      </c>
      <c r="S143" s="94">
        <v>0.6332</v>
      </c>
      <c r="T143" s="94">
        <v>0.5577</v>
      </c>
      <c r="U143" s="103">
        <f t="shared" si="26"/>
        <v>0.861855460820138</v>
      </c>
      <c r="V143" s="92"/>
      <c r="W143" s="92"/>
    </row>
    <row r="144" ht="16.5" spans="1:23">
      <c r="A144" s="11"/>
      <c r="B144" s="11" t="s">
        <v>200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>
        <f t="shared" ref="M144:T144" si="32">AVERAGE(M141:M143)</f>
        <v>0.968366666666667</v>
      </c>
      <c r="N144" s="11">
        <f t="shared" si="32"/>
        <v>0.945966666666667</v>
      </c>
      <c r="O144" s="5">
        <f t="shared" si="32"/>
        <v>0.845366666666667</v>
      </c>
      <c r="P144" s="5">
        <f t="shared" si="32"/>
        <v>0.870133333333333</v>
      </c>
      <c r="Q144" s="11">
        <f t="shared" si="32"/>
        <v>0.8628</v>
      </c>
      <c r="R144" s="11">
        <f t="shared" si="32"/>
        <v>0.867566666666667</v>
      </c>
      <c r="S144" s="11">
        <f t="shared" si="32"/>
        <v>0.641566666666667</v>
      </c>
      <c r="T144" s="99">
        <f t="shared" si="32"/>
        <v>0.570233333333333</v>
      </c>
      <c r="U144" s="100">
        <f t="shared" si="26"/>
        <v>0.857571221865993</v>
      </c>
      <c r="V144" s="11"/>
      <c r="W144" s="11"/>
    </row>
    <row r="145" spans="1:23">
      <c r="A145" s="86" t="s">
        <v>337</v>
      </c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104"/>
    </row>
    <row r="146" spans="1:23">
      <c r="A146" s="88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105"/>
    </row>
    <row r="147" ht="16.5" spans="1:27">
      <c r="A147" s="3" t="s">
        <v>434</v>
      </c>
      <c r="B147" s="3">
        <v>400</v>
      </c>
      <c r="C147" s="3">
        <v>16</v>
      </c>
      <c r="D147" s="3" t="s">
        <v>36</v>
      </c>
      <c r="E147" s="3" t="b">
        <v>1</v>
      </c>
      <c r="F147" s="3" t="b">
        <v>1</v>
      </c>
      <c r="G147" s="3" t="b">
        <v>1</v>
      </c>
      <c r="H147" s="3" t="s">
        <v>109</v>
      </c>
      <c r="I147" s="3" t="s">
        <v>127</v>
      </c>
      <c r="J147" s="3">
        <v>20</v>
      </c>
      <c r="K147" s="3">
        <v>3</v>
      </c>
      <c r="L147" s="3" t="b">
        <v>1</v>
      </c>
      <c r="M147" s="3">
        <v>0.9332</v>
      </c>
      <c r="N147" s="92">
        <v>0.9078</v>
      </c>
      <c r="O147" s="93">
        <v>0.8614</v>
      </c>
      <c r="P147" s="94">
        <v>0.8568</v>
      </c>
      <c r="Q147" s="3">
        <v>0.6996</v>
      </c>
      <c r="R147" s="92">
        <v>0.6759</v>
      </c>
      <c r="S147" s="76">
        <v>0.6151</v>
      </c>
      <c r="T147" s="94">
        <v>0.5438</v>
      </c>
      <c r="U147" s="92">
        <f t="shared" ref="U147:U170" si="33">2*(O147*P147)/(O147+P147)</f>
        <v>0.859093842393202</v>
      </c>
      <c r="V147" s="3"/>
      <c r="W147" s="3"/>
      <c r="Y147" t="s">
        <v>309</v>
      </c>
      <c r="Z147" t="s">
        <v>310</v>
      </c>
      <c r="AA147" t="s">
        <v>311</v>
      </c>
    </row>
    <row r="148" ht="16.5" spans="1:27">
      <c r="A148" s="3" t="s">
        <v>435</v>
      </c>
      <c r="B148" s="3">
        <v>400</v>
      </c>
      <c r="C148" s="3">
        <v>16</v>
      </c>
      <c r="D148" s="3" t="s">
        <v>36</v>
      </c>
      <c r="E148" s="3" t="b">
        <v>1</v>
      </c>
      <c r="F148" s="3" t="b">
        <v>1</v>
      </c>
      <c r="G148" s="3" t="b">
        <v>1</v>
      </c>
      <c r="H148" s="3" t="s">
        <v>109</v>
      </c>
      <c r="I148" s="3" t="s">
        <v>127</v>
      </c>
      <c r="J148" s="3">
        <v>20</v>
      </c>
      <c r="K148" s="3">
        <v>3</v>
      </c>
      <c r="L148" s="3" t="b">
        <v>1</v>
      </c>
      <c r="M148" s="3">
        <v>0.9323</v>
      </c>
      <c r="N148" s="3">
        <v>0.8962</v>
      </c>
      <c r="O148" s="76">
        <v>0.8546</v>
      </c>
      <c r="P148" s="94">
        <v>0.8696</v>
      </c>
      <c r="Q148" s="3">
        <v>0.6986</v>
      </c>
      <c r="R148" s="92">
        <v>0.6797</v>
      </c>
      <c r="S148" s="76">
        <v>0.6248</v>
      </c>
      <c r="T148" s="94">
        <v>0.5538</v>
      </c>
      <c r="U148" s="103">
        <f t="shared" si="33"/>
        <v>0.862034752348915</v>
      </c>
      <c r="V148" s="3"/>
      <c r="W148" s="3"/>
      <c r="X148">
        <v>400</v>
      </c>
      <c r="Y148">
        <f>O150</f>
        <v>0.852233333333333</v>
      </c>
      <c r="Z148">
        <f>P150</f>
        <v>0.8654</v>
      </c>
      <c r="AA148">
        <f>U150</f>
        <v>0.858766201556405</v>
      </c>
    </row>
    <row r="149" ht="16.5" spans="1:27">
      <c r="A149" s="3" t="s">
        <v>436</v>
      </c>
      <c r="B149" s="3">
        <v>400</v>
      </c>
      <c r="C149" s="3">
        <v>16</v>
      </c>
      <c r="D149" s="3" t="s">
        <v>36</v>
      </c>
      <c r="E149" s="3" t="b">
        <v>1</v>
      </c>
      <c r="F149" s="3" t="b">
        <v>1</v>
      </c>
      <c r="G149" s="3" t="b">
        <v>1</v>
      </c>
      <c r="H149" s="3" t="s">
        <v>109</v>
      </c>
      <c r="I149" s="3" t="s">
        <v>127</v>
      </c>
      <c r="J149" s="3">
        <v>20</v>
      </c>
      <c r="K149" s="3">
        <v>3</v>
      </c>
      <c r="L149" s="3" t="b">
        <v>1</v>
      </c>
      <c r="M149" s="3">
        <v>0.9246</v>
      </c>
      <c r="N149" s="92">
        <v>0.9154</v>
      </c>
      <c r="O149" s="76">
        <v>0.8407</v>
      </c>
      <c r="P149" s="76">
        <v>0.8698</v>
      </c>
      <c r="Q149" s="3">
        <v>0.6821</v>
      </c>
      <c r="R149" s="92">
        <v>0.667</v>
      </c>
      <c r="S149" s="94">
        <v>0.6192</v>
      </c>
      <c r="T149" s="94">
        <v>0.5343</v>
      </c>
      <c r="U149" s="92">
        <f t="shared" si="33"/>
        <v>0.855002467114879</v>
      </c>
      <c r="V149" s="3"/>
      <c r="W149" s="3"/>
      <c r="X149">
        <v>800</v>
      </c>
      <c r="Y149">
        <f>O154</f>
        <v>0.852833333333333</v>
      </c>
      <c r="Z149">
        <f>P154</f>
        <v>0.8672</v>
      </c>
      <c r="AA149">
        <f>U154</f>
        <v>0.859956667506444</v>
      </c>
    </row>
    <row r="150" ht="16.5" spans="1:27">
      <c r="A150" s="11"/>
      <c r="B150" s="11" t="s">
        <v>200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>
        <f t="shared" ref="M150:T150" si="34">AVERAGE(M147:M149)</f>
        <v>0.930033333333333</v>
      </c>
      <c r="N150" s="11">
        <f t="shared" si="34"/>
        <v>0.906466666666667</v>
      </c>
      <c r="O150" s="5">
        <f t="shared" si="34"/>
        <v>0.852233333333333</v>
      </c>
      <c r="P150" s="5">
        <f t="shared" si="34"/>
        <v>0.8654</v>
      </c>
      <c r="Q150" s="11">
        <f t="shared" si="34"/>
        <v>0.693433333333333</v>
      </c>
      <c r="R150" s="11">
        <f t="shared" si="34"/>
        <v>0.6742</v>
      </c>
      <c r="S150" s="11">
        <f t="shared" si="34"/>
        <v>0.6197</v>
      </c>
      <c r="T150" s="99">
        <f t="shared" si="34"/>
        <v>0.543966666666667</v>
      </c>
      <c r="U150" s="100">
        <f t="shared" si="33"/>
        <v>0.858766201556405</v>
      </c>
      <c r="V150" s="11"/>
      <c r="W150" s="11"/>
      <c r="X150">
        <v>1200</v>
      </c>
      <c r="Y150">
        <f>O158</f>
        <v>0.853466666666667</v>
      </c>
      <c r="Z150">
        <f>P158</f>
        <v>0.865333333333333</v>
      </c>
      <c r="AA150">
        <f>U158</f>
        <v>0.859359036019962</v>
      </c>
    </row>
    <row r="151" ht="16.5" spans="1:27">
      <c r="A151" s="3" t="s">
        <v>437</v>
      </c>
      <c r="B151" s="3">
        <v>800</v>
      </c>
      <c r="C151" s="3">
        <v>16</v>
      </c>
      <c r="D151" s="3" t="s">
        <v>36</v>
      </c>
      <c r="E151" s="3" t="b">
        <v>1</v>
      </c>
      <c r="F151" s="3" t="b">
        <v>1</v>
      </c>
      <c r="G151" s="3" t="b">
        <v>1</v>
      </c>
      <c r="H151" s="3" t="s">
        <v>109</v>
      </c>
      <c r="I151" s="3" t="s">
        <v>127</v>
      </c>
      <c r="J151" s="3">
        <v>20</v>
      </c>
      <c r="K151" s="3">
        <v>3</v>
      </c>
      <c r="L151" s="3" t="b">
        <v>1</v>
      </c>
      <c r="M151" s="3">
        <v>0.9454</v>
      </c>
      <c r="N151" s="3">
        <v>0.9276</v>
      </c>
      <c r="O151" s="76">
        <v>0.8484</v>
      </c>
      <c r="P151" s="76">
        <v>0.8712</v>
      </c>
      <c r="Q151" s="92">
        <v>0.749</v>
      </c>
      <c r="R151" s="3">
        <v>0.7383</v>
      </c>
      <c r="S151" s="94">
        <v>0.643</v>
      </c>
      <c r="T151" s="94">
        <v>0.5622</v>
      </c>
      <c r="U151" s="92">
        <f t="shared" si="33"/>
        <v>0.859648848569435</v>
      </c>
      <c r="V151" s="3"/>
      <c r="W151" s="3"/>
      <c r="X151">
        <v>1600</v>
      </c>
      <c r="Y151">
        <f>O162</f>
        <v>0.8551</v>
      </c>
      <c r="Z151">
        <f>P162</f>
        <v>0.8688</v>
      </c>
      <c r="AA151">
        <f>U162</f>
        <v>0.861895562387609</v>
      </c>
    </row>
    <row r="152" ht="16.5" spans="1:27">
      <c r="A152" s="3" t="s">
        <v>438</v>
      </c>
      <c r="B152" s="3">
        <v>800</v>
      </c>
      <c r="C152" s="3">
        <v>16</v>
      </c>
      <c r="D152" s="3" t="s">
        <v>36</v>
      </c>
      <c r="E152" s="3" t="b">
        <v>1</v>
      </c>
      <c r="F152" s="3" t="b">
        <v>1</v>
      </c>
      <c r="G152" s="3" t="b">
        <v>1</v>
      </c>
      <c r="H152" s="3" t="s">
        <v>109</v>
      </c>
      <c r="I152" s="3" t="s">
        <v>127</v>
      </c>
      <c r="J152" s="3">
        <v>20</v>
      </c>
      <c r="K152" s="3">
        <v>3</v>
      </c>
      <c r="L152" s="3" t="b">
        <v>1</v>
      </c>
      <c r="M152" s="92">
        <v>0.9465</v>
      </c>
      <c r="N152" s="3">
        <v>0.9166</v>
      </c>
      <c r="O152" s="94">
        <v>0.857</v>
      </c>
      <c r="P152" s="76">
        <v>0.8663</v>
      </c>
      <c r="Q152" s="3">
        <v>0.7531</v>
      </c>
      <c r="R152" s="3">
        <v>0.7379</v>
      </c>
      <c r="S152" s="76">
        <v>0.6192</v>
      </c>
      <c r="T152" s="94">
        <v>0.5678</v>
      </c>
      <c r="U152" s="103">
        <f t="shared" si="33"/>
        <v>0.861624905704172</v>
      </c>
      <c r="V152" s="3"/>
      <c r="W152" s="3"/>
      <c r="X152">
        <v>2000</v>
      </c>
      <c r="Y152">
        <f>O166</f>
        <v>0.8547</v>
      </c>
      <c r="Z152">
        <f>P166</f>
        <v>0.866866666666667</v>
      </c>
      <c r="AA152">
        <f>U166</f>
        <v>0.86074034116212</v>
      </c>
    </row>
    <row r="153" ht="16.5" spans="1:27">
      <c r="A153" s="3" t="s">
        <v>439</v>
      </c>
      <c r="B153" s="3">
        <v>800</v>
      </c>
      <c r="C153" s="3">
        <v>16</v>
      </c>
      <c r="D153" s="3" t="s">
        <v>36</v>
      </c>
      <c r="E153" s="3" t="b">
        <v>1</v>
      </c>
      <c r="F153" s="3" t="b">
        <v>1</v>
      </c>
      <c r="G153" s="3" t="b">
        <v>1</v>
      </c>
      <c r="H153" s="3" t="s">
        <v>109</v>
      </c>
      <c r="I153" s="3" t="s">
        <v>127</v>
      </c>
      <c r="J153" s="3">
        <v>20</v>
      </c>
      <c r="K153" s="3">
        <v>3</v>
      </c>
      <c r="L153" s="3" t="b">
        <v>1</v>
      </c>
      <c r="M153" s="92">
        <v>0.9422</v>
      </c>
      <c r="N153" s="3">
        <v>0.9295</v>
      </c>
      <c r="O153" s="94">
        <v>0.8531</v>
      </c>
      <c r="P153" s="76">
        <v>0.8641</v>
      </c>
      <c r="Q153" s="92">
        <v>0.749</v>
      </c>
      <c r="R153" s="3">
        <v>0.7273</v>
      </c>
      <c r="S153" s="76">
        <v>0.6402</v>
      </c>
      <c r="T153" s="94">
        <v>0.5625</v>
      </c>
      <c r="U153" s="92">
        <f t="shared" si="33"/>
        <v>0.858564768227347</v>
      </c>
      <c r="V153" s="3"/>
      <c r="W153" s="3"/>
      <c r="X153">
        <v>2400</v>
      </c>
      <c r="Y153">
        <f>O170</f>
        <v>0.8521</v>
      </c>
      <c r="Z153">
        <f>P170</f>
        <v>0.866233333333333</v>
      </c>
      <c r="AA153">
        <f>U170</f>
        <v>0.859108543161979</v>
      </c>
    </row>
    <row r="154" ht="16.5" spans="1:23">
      <c r="A154" s="11"/>
      <c r="B154" s="11" t="s">
        <v>200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>
        <f t="shared" ref="M154:T154" si="35">AVERAGE(M151:M153)</f>
        <v>0.9447</v>
      </c>
      <c r="N154" s="11">
        <f t="shared" si="35"/>
        <v>0.924566666666667</v>
      </c>
      <c r="O154" s="5">
        <f t="shared" si="35"/>
        <v>0.852833333333333</v>
      </c>
      <c r="P154" s="5">
        <f t="shared" si="35"/>
        <v>0.8672</v>
      </c>
      <c r="Q154" s="11">
        <f t="shared" si="35"/>
        <v>0.750366666666667</v>
      </c>
      <c r="R154" s="11">
        <f t="shared" si="35"/>
        <v>0.7345</v>
      </c>
      <c r="S154" s="11">
        <f t="shared" si="35"/>
        <v>0.634133333333333</v>
      </c>
      <c r="T154" s="99">
        <f t="shared" si="35"/>
        <v>0.564166666666667</v>
      </c>
      <c r="U154" s="100">
        <f t="shared" si="33"/>
        <v>0.859956667506444</v>
      </c>
      <c r="V154" s="11"/>
      <c r="W154" s="11"/>
    </row>
    <row r="155" ht="16.5" spans="1:23">
      <c r="A155" s="3" t="s">
        <v>440</v>
      </c>
      <c r="B155" s="3">
        <v>1200</v>
      </c>
      <c r="C155" s="3">
        <v>16</v>
      </c>
      <c r="D155" s="3" t="s">
        <v>36</v>
      </c>
      <c r="E155" s="3" t="b">
        <v>1</v>
      </c>
      <c r="F155" s="3" t="b">
        <v>1</v>
      </c>
      <c r="G155" s="3" t="b">
        <v>1</v>
      </c>
      <c r="H155" s="3" t="s">
        <v>109</v>
      </c>
      <c r="I155" s="3" t="s">
        <v>127</v>
      </c>
      <c r="J155" s="3">
        <v>20</v>
      </c>
      <c r="K155" s="3">
        <v>3</v>
      </c>
      <c r="L155" s="3" t="b">
        <v>1</v>
      </c>
      <c r="M155" s="92">
        <v>0.9517</v>
      </c>
      <c r="N155" s="3">
        <v>0.9311</v>
      </c>
      <c r="O155" s="94">
        <v>0.8561</v>
      </c>
      <c r="P155" s="94">
        <v>0.8703</v>
      </c>
      <c r="Q155" s="3">
        <v>0.7654</v>
      </c>
      <c r="R155" s="3">
        <v>0.7584</v>
      </c>
      <c r="S155" s="76">
        <v>0.6388</v>
      </c>
      <c r="T155" s="76">
        <v>0.5558</v>
      </c>
      <c r="U155" s="103">
        <f t="shared" si="33"/>
        <v>0.863141601019462</v>
      </c>
      <c r="V155" s="3"/>
      <c r="W155" s="3"/>
    </row>
    <row r="156" ht="16.5" spans="1:23">
      <c r="A156" s="3" t="s">
        <v>441</v>
      </c>
      <c r="B156" s="3">
        <v>1200</v>
      </c>
      <c r="C156" s="3">
        <v>16</v>
      </c>
      <c r="D156" s="3" t="s">
        <v>36</v>
      </c>
      <c r="E156" s="3" t="b">
        <v>1</v>
      </c>
      <c r="F156" s="3" t="b">
        <v>1</v>
      </c>
      <c r="G156" s="3" t="b">
        <v>1</v>
      </c>
      <c r="H156" s="3" t="s">
        <v>109</v>
      </c>
      <c r="I156" s="3" t="s">
        <v>127</v>
      </c>
      <c r="J156" s="3">
        <v>20</v>
      </c>
      <c r="K156" s="3">
        <v>3</v>
      </c>
      <c r="L156" s="3" t="b">
        <v>1</v>
      </c>
      <c r="M156" s="92">
        <v>0.9533</v>
      </c>
      <c r="N156" s="3">
        <v>0.9327</v>
      </c>
      <c r="O156" s="76">
        <v>0.8533</v>
      </c>
      <c r="P156" s="94">
        <v>0.8691</v>
      </c>
      <c r="Q156" s="92">
        <v>0.787</v>
      </c>
      <c r="R156" s="92">
        <v>0.7806</v>
      </c>
      <c r="S156" s="94">
        <v>0.6388</v>
      </c>
      <c r="T156" s="94">
        <v>0.5599</v>
      </c>
      <c r="U156" s="92">
        <f t="shared" si="33"/>
        <v>0.861127531351602</v>
      </c>
      <c r="V156" s="92"/>
      <c r="W156" s="92"/>
    </row>
    <row r="157" ht="16.5" spans="1:23">
      <c r="A157" s="3" t="s">
        <v>442</v>
      </c>
      <c r="B157" s="3">
        <v>1200</v>
      </c>
      <c r="C157" s="3">
        <v>16</v>
      </c>
      <c r="D157" s="3" t="s">
        <v>36</v>
      </c>
      <c r="E157" s="3" t="b">
        <v>1</v>
      </c>
      <c r="F157" s="3" t="b">
        <v>1</v>
      </c>
      <c r="G157" s="3" t="b">
        <v>1</v>
      </c>
      <c r="H157" s="3" t="s">
        <v>109</v>
      </c>
      <c r="I157" s="3" t="s">
        <v>127</v>
      </c>
      <c r="J157" s="3">
        <v>20</v>
      </c>
      <c r="K157" s="3">
        <v>3</v>
      </c>
      <c r="L157" s="3" t="b">
        <v>1</v>
      </c>
      <c r="M157" s="92">
        <v>0.9506</v>
      </c>
      <c r="N157" s="3">
        <v>0.9335</v>
      </c>
      <c r="O157" s="94">
        <v>0.851</v>
      </c>
      <c r="P157" s="94">
        <v>0.8566</v>
      </c>
      <c r="Q157" s="92">
        <v>0.7922</v>
      </c>
      <c r="R157" s="92">
        <v>0.7809</v>
      </c>
      <c r="S157" s="94">
        <v>0.6332</v>
      </c>
      <c r="T157" s="94">
        <v>0.5503</v>
      </c>
      <c r="U157" s="92">
        <f t="shared" si="33"/>
        <v>0.853790817521668</v>
      </c>
      <c r="V157" s="92"/>
      <c r="W157" s="92"/>
    </row>
    <row r="158" ht="16.5" spans="1:23">
      <c r="A158" s="11"/>
      <c r="B158" s="11" t="s">
        <v>200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>
        <f t="shared" ref="M158:T158" si="36">AVERAGE(M155:M157)</f>
        <v>0.951866666666667</v>
      </c>
      <c r="N158" s="11">
        <f t="shared" si="36"/>
        <v>0.932433333333333</v>
      </c>
      <c r="O158" s="5">
        <f t="shared" si="36"/>
        <v>0.853466666666667</v>
      </c>
      <c r="P158" s="5">
        <f t="shared" si="36"/>
        <v>0.865333333333333</v>
      </c>
      <c r="Q158" s="11">
        <f t="shared" si="36"/>
        <v>0.781533333333333</v>
      </c>
      <c r="R158" s="11">
        <f t="shared" si="36"/>
        <v>0.7733</v>
      </c>
      <c r="S158" s="11">
        <f t="shared" si="36"/>
        <v>0.636933333333333</v>
      </c>
      <c r="T158" s="99">
        <f t="shared" si="36"/>
        <v>0.555333333333333</v>
      </c>
      <c r="U158" s="100">
        <f t="shared" si="33"/>
        <v>0.859359036019962</v>
      </c>
      <c r="V158" s="11"/>
      <c r="W158" s="11"/>
    </row>
    <row r="159" ht="16.5" spans="1:23">
      <c r="A159" s="5" t="s">
        <v>443</v>
      </c>
      <c r="B159" s="5">
        <v>1600</v>
      </c>
      <c r="C159" s="5">
        <v>16</v>
      </c>
      <c r="D159" s="5" t="s">
        <v>36</v>
      </c>
      <c r="E159" s="5" t="b">
        <v>1</v>
      </c>
      <c r="F159" s="5" t="b">
        <v>1</v>
      </c>
      <c r="G159" s="5" t="b">
        <v>1</v>
      </c>
      <c r="H159" s="5" t="s">
        <v>109</v>
      </c>
      <c r="I159" s="5" t="s">
        <v>127</v>
      </c>
      <c r="J159" s="5">
        <v>20</v>
      </c>
      <c r="K159" s="5">
        <v>3</v>
      </c>
      <c r="L159" s="5" t="b">
        <v>1</v>
      </c>
      <c r="M159" s="3">
        <v>0.9618</v>
      </c>
      <c r="N159" s="92">
        <v>0.9398</v>
      </c>
      <c r="O159" s="76">
        <v>0.8598</v>
      </c>
      <c r="P159" s="95">
        <v>0.8737</v>
      </c>
      <c r="Q159" s="3">
        <v>0.8241</v>
      </c>
      <c r="R159" s="3">
        <v>0.8207</v>
      </c>
      <c r="S159" s="76">
        <v>0.6346</v>
      </c>
      <c r="T159" s="76">
        <v>0.5695</v>
      </c>
      <c r="U159" s="103">
        <f t="shared" si="33"/>
        <v>0.866694271704644</v>
      </c>
      <c r="V159" s="3"/>
      <c r="W159" s="3"/>
    </row>
    <row r="160" ht="16.5" spans="1:23">
      <c r="A160" s="3" t="s">
        <v>444</v>
      </c>
      <c r="B160" s="3">
        <v>1600</v>
      </c>
      <c r="C160" s="3">
        <v>16</v>
      </c>
      <c r="D160" s="3" t="s">
        <v>36</v>
      </c>
      <c r="E160" s="3" t="b">
        <v>1</v>
      </c>
      <c r="F160" s="3" t="b">
        <v>1</v>
      </c>
      <c r="G160" s="3" t="b">
        <v>1</v>
      </c>
      <c r="H160" s="3" t="s">
        <v>109</v>
      </c>
      <c r="I160" s="3" t="s">
        <v>127</v>
      </c>
      <c r="J160" s="3">
        <v>20</v>
      </c>
      <c r="K160" s="3">
        <v>3</v>
      </c>
      <c r="L160" s="3" t="b">
        <v>1</v>
      </c>
      <c r="M160" s="92">
        <v>0.963</v>
      </c>
      <c r="N160" s="3">
        <v>0.9381</v>
      </c>
      <c r="O160" s="94">
        <v>0.8547</v>
      </c>
      <c r="P160" s="94">
        <v>0.8666</v>
      </c>
      <c r="Q160" s="92">
        <v>0.8323</v>
      </c>
      <c r="R160" s="92">
        <v>0.818</v>
      </c>
      <c r="S160" s="94">
        <v>0.6402</v>
      </c>
      <c r="T160" s="94">
        <v>0.573</v>
      </c>
      <c r="U160" s="92">
        <f t="shared" si="33"/>
        <v>0.860608865392436</v>
      </c>
      <c r="V160" s="92"/>
      <c r="W160" s="92"/>
    </row>
    <row r="161" ht="16.5" spans="1:23">
      <c r="A161" s="3" t="s">
        <v>445</v>
      </c>
      <c r="B161" s="3">
        <v>1600</v>
      </c>
      <c r="C161" s="3">
        <v>16</v>
      </c>
      <c r="D161" s="3" t="s">
        <v>36</v>
      </c>
      <c r="E161" s="3" t="b">
        <v>1</v>
      </c>
      <c r="F161" s="3" t="b">
        <v>1</v>
      </c>
      <c r="G161" s="3" t="b">
        <v>1</v>
      </c>
      <c r="H161" s="3" t="s">
        <v>109</v>
      </c>
      <c r="I161" s="3" t="s">
        <v>127</v>
      </c>
      <c r="J161" s="3">
        <v>20</v>
      </c>
      <c r="K161" s="3">
        <v>3</v>
      </c>
      <c r="L161" s="3" t="b">
        <v>1</v>
      </c>
      <c r="M161" s="3">
        <v>0.9609</v>
      </c>
      <c r="N161" s="3">
        <v>0.9303</v>
      </c>
      <c r="O161" s="76">
        <v>0.8508</v>
      </c>
      <c r="P161" s="94">
        <v>0.8661</v>
      </c>
      <c r="Q161" s="92">
        <v>0.8107</v>
      </c>
      <c r="R161" s="92">
        <v>0.8149</v>
      </c>
      <c r="S161" s="94">
        <v>0.6569</v>
      </c>
      <c r="T161" s="94">
        <v>0.5668</v>
      </c>
      <c r="U161" s="92">
        <f t="shared" si="33"/>
        <v>0.858381827712738</v>
      </c>
      <c r="V161" s="92"/>
      <c r="W161" s="92"/>
    </row>
    <row r="162" ht="16.5" spans="1:23">
      <c r="A162" s="11"/>
      <c r="B162" s="11" t="s">
        <v>200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>
        <f t="shared" ref="M162:T162" si="37">AVERAGE(M159:M161)</f>
        <v>0.9619</v>
      </c>
      <c r="N162" s="11">
        <f t="shared" si="37"/>
        <v>0.936066666666667</v>
      </c>
      <c r="O162" s="5">
        <f t="shared" si="37"/>
        <v>0.8551</v>
      </c>
      <c r="P162" s="5">
        <f t="shared" si="37"/>
        <v>0.8688</v>
      </c>
      <c r="Q162" s="11">
        <f t="shared" si="37"/>
        <v>0.822366666666667</v>
      </c>
      <c r="R162" s="11">
        <f t="shared" si="37"/>
        <v>0.817866666666667</v>
      </c>
      <c r="S162" s="11">
        <f t="shared" si="37"/>
        <v>0.6439</v>
      </c>
      <c r="T162" s="99">
        <f t="shared" si="37"/>
        <v>0.569766666666667</v>
      </c>
      <c r="U162" s="101">
        <f t="shared" si="33"/>
        <v>0.861895562387609</v>
      </c>
      <c r="V162" s="11">
        <v>1600</v>
      </c>
      <c r="W162" s="11"/>
    </row>
    <row r="163" ht="16.5" spans="1:23">
      <c r="A163" s="3" t="s">
        <v>446</v>
      </c>
      <c r="B163" s="3">
        <v>2000</v>
      </c>
      <c r="C163" s="3">
        <v>16</v>
      </c>
      <c r="D163" s="3" t="s">
        <v>36</v>
      </c>
      <c r="E163" s="3" t="b">
        <v>1</v>
      </c>
      <c r="F163" s="3" t="b">
        <v>1</v>
      </c>
      <c r="G163" s="3" t="b">
        <v>1</v>
      </c>
      <c r="H163" s="3" t="s">
        <v>109</v>
      </c>
      <c r="I163" s="3" t="s">
        <v>127</v>
      </c>
      <c r="J163" s="3">
        <v>20</v>
      </c>
      <c r="K163" s="3">
        <v>3</v>
      </c>
      <c r="L163" s="3" t="b">
        <v>1</v>
      </c>
      <c r="M163" s="3">
        <v>0.9676</v>
      </c>
      <c r="N163" s="3">
        <v>0.9445</v>
      </c>
      <c r="O163" s="76">
        <v>0.8512</v>
      </c>
      <c r="P163" s="76">
        <v>0.8681</v>
      </c>
      <c r="Q163" s="92">
        <v>0.858</v>
      </c>
      <c r="R163" s="92">
        <v>0.8607</v>
      </c>
      <c r="S163" s="76">
        <v>0.6541</v>
      </c>
      <c r="T163" s="76">
        <v>0.5826</v>
      </c>
      <c r="U163" s="92">
        <f t="shared" si="33"/>
        <v>0.859566940033735</v>
      </c>
      <c r="V163" s="3"/>
      <c r="W163" s="3"/>
    </row>
    <row r="164" ht="16.5" spans="1:23">
      <c r="A164" s="3" t="s">
        <v>447</v>
      </c>
      <c r="B164" s="3">
        <v>2000</v>
      </c>
      <c r="C164" s="3">
        <v>16</v>
      </c>
      <c r="D164" s="3" t="s">
        <v>36</v>
      </c>
      <c r="E164" s="3" t="b">
        <v>1</v>
      </c>
      <c r="F164" s="3" t="b">
        <v>1</v>
      </c>
      <c r="G164" s="3" t="b">
        <v>1</v>
      </c>
      <c r="H164" s="3" t="s">
        <v>109</v>
      </c>
      <c r="I164" s="3" t="s">
        <v>127</v>
      </c>
      <c r="J164" s="3">
        <v>20</v>
      </c>
      <c r="K164" s="3">
        <v>3</v>
      </c>
      <c r="L164" s="3" t="b">
        <v>1</v>
      </c>
      <c r="M164" s="3">
        <v>0.9667</v>
      </c>
      <c r="N164" s="92">
        <v>0.9449</v>
      </c>
      <c r="O164" s="76">
        <v>0.8548</v>
      </c>
      <c r="P164" s="94">
        <v>0.8682</v>
      </c>
      <c r="Q164" s="92">
        <v>0.8611</v>
      </c>
      <c r="R164" s="92">
        <v>0.8576</v>
      </c>
      <c r="S164" s="94">
        <v>0.6457</v>
      </c>
      <c r="T164" s="94">
        <v>0.5716</v>
      </c>
      <c r="U164" s="103">
        <f t="shared" si="33"/>
        <v>0.861447893209518</v>
      </c>
      <c r="V164" s="92"/>
      <c r="W164" s="92"/>
    </row>
    <row r="165" ht="16.5" spans="1:23">
      <c r="A165" s="3" t="s">
        <v>448</v>
      </c>
      <c r="B165" s="3">
        <v>2000</v>
      </c>
      <c r="C165" s="3">
        <v>16</v>
      </c>
      <c r="D165" s="3" t="s">
        <v>36</v>
      </c>
      <c r="E165" s="3" t="b">
        <v>1</v>
      </c>
      <c r="F165" s="3" t="b">
        <v>1</v>
      </c>
      <c r="G165" s="3" t="b">
        <v>1</v>
      </c>
      <c r="H165" s="3" t="s">
        <v>109</v>
      </c>
      <c r="I165" s="3" t="s">
        <v>127</v>
      </c>
      <c r="J165" s="3">
        <v>20</v>
      </c>
      <c r="K165" s="3">
        <v>3</v>
      </c>
      <c r="L165" s="3" t="b">
        <v>1</v>
      </c>
      <c r="M165" s="3">
        <v>0.9647</v>
      </c>
      <c r="N165" s="92">
        <v>0.9432</v>
      </c>
      <c r="O165" s="76">
        <v>0.8581</v>
      </c>
      <c r="P165" s="94">
        <v>0.8643</v>
      </c>
      <c r="Q165" s="92">
        <v>0.8416</v>
      </c>
      <c r="R165" s="92">
        <v>0.8373</v>
      </c>
      <c r="S165" s="94">
        <v>0.6485</v>
      </c>
      <c r="T165" s="94">
        <v>0.5748</v>
      </c>
      <c r="U165" s="92">
        <f t="shared" si="33"/>
        <v>0.861188841151881</v>
      </c>
      <c r="V165" s="92"/>
      <c r="W165" s="92"/>
    </row>
    <row r="166" ht="16.5" spans="1:23">
      <c r="A166" s="11"/>
      <c r="B166" s="11" t="s">
        <v>200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>
        <f t="shared" ref="M166:T166" si="38">AVERAGE(M163:M165)</f>
        <v>0.966333333333333</v>
      </c>
      <c r="N166" s="11">
        <f t="shared" si="38"/>
        <v>0.9442</v>
      </c>
      <c r="O166" s="5">
        <f t="shared" si="38"/>
        <v>0.8547</v>
      </c>
      <c r="P166" s="5">
        <f t="shared" si="38"/>
        <v>0.866866666666667</v>
      </c>
      <c r="Q166" s="11">
        <f t="shared" si="38"/>
        <v>0.853566666666667</v>
      </c>
      <c r="R166" s="11">
        <f t="shared" si="38"/>
        <v>0.851866666666667</v>
      </c>
      <c r="S166" s="11">
        <f t="shared" si="38"/>
        <v>0.649433333333333</v>
      </c>
      <c r="T166" s="99">
        <f t="shared" si="38"/>
        <v>0.576333333333333</v>
      </c>
      <c r="U166" s="100">
        <f t="shared" si="33"/>
        <v>0.86074034116212</v>
      </c>
      <c r="V166" s="11"/>
      <c r="W166" s="11"/>
    </row>
    <row r="167" ht="16.5" spans="1:23">
      <c r="A167" s="3" t="s">
        <v>449</v>
      </c>
      <c r="B167" s="3">
        <v>2400</v>
      </c>
      <c r="C167" s="3">
        <v>16</v>
      </c>
      <c r="D167" s="3" t="s">
        <v>36</v>
      </c>
      <c r="E167" s="3" t="b">
        <v>1</v>
      </c>
      <c r="F167" s="3" t="b">
        <v>1</v>
      </c>
      <c r="G167" s="3" t="b">
        <v>1</v>
      </c>
      <c r="H167" s="3" t="s">
        <v>109</v>
      </c>
      <c r="I167" s="3" t="s">
        <v>127</v>
      </c>
      <c r="J167" s="3">
        <v>20</v>
      </c>
      <c r="K167" s="3">
        <v>3</v>
      </c>
      <c r="L167" s="3" t="b">
        <v>1</v>
      </c>
      <c r="M167" s="3">
        <v>0.9707</v>
      </c>
      <c r="N167" s="3">
        <v>0.9477</v>
      </c>
      <c r="O167" s="76">
        <v>0.8515</v>
      </c>
      <c r="P167" s="76">
        <v>0.8696</v>
      </c>
      <c r="Q167" s="3">
        <v>0.8827</v>
      </c>
      <c r="R167" s="92">
        <v>0.8845</v>
      </c>
      <c r="S167" s="76">
        <v>0.6513</v>
      </c>
      <c r="T167" s="76">
        <v>0.5758</v>
      </c>
      <c r="U167" s="103">
        <f t="shared" si="33"/>
        <v>0.860454825402359</v>
      </c>
      <c r="V167" s="3"/>
      <c r="W167" s="3"/>
    </row>
    <row r="168" ht="16.5" spans="1:23">
      <c r="A168" s="3" t="s">
        <v>450</v>
      </c>
      <c r="B168" s="3">
        <v>2400</v>
      </c>
      <c r="C168" s="3">
        <v>16</v>
      </c>
      <c r="D168" s="3" t="s">
        <v>36</v>
      </c>
      <c r="E168" s="3" t="b">
        <v>1</v>
      </c>
      <c r="F168" s="3" t="b">
        <v>1</v>
      </c>
      <c r="G168" s="3" t="b">
        <v>1</v>
      </c>
      <c r="H168" s="3" t="s">
        <v>109</v>
      </c>
      <c r="I168" s="3" t="s">
        <v>127</v>
      </c>
      <c r="J168" s="3">
        <v>20</v>
      </c>
      <c r="K168" s="3">
        <v>3</v>
      </c>
      <c r="L168" s="3" t="b">
        <v>1</v>
      </c>
      <c r="M168" s="3">
        <v>0.9698</v>
      </c>
      <c r="N168" s="92">
        <v>0.9499</v>
      </c>
      <c r="O168" s="76">
        <v>0.8477</v>
      </c>
      <c r="P168" s="94">
        <v>0.8668</v>
      </c>
      <c r="Q168" s="92">
        <v>0.8765</v>
      </c>
      <c r="R168" s="92">
        <v>0.8694</v>
      </c>
      <c r="S168" s="94">
        <v>0.6374</v>
      </c>
      <c r="T168" s="94">
        <v>0.5785</v>
      </c>
      <c r="U168" s="92">
        <f t="shared" si="33"/>
        <v>0.857143610382035</v>
      </c>
      <c r="V168" s="92"/>
      <c r="W168" s="92"/>
    </row>
    <row r="169" ht="16.5" spans="1:23">
      <c r="A169" s="3" t="s">
        <v>451</v>
      </c>
      <c r="B169" s="3">
        <v>2400</v>
      </c>
      <c r="C169" s="3">
        <v>16</v>
      </c>
      <c r="D169" s="3" t="s">
        <v>36</v>
      </c>
      <c r="E169" s="3" t="b">
        <v>1</v>
      </c>
      <c r="F169" s="3" t="b">
        <v>1</v>
      </c>
      <c r="G169" s="3" t="b">
        <v>1</v>
      </c>
      <c r="H169" s="3" t="s">
        <v>109</v>
      </c>
      <c r="I169" s="3" t="s">
        <v>127</v>
      </c>
      <c r="J169" s="3">
        <v>20</v>
      </c>
      <c r="K169" s="3">
        <v>3</v>
      </c>
      <c r="L169" s="3" t="b">
        <v>1</v>
      </c>
      <c r="M169" s="3">
        <v>0.9682</v>
      </c>
      <c r="N169" s="92">
        <v>0.946</v>
      </c>
      <c r="O169" s="76">
        <v>0.8571</v>
      </c>
      <c r="P169" s="94">
        <v>0.8623</v>
      </c>
      <c r="Q169" s="92">
        <v>0.8735</v>
      </c>
      <c r="R169" s="92">
        <v>0.8628</v>
      </c>
      <c r="S169" s="94">
        <v>0.6485</v>
      </c>
      <c r="T169" s="94">
        <v>0.5748</v>
      </c>
      <c r="U169" s="92">
        <f t="shared" si="33"/>
        <v>0.859692136791904</v>
      </c>
      <c r="V169" s="92"/>
      <c r="W169" s="92"/>
    </row>
    <row r="170" ht="16.5" spans="1:23">
      <c r="A170" s="11"/>
      <c r="B170" s="11" t="s">
        <v>200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>
        <f t="shared" ref="M170:T170" si="39">AVERAGE(M167:M169)</f>
        <v>0.969566666666667</v>
      </c>
      <c r="N170" s="11">
        <f t="shared" si="39"/>
        <v>0.947866666666667</v>
      </c>
      <c r="O170" s="5">
        <f t="shared" si="39"/>
        <v>0.8521</v>
      </c>
      <c r="P170" s="5">
        <f t="shared" si="39"/>
        <v>0.866233333333333</v>
      </c>
      <c r="Q170" s="11">
        <f t="shared" si="39"/>
        <v>0.877566666666667</v>
      </c>
      <c r="R170" s="11">
        <f t="shared" si="39"/>
        <v>0.872233333333333</v>
      </c>
      <c r="S170" s="11">
        <f t="shared" si="39"/>
        <v>0.645733333333333</v>
      </c>
      <c r="T170" s="99">
        <f t="shared" si="39"/>
        <v>0.576366666666667</v>
      </c>
      <c r="U170" s="100">
        <f t="shared" si="33"/>
        <v>0.859108543161979</v>
      </c>
      <c r="V170" s="11"/>
      <c r="W170" s="11"/>
    </row>
    <row r="171" spans="1:23">
      <c r="A171" s="86" t="s">
        <v>339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104"/>
    </row>
    <row r="172" spans="1:23">
      <c r="A172" s="88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105"/>
    </row>
    <row r="173" ht="16.5" spans="1:27">
      <c r="A173" s="3" t="s">
        <v>452</v>
      </c>
      <c r="B173" s="3">
        <v>400</v>
      </c>
      <c r="C173" s="3">
        <v>16</v>
      </c>
      <c r="D173" s="3" t="s">
        <v>36</v>
      </c>
      <c r="E173" s="3" t="b">
        <v>1</v>
      </c>
      <c r="F173" s="3" t="b">
        <v>1</v>
      </c>
      <c r="G173" s="3" t="b">
        <v>1</v>
      </c>
      <c r="H173" s="3" t="s">
        <v>109</v>
      </c>
      <c r="I173" s="3" t="s">
        <v>127</v>
      </c>
      <c r="J173" s="3">
        <v>20</v>
      </c>
      <c r="K173" s="3">
        <v>3</v>
      </c>
      <c r="L173" s="3"/>
      <c r="M173" s="3">
        <v>0.9233</v>
      </c>
      <c r="N173" s="92">
        <v>0.9141</v>
      </c>
      <c r="O173" s="76">
        <v>0.8545</v>
      </c>
      <c r="P173" s="95">
        <v>0.8611</v>
      </c>
      <c r="Q173" s="3">
        <v>0.6646</v>
      </c>
      <c r="R173" s="92">
        <v>0.666</v>
      </c>
      <c r="S173" s="76">
        <v>0.5704</v>
      </c>
      <c r="T173" s="94">
        <v>0.5432</v>
      </c>
      <c r="U173" s="103">
        <f t="shared" ref="U173:U196" si="40">2*(O173*P173)/(O173+P173)</f>
        <v>0.857787304733038</v>
      </c>
      <c r="V173" s="3"/>
      <c r="W173" s="3"/>
      <c r="Y173" t="s">
        <v>312</v>
      </c>
      <c r="Z173" t="s">
        <v>313</v>
      </c>
      <c r="AA173" t="s">
        <v>314</v>
      </c>
    </row>
    <row r="174" ht="16.5" spans="1:27">
      <c r="A174" s="3" t="s">
        <v>453</v>
      </c>
      <c r="B174" s="3">
        <v>400</v>
      </c>
      <c r="C174" s="3">
        <v>16</v>
      </c>
      <c r="D174" s="3" t="s">
        <v>36</v>
      </c>
      <c r="E174" s="3" t="b">
        <v>1</v>
      </c>
      <c r="F174" s="3" t="b">
        <v>1</v>
      </c>
      <c r="G174" s="3" t="b">
        <v>1</v>
      </c>
      <c r="H174" s="3" t="s">
        <v>109</v>
      </c>
      <c r="I174" s="3" t="s">
        <v>127</v>
      </c>
      <c r="J174" s="3">
        <v>20</v>
      </c>
      <c r="K174" s="3">
        <v>3</v>
      </c>
      <c r="L174" s="3"/>
      <c r="M174" s="3">
        <v>0.9238</v>
      </c>
      <c r="N174" s="3">
        <v>0.9096</v>
      </c>
      <c r="O174" s="93">
        <v>0.8579</v>
      </c>
      <c r="P174" s="94">
        <v>0.8451</v>
      </c>
      <c r="Q174" s="3">
        <v>0.6636</v>
      </c>
      <c r="R174" s="3">
        <v>0.6509</v>
      </c>
      <c r="S174" s="76">
        <v>0.5788</v>
      </c>
      <c r="T174" s="94">
        <v>0.5321</v>
      </c>
      <c r="U174" s="92">
        <f t="shared" si="40"/>
        <v>0.851451896652965</v>
      </c>
      <c r="V174" s="3"/>
      <c r="W174" s="3"/>
      <c r="X174">
        <v>400</v>
      </c>
      <c r="Y174">
        <f>O176</f>
        <v>0.8547</v>
      </c>
      <c r="Z174">
        <f>P176</f>
        <v>0.8543</v>
      </c>
      <c r="AA174">
        <f>U176</f>
        <v>0.854499953188999</v>
      </c>
    </row>
    <row r="175" ht="16.5" spans="1:27">
      <c r="A175" s="3" t="s">
        <v>454</v>
      </c>
      <c r="B175" s="3">
        <v>400</v>
      </c>
      <c r="C175" s="3">
        <v>16</v>
      </c>
      <c r="D175" s="3" t="s">
        <v>36</v>
      </c>
      <c r="E175" s="3" t="b">
        <v>1</v>
      </c>
      <c r="F175" s="3" t="b">
        <v>1</v>
      </c>
      <c r="G175" s="3" t="b">
        <v>1</v>
      </c>
      <c r="H175" s="3" t="s">
        <v>109</v>
      </c>
      <c r="I175" s="3" t="s">
        <v>127</v>
      </c>
      <c r="J175" s="3">
        <v>20</v>
      </c>
      <c r="K175" s="3">
        <v>3</v>
      </c>
      <c r="L175" s="3"/>
      <c r="M175" s="3">
        <v>0.9243</v>
      </c>
      <c r="N175" s="92">
        <v>0.8994</v>
      </c>
      <c r="O175" s="76">
        <v>0.8517</v>
      </c>
      <c r="P175" s="76">
        <v>0.8567</v>
      </c>
      <c r="Q175" s="3">
        <v>0.6543</v>
      </c>
      <c r="R175" s="3">
        <v>0.6646</v>
      </c>
      <c r="S175" s="94">
        <v>0.5621</v>
      </c>
      <c r="T175" s="94">
        <v>0.5114</v>
      </c>
      <c r="U175" s="92">
        <f t="shared" si="40"/>
        <v>0.854192683212362</v>
      </c>
      <c r="V175" s="3"/>
      <c r="W175" s="3"/>
      <c r="X175">
        <v>800</v>
      </c>
      <c r="Y175">
        <f>O180</f>
        <v>0.848233333333333</v>
      </c>
      <c r="Z175">
        <f>P180</f>
        <v>0.851233333333333</v>
      </c>
      <c r="AA175">
        <f>U180</f>
        <v>0.849730685443799</v>
      </c>
    </row>
    <row r="176" ht="16.5" spans="1:27">
      <c r="A176" s="11"/>
      <c r="B176" s="11" t="s">
        <v>200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>
        <f t="shared" ref="M176:T176" si="41">AVERAGE(M173:M175)</f>
        <v>0.9238</v>
      </c>
      <c r="N176" s="11">
        <f t="shared" si="41"/>
        <v>0.9077</v>
      </c>
      <c r="O176" s="5">
        <f t="shared" si="41"/>
        <v>0.8547</v>
      </c>
      <c r="P176" s="5">
        <f t="shared" si="41"/>
        <v>0.8543</v>
      </c>
      <c r="Q176" s="11">
        <f t="shared" si="41"/>
        <v>0.660833333333333</v>
      </c>
      <c r="R176" s="11">
        <f t="shared" si="41"/>
        <v>0.6605</v>
      </c>
      <c r="S176" s="11">
        <f t="shared" si="41"/>
        <v>0.570433333333333</v>
      </c>
      <c r="T176" s="99">
        <f t="shared" si="41"/>
        <v>0.5289</v>
      </c>
      <c r="U176" s="101">
        <f t="shared" si="40"/>
        <v>0.854499953188999</v>
      </c>
      <c r="V176" s="11">
        <v>400</v>
      </c>
      <c r="W176" s="11"/>
      <c r="X176">
        <v>1200</v>
      </c>
      <c r="Y176">
        <f>O184</f>
        <v>0.851333333333333</v>
      </c>
      <c r="Z176">
        <f>P184</f>
        <v>0.8543</v>
      </c>
      <c r="AA176">
        <f>U184</f>
        <v>0.852814086654029</v>
      </c>
    </row>
    <row r="177" ht="16.5" spans="1:27">
      <c r="A177" s="3" t="s">
        <v>455</v>
      </c>
      <c r="B177" s="3">
        <v>800</v>
      </c>
      <c r="C177" s="3">
        <v>16</v>
      </c>
      <c r="D177" s="3" t="s">
        <v>36</v>
      </c>
      <c r="E177" s="3" t="b">
        <v>1</v>
      </c>
      <c r="F177" s="3" t="b">
        <v>1</v>
      </c>
      <c r="G177" s="3" t="b">
        <v>1</v>
      </c>
      <c r="H177" s="3" t="s">
        <v>109</v>
      </c>
      <c r="I177" s="3" t="s">
        <v>127</v>
      </c>
      <c r="J177" s="3">
        <v>20</v>
      </c>
      <c r="K177" s="3">
        <v>3</v>
      </c>
      <c r="L177" s="3"/>
      <c r="M177" s="3">
        <v>0.9432</v>
      </c>
      <c r="N177" s="3">
        <v>0.9237</v>
      </c>
      <c r="O177" s="76">
        <v>0.8499</v>
      </c>
      <c r="P177" s="76">
        <v>0.8552</v>
      </c>
      <c r="Q177" s="3">
        <v>0.7366</v>
      </c>
      <c r="R177" s="92">
        <v>0.742</v>
      </c>
      <c r="S177" s="76">
        <v>0.6109</v>
      </c>
      <c r="T177" s="94">
        <v>0.5414</v>
      </c>
      <c r="U177" s="103">
        <f t="shared" si="40"/>
        <v>0.852541762946455</v>
      </c>
      <c r="V177" s="3"/>
      <c r="W177" s="3"/>
      <c r="X177">
        <v>1600</v>
      </c>
      <c r="Y177">
        <f>O188</f>
        <v>0.850866666666667</v>
      </c>
      <c r="Z177">
        <f>P188</f>
        <v>0.854266666666667</v>
      </c>
      <c r="AA177">
        <f>U188</f>
        <v>0.852563276902425</v>
      </c>
    </row>
    <row r="178" ht="16.5" spans="1:27">
      <c r="A178" s="3" t="s">
        <v>456</v>
      </c>
      <c r="B178" s="3">
        <v>800</v>
      </c>
      <c r="C178" s="3">
        <v>16</v>
      </c>
      <c r="D178" s="3" t="s">
        <v>36</v>
      </c>
      <c r="E178" s="3" t="b">
        <v>1</v>
      </c>
      <c r="F178" s="3" t="b">
        <v>1</v>
      </c>
      <c r="G178" s="3" t="b">
        <v>1</v>
      </c>
      <c r="H178" s="3" t="s">
        <v>109</v>
      </c>
      <c r="I178" s="3" t="s">
        <v>127</v>
      </c>
      <c r="J178" s="3">
        <v>20</v>
      </c>
      <c r="K178" s="3">
        <v>3</v>
      </c>
      <c r="L178" s="3"/>
      <c r="M178" s="92">
        <v>0.9392</v>
      </c>
      <c r="N178" s="3">
        <v>0.9247</v>
      </c>
      <c r="O178" s="76">
        <v>0.8506</v>
      </c>
      <c r="P178" s="76">
        <v>0.8431</v>
      </c>
      <c r="Q178" s="3">
        <v>0.7284</v>
      </c>
      <c r="R178" s="3">
        <v>0.7284</v>
      </c>
      <c r="S178" s="76">
        <v>0.5914</v>
      </c>
      <c r="T178" s="94">
        <v>0.53</v>
      </c>
      <c r="U178" s="92">
        <f t="shared" si="40"/>
        <v>0.846833394343744</v>
      </c>
      <c r="V178" s="3"/>
      <c r="W178" s="3"/>
      <c r="X178">
        <v>2000</v>
      </c>
      <c r="Y178">
        <f>O192</f>
        <v>0.850833333333333</v>
      </c>
      <c r="Z178">
        <f>P192</f>
        <v>0.857433333333333</v>
      </c>
      <c r="AA178">
        <f>U192</f>
        <v>0.854120583567489</v>
      </c>
    </row>
    <row r="179" ht="16.5" spans="1:27">
      <c r="A179" s="3" t="s">
        <v>457</v>
      </c>
      <c r="B179" s="3">
        <v>800</v>
      </c>
      <c r="C179" s="3">
        <v>16</v>
      </c>
      <c r="D179" s="3" t="s">
        <v>36</v>
      </c>
      <c r="E179" s="3" t="b">
        <v>1</v>
      </c>
      <c r="F179" s="3" t="b">
        <v>1</v>
      </c>
      <c r="G179" s="3" t="b">
        <v>1</v>
      </c>
      <c r="H179" s="3" t="s">
        <v>109</v>
      </c>
      <c r="I179" s="3" t="s">
        <v>127</v>
      </c>
      <c r="J179" s="3">
        <v>20</v>
      </c>
      <c r="K179" s="3">
        <v>3</v>
      </c>
      <c r="L179" s="3"/>
      <c r="M179" s="92">
        <v>0.9416</v>
      </c>
      <c r="N179" s="3">
        <v>0.9268</v>
      </c>
      <c r="O179" s="94">
        <v>0.8442</v>
      </c>
      <c r="P179" s="76">
        <v>0.8554</v>
      </c>
      <c r="Q179" s="3">
        <v>0.7233</v>
      </c>
      <c r="R179" s="3">
        <v>0.7152</v>
      </c>
      <c r="S179" s="76">
        <v>0.6053</v>
      </c>
      <c r="T179" s="94">
        <v>0.5425</v>
      </c>
      <c r="U179" s="92">
        <f t="shared" si="40"/>
        <v>0.849763097199341</v>
      </c>
      <c r="V179" s="3"/>
      <c r="W179" s="3"/>
      <c r="X179">
        <v>2400</v>
      </c>
      <c r="Y179">
        <f>O196</f>
        <v>0.848766666666667</v>
      </c>
      <c r="Z179">
        <f>P196</f>
        <v>0.856433333333333</v>
      </c>
      <c r="AA179">
        <f>U196</f>
        <v>0.852582765136706</v>
      </c>
    </row>
    <row r="180" ht="16.5" spans="1:23">
      <c r="A180" s="11"/>
      <c r="B180" s="11" t="s">
        <v>200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>
        <f t="shared" ref="M180:T180" si="42">AVERAGE(M177:M179)</f>
        <v>0.941333333333333</v>
      </c>
      <c r="N180" s="11">
        <f t="shared" si="42"/>
        <v>0.925066666666667</v>
      </c>
      <c r="O180" s="5">
        <f t="shared" si="42"/>
        <v>0.848233333333333</v>
      </c>
      <c r="P180" s="5">
        <f t="shared" si="42"/>
        <v>0.851233333333333</v>
      </c>
      <c r="Q180" s="11">
        <f t="shared" si="42"/>
        <v>0.729433333333333</v>
      </c>
      <c r="R180" s="11">
        <f t="shared" si="42"/>
        <v>0.728533333333333</v>
      </c>
      <c r="S180" s="11">
        <f t="shared" si="42"/>
        <v>0.602533333333333</v>
      </c>
      <c r="T180" s="99">
        <f t="shared" si="42"/>
        <v>0.537966666666667</v>
      </c>
      <c r="U180" s="100">
        <f t="shared" si="40"/>
        <v>0.849730685443799</v>
      </c>
      <c r="V180" s="11"/>
      <c r="W180" s="11"/>
    </row>
    <row r="181" ht="16.5" spans="1:23">
      <c r="A181" s="3" t="s">
        <v>458</v>
      </c>
      <c r="B181" s="3">
        <v>1200</v>
      </c>
      <c r="C181" s="3">
        <v>16</v>
      </c>
      <c r="D181" s="3" t="s">
        <v>36</v>
      </c>
      <c r="E181" s="3" t="b">
        <v>1</v>
      </c>
      <c r="F181" s="3" t="b">
        <v>1</v>
      </c>
      <c r="G181" s="3" t="b">
        <v>1</v>
      </c>
      <c r="H181" s="3" t="s">
        <v>109</v>
      </c>
      <c r="I181" s="3" t="s">
        <v>127</v>
      </c>
      <c r="J181" s="3">
        <v>20</v>
      </c>
      <c r="K181" s="3">
        <v>3</v>
      </c>
      <c r="L181" s="3"/>
      <c r="M181" s="92">
        <v>0.9515</v>
      </c>
      <c r="N181" s="3">
        <v>0.9324</v>
      </c>
      <c r="O181" s="94">
        <v>0.8536</v>
      </c>
      <c r="P181" s="94">
        <v>0.8531</v>
      </c>
      <c r="Q181" s="3">
        <v>0.7634</v>
      </c>
      <c r="R181" s="3">
        <v>0.7778</v>
      </c>
      <c r="S181" s="76">
        <v>0.6165</v>
      </c>
      <c r="T181" s="76">
        <v>0.5504</v>
      </c>
      <c r="U181" s="103">
        <f t="shared" si="40"/>
        <v>0.853349926759243</v>
      </c>
      <c r="V181" s="3"/>
      <c r="W181" s="3"/>
    </row>
    <row r="182" ht="16.5" spans="1:23">
      <c r="A182" s="3" t="s">
        <v>459</v>
      </c>
      <c r="B182" s="3">
        <v>1200</v>
      </c>
      <c r="C182" s="3">
        <v>16</v>
      </c>
      <c r="D182" s="3" t="s">
        <v>36</v>
      </c>
      <c r="E182" s="3" t="b">
        <v>1</v>
      </c>
      <c r="F182" s="3" t="b">
        <v>1</v>
      </c>
      <c r="G182" s="3" t="b">
        <v>1</v>
      </c>
      <c r="H182" s="3" t="s">
        <v>109</v>
      </c>
      <c r="I182" s="3" t="s">
        <v>127</v>
      </c>
      <c r="J182" s="3">
        <v>20</v>
      </c>
      <c r="K182" s="3">
        <v>3</v>
      </c>
      <c r="L182" s="3"/>
      <c r="M182" s="92">
        <v>0.95</v>
      </c>
      <c r="N182" s="3">
        <v>0.9325</v>
      </c>
      <c r="O182" s="76">
        <v>0.8498</v>
      </c>
      <c r="P182" s="94">
        <v>0.8545</v>
      </c>
      <c r="Q182" s="92">
        <v>0.7716</v>
      </c>
      <c r="R182" s="92">
        <v>0.7724</v>
      </c>
      <c r="S182" s="94">
        <v>0.6137</v>
      </c>
      <c r="T182" s="94">
        <v>0.5486</v>
      </c>
      <c r="U182" s="92">
        <f t="shared" si="40"/>
        <v>0.852143519333451</v>
      </c>
      <c r="V182" s="92"/>
      <c r="W182" s="92"/>
    </row>
    <row r="183" ht="16.5" spans="1:23">
      <c r="A183" s="3" t="s">
        <v>460</v>
      </c>
      <c r="B183" s="3">
        <v>1200</v>
      </c>
      <c r="C183" s="3">
        <v>16</v>
      </c>
      <c r="D183" s="3" t="s">
        <v>36</v>
      </c>
      <c r="E183" s="3" t="b">
        <v>1</v>
      </c>
      <c r="F183" s="3" t="b">
        <v>1</v>
      </c>
      <c r="G183" s="3" t="b">
        <v>1</v>
      </c>
      <c r="H183" s="3" t="s">
        <v>109</v>
      </c>
      <c r="I183" s="3" t="s">
        <v>127</v>
      </c>
      <c r="J183" s="3">
        <v>20</v>
      </c>
      <c r="K183" s="3">
        <v>3</v>
      </c>
      <c r="L183" s="3"/>
      <c r="M183" s="92">
        <v>0.949</v>
      </c>
      <c r="N183" s="3">
        <v>0.9311</v>
      </c>
      <c r="O183" s="76">
        <v>0.8506</v>
      </c>
      <c r="P183" s="94">
        <v>0.8553</v>
      </c>
      <c r="Q183" s="92">
        <v>0.7377</v>
      </c>
      <c r="R183" s="92">
        <v>0.7331</v>
      </c>
      <c r="S183" s="94">
        <v>0.6137</v>
      </c>
      <c r="T183" s="94">
        <v>0.5372</v>
      </c>
      <c r="U183" s="92">
        <f t="shared" si="40"/>
        <v>0.852943525411806</v>
      </c>
      <c r="V183" s="92"/>
      <c r="W183" s="92"/>
    </row>
    <row r="184" ht="16.5" spans="1:23">
      <c r="A184" s="11"/>
      <c r="B184" s="11" t="s">
        <v>200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>
        <f t="shared" ref="M184:T184" si="43">AVERAGE(M181:M183)</f>
        <v>0.950166666666667</v>
      </c>
      <c r="N184" s="11">
        <f t="shared" si="43"/>
        <v>0.932</v>
      </c>
      <c r="O184" s="5">
        <f t="shared" si="43"/>
        <v>0.851333333333333</v>
      </c>
      <c r="P184" s="5">
        <f t="shared" si="43"/>
        <v>0.8543</v>
      </c>
      <c r="Q184" s="11">
        <f t="shared" si="43"/>
        <v>0.757566666666667</v>
      </c>
      <c r="R184" s="11">
        <f t="shared" si="43"/>
        <v>0.7611</v>
      </c>
      <c r="S184" s="11">
        <f t="shared" si="43"/>
        <v>0.614633333333333</v>
      </c>
      <c r="T184" s="99">
        <f t="shared" si="43"/>
        <v>0.5454</v>
      </c>
      <c r="U184" s="100">
        <f t="shared" si="40"/>
        <v>0.852814086654029</v>
      </c>
      <c r="V184" s="11"/>
      <c r="W184" s="11"/>
    </row>
    <row r="185" ht="16.5" spans="1:23">
      <c r="A185" s="3" t="s">
        <v>461</v>
      </c>
      <c r="B185" s="3">
        <v>1600</v>
      </c>
      <c r="C185" s="3">
        <v>16</v>
      </c>
      <c r="D185" s="3" t="s">
        <v>36</v>
      </c>
      <c r="E185" s="3" t="b">
        <v>1</v>
      </c>
      <c r="F185" s="3" t="b">
        <v>1</v>
      </c>
      <c r="G185" s="3" t="b">
        <v>1</v>
      </c>
      <c r="H185" s="3" t="s">
        <v>109</v>
      </c>
      <c r="I185" s="3" t="s">
        <v>127</v>
      </c>
      <c r="J185" s="3">
        <v>20</v>
      </c>
      <c r="K185" s="3">
        <v>3</v>
      </c>
      <c r="L185" s="3"/>
      <c r="M185" s="3">
        <v>0.9576</v>
      </c>
      <c r="N185" s="92">
        <v>0.9357</v>
      </c>
      <c r="O185" s="94">
        <v>0.854</v>
      </c>
      <c r="P185" s="76">
        <v>0.8488</v>
      </c>
      <c r="Q185" s="3">
        <v>0.8066</v>
      </c>
      <c r="R185" s="3">
        <v>0.8218</v>
      </c>
      <c r="S185" s="76">
        <v>0.6123</v>
      </c>
      <c r="T185" s="76">
        <v>0.5543</v>
      </c>
      <c r="U185" s="92">
        <f t="shared" si="40"/>
        <v>0.851392060136246</v>
      </c>
      <c r="V185" s="3"/>
      <c r="W185" s="3"/>
    </row>
    <row r="186" ht="16.5" spans="1:23">
      <c r="A186" s="3" t="s">
        <v>462</v>
      </c>
      <c r="B186" s="3">
        <v>1600</v>
      </c>
      <c r="C186" s="3">
        <v>16</v>
      </c>
      <c r="D186" s="3" t="s">
        <v>36</v>
      </c>
      <c r="E186" s="3" t="b">
        <v>1</v>
      </c>
      <c r="F186" s="3" t="b">
        <v>1</v>
      </c>
      <c r="G186" s="3" t="b">
        <v>1</v>
      </c>
      <c r="H186" s="3" t="s">
        <v>109</v>
      </c>
      <c r="I186" s="3" t="s">
        <v>127</v>
      </c>
      <c r="J186" s="3">
        <v>20</v>
      </c>
      <c r="K186" s="3">
        <v>3</v>
      </c>
      <c r="L186" s="3"/>
      <c r="M186" s="3">
        <v>0.9585</v>
      </c>
      <c r="N186" s="3">
        <v>0.9381</v>
      </c>
      <c r="O186" s="76">
        <v>0.8522</v>
      </c>
      <c r="P186" s="94">
        <v>0.8562</v>
      </c>
      <c r="Q186" s="92">
        <v>0.7973</v>
      </c>
      <c r="R186" s="92">
        <v>0.8141</v>
      </c>
      <c r="S186" s="94">
        <v>0.6067</v>
      </c>
      <c r="T186" s="94">
        <v>0.5344</v>
      </c>
      <c r="U186" s="103">
        <f t="shared" si="40"/>
        <v>0.854195317255912</v>
      </c>
      <c r="V186" s="92"/>
      <c r="W186" s="92"/>
    </row>
    <row r="187" ht="16.5" spans="1:23">
      <c r="A187" s="3" t="s">
        <v>463</v>
      </c>
      <c r="B187" s="3">
        <v>1600</v>
      </c>
      <c r="C187" s="3">
        <v>16</v>
      </c>
      <c r="D187" s="3" t="s">
        <v>36</v>
      </c>
      <c r="E187" s="3" t="b">
        <v>1</v>
      </c>
      <c r="F187" s="3" t="b">
        <v>1</v>
      </c>
      <c r="G187" s="3" t="b">
        <v>1</v>
      </c>
      <c r="H187" s="3" t="s">
        <v>109</v>
      </c>
      <c r="I187" s="3" t="s">
        <v>127</v>
      </c>
      <c r="J187" s="3">
        <v>20</v>
      </c>
      <c r="K187" s="3">
        <v>3</v>
      </c>
      <c r="L187" s="3"/>
      <c r="M187" s="3">
        <v>0.9569</v>
      </c>
      <c r="N187" s="3">
        <v>0.9371</v>
      </c>
      <c r="O187" s="76">
        <v>0.8464</v>
      </c>
      <c r="P187" s="94">
        <v>0.8578</v>
      </c>
      <c r="Q187" s="92">
        <v>0.7963</v>
      </c>
      <c r="R187" s="92">
        <v>0.8063</v>
      </c>
      <c r="S187" s="94">
        <v>0.6192</v>
      </c>
      <c r="T187" s="94">
        <v>0.533</v>
      </c>
      <c r="U187" s="92">
        <f t="shared" si="40"/>
        <v>0.852061870672456</v>
      </c>
      <c r="V187" s="92"/>
      <c r="W187" s="92"/>
    </row>
    <row r="188" ht="16.5" spans="1:23">
      <c r="A188" s="11"/>
      <c r="B188" s="11" t="s">
        <v>200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>
        <f t="shared" ref="M188:T188" si="44">AVERAGE(M185:M187)</f>
        <v>0.957666666666667</v>
      </c>
      <c r="N188" s="11">
        <f t="shared" si="44"/>
        <v>0.936966666666667</v>
      </c>
      <c r="O188" s="5">
        <f t="shared" si="44"/>
        <v>0.850866666666667</v>
      </c>
      <c r="P188" s="5">
        <f t="shared" si="44"/>
        <v>0.854266666666667</v>
      </c>
      <c r="Q188" s="11">
        <f t="shared" si="44"/>
        <v>0.800066666666667</v>
      </c>
      <c r="R188" s="11">
        <f t="shared" si="44"/>
        <v>0.814066666666667</v>
      </c>
      <c r="S188" s="11">
        <f t="shared" si="44"/>
        <v>0.612733333333333</v>
      </c>
      <c r="T188" s="99">
        <f t="shared" si="44"/>
        <v>0.540566666666667</v>
      </c>
      <c r="U188" s="100">
        <f t="shared" si="40"/>
        <v>0.852563276902425</v>
      </c>
      <c r="V188" s="11"/>
      <c r="W188" s="11"/>
    </row>
    <row r="189" ht="16.5" spans="1:23">
      <c r="A189" s="3" t="s">
        <v>464</v>
      </c>
      <c r="B189" s="3">
        <v>2000</v>
      </c>
      <c r="C189" s="3">
        <v>16</v>
      </c>
      <c r="D189" s="3" t="s">
        <v>36</v>
      </c>
      <c r="E189" s="3" t="b">
        <v>1</v>
      </c>
      <c r="F189" s="3" t="b">
        <v>1</v>
      </c>
      <c r="G189" s="3" t="b">
        <v>1</v>
      </c>
      <c r="H189" s="3" t="s">
        <v>109</v>
      </c>
      <c r="I189" s="3" t="s">
        <v>127</v>
      </c>
      <c r="J189" s="3">
        <v>20</v>
      </c>
      <c r="K189" s="3">
        <v>3</v>
      </c>
      <c r="L189" s="3"/>
      <c r="M189" s="3">
        <v>0.9628</v>
      </c>
      <c r="N189" s="3">
        <v>0.9417</v>
      </c>
      <c r="O189" s="94">
        <v>0.8571</v>
      </c>
      <c r="P189" s="76">
        <v>0.8564</v>
      </c>
      <c r="Q189" s="3">
        <v>0.8292</v>
      </c>
      <c r="R189" s="92">
        <v>0.8511</v>
      </c>
      <c r="S189" s="76">
        <v>0.6151</v>
      </c>
      <c r="T189" s="76">
        <v>0.5404</v>
      </c>
      <c r="U189" s="103">
        <f t="shared" si="40"/>
        <v>0.8567498570178</v>
      </c>
      <c r="V189" s="3"/>
      <c r="W189" s="3"/>
    </row>
    <row r="190" ht="16.5" spans="1:23">
      <c r="A190" s="3" t="s">
        <v>465</v>
      </c>
      <c r="B190" s="3">
        <v>2000</v>
      </c>
      <c r="C190" s="3">
        <v>16</v>
      </c>
      <c r="D190" s="3" t="s">
        <v>36</v>
      </c>
      <c r="E190" s="3" t="b">
        <v>1</v>
      </c>
      <c r="F190" s="3" t="b">
        <v>1</v>
      </c>
      <c r="G190" s="3" t="b">
        <v>1</v>
      </c>
      <c r="H190" s="3" t="s">
        <v>109</v>
      </c>
      <c r="I190" s="3" t="s">
        <v>127</v>
      </c>
      <c r="J190" s="3">
        <v>20</v>
      </c>
      <c r="K190" s="3">
        <v>3</v>
      </c>
      <c r="L190" s="3"/>
      <c r="M190" s="3">
        <v>0.9608</v>
      </c>
      <c r="N190" s="3">
        <v>0.9416</v>
      </c>
      <c r="O190" s="76">
        <v>0.8519</v>
      </c>
      <c r="P190" s="94">
        <v>0.8565</v>
      </c>
      <c r="Q190" s="92">
        <v>0.82</v>
      </c>
      <c r="R190" s="92">
        <v>0.8276</v>
      </c>
      <c r="S190" s="94">
        <v>0.6151</v>
      </c>
      <c r="T190" s="94">
        <v>0.5589</v>
      </c>
      <c r="U190" s="92">
        <f t="shared" si="40"/>
        <v>0.854193807070944</v>
      </c>
      <c r="V190" s="92"/>
      <c r="W190" s="92"/>
    </row>
    <row r="191" ht="16.5" spans="1:23">
      <c r="A191" s="3" t="s">
        <v>466</v>
      </c>
      <c r="B191" s="3">
        <v>2000</v>
      </c>
      <c r="C191" s="3">
        <v>16</v>
      </c>
      <c r="D191" s="3" t="s">
        <v>36</v>
      </c>
      <c r="E191" s="3" t="b">
        <v>1</v>
      </c>
      <c r="F191" s="3" t="b">
        <v>1</v>
      </c>
      <c r="G191" s="3" t="b">
        <v>1</v>
      </c>
      <c r="H191" s="3" t="s">
        <v>109</v>
      </c>
      <c r="I191" s="3" t="s">
        <v>127</v>
      </c>
      <c r="J191" s="3">
        <v>20</v>
      </c>
      <c r="K191" s="3">
        <v>3</v>
      </c>
      <c r="L191" s="3"/>
      <c r="M191" s="92">
        <v>0.963</v>
      </c>
      <c r="N191" s="3">
        <v>0.9398</v>
      </c>
      <c r="O191" s="76">
        <v>0.8435</v>
      </c>
      <c r="P191" s="94">
        <v>0.8594</v>
      </c>
      <c r="Q191" s="92">
        <v>0.8148</v>
      </c>
      <c r="R191" s="92">
        <v>0.8259</v>
      </c>
      <c r="S191" s="94">
        <v>0.6332</v>
      </c>
      <c r="T191" s="94">
        <v>0.551</v>
      </c>
      <c r="U191" s="92">
        <f t="shared" si="40"/>
        <v>0.851375770744025</v>
      </c>
      <c r="V191" s="92"/>
      <c r="W191" s="92"/>
    </row>
    <row r="192" ht="16.5" spans="1:23">
      <c r="A192" s="11"/>
      <c r="B192" s="11" t="s">
        <v>200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>
        <f t="shared" ref="M192:T192" si="45">AVERAGE(M189:M191)</f>
        <v>0.9622</v>
      </c>
      <c r="N192" s="11">
        <f t="shared" si="45"/>
        <v>0.941033333333333</v>
      </c>
      <c r="O192" s="5">
        <f t="shared" si="45"/>
        <v>0.850833333333333</v>
      </c>
      <c r="P192" s="5">
        <f t="shared" si="45"/>
        <v>0.857433333333333</v>
      </c>
      <c r="Q192" s="11">
        <f t="shared" si="45"/>
        <v>0.821333333333333</v>
      </c>
      <c r="R192" s="11">
        <f t="shared" si="45"/>
        <v>0.834866666666667</v>
      </c>
      <c r="S192" s="11">
        <f t="shared" si="45"/>
        <v>0.621133333333333</v>
      </c>
      <c r="T192" s="99">
        <f t="shared" si="45"/>
        <v>0.5501</v>
      </c>
      <c r="U192" s="101">
        <f t="shared" si="40"/>
        <v>0.854120583567489</v>
      </c>
      <c r="V192" s="11"/>
      <c r="W192" s="11"/>
    </row>
    <row r="193" ht="16.5" spans="1:23">
      <c r="A193" s="3" t="s">
        <v>467</v>
      </c>
      <c r="B193" s="3">
        <v>2400</v>
      </c>
      <c r="C193" s="3">
        <v>16</v>
      </c>
      <c r="D193" s="3" t="s">
        <v>36</v>
      </c>
      <c r="E193" s="3" t="b">
        <v>1</v>
      </c>
      <c r="F193" s="3" t="b">
        <v>1</v>
      </c>
      <c r="G193" s="3" t="b">
        <v>1</v>
      </c>
      <c r="H193" s="3" t="s">
        <v>109</v>
      </c>
      <c r="I193" s="3" t="s">
        <v>127</v>
      </c>
      <c r="J193" s="3">
        <v>20</v>
      </c>
      <c r="K193" s="3">
        <v>3</v>
      </c>
      <c r="L193" s="3"/>
      <c r="M193" s="3">
        <v>0.9646</v>
      </c>
      <c r="N193" s="3">
        <v>0.9448</v>
      </c>
      <c r="O193" s="76">
        <v>0.8543</v>
      </c>
      <c r="P193" s="76">
        <v>0.8542</v>
      </c>
      <c r="Q193" s="92">
        <v>0.856</v>
      </c>
      <c r="R193" s="92">
        <v>0.864</v>
      </c>
      <c r="S193" s="76">
        <v>0.6276</v>
      </c>
      <c r="T193" s="76">
        <v>0.5653</v>
      </c>
      <c r="U193" s="92">
        <f t="shared" si="40"/>
        <v>0.854249997073456</v>
      </c>
      <c r="V193" s="3"/>
      <c r="W193" s="3"/>
    </row>
    <row r="194" ht="16.5" spans="1:23">
      <c r="A194" s="3" t="s">
        <v>468</v>
      </c>
      <c r="B194" s="3">
        <v>2400</v>
      </c>
      <c r="C194" s="3">
        <v>16</v>
      </c>
      <c r="D194" s="3" t="s">
        <v>36</v>
      </c>
      <c r="E194" s="3" t="b">
        <v>1</v>
      </c>
      <c r="F194" s="3" t="b">
        <v>1</v>
      </c>
      <c r="G194" s="3" t="b">
        <v>1</v>
      </c>
      <c r="H194" s="3" t="s">
        <v>109</v>
      </c>
      <c r="I194" s="3" t="s">
        <v>127</v>
      </c>
      <c r="J194" s="3">
        <v>20</v>
      </c>
      <c r="K194" s="3">
        <v>3</v>
      </c>
      <c r="L194" s="3"/>
      <c r="M194" s="3">
        <v>0.9637</v>
      </c>
      <c r="N194" s="3">
        <v>0.9434</v>
      </c>
      <c r="O194" s="76">
        <v>0.8534</v>
      </c>
      <c r="P194" s="94">
        <v>0.8563</v>
      </c>
      <c r="Q194" s="92">
        <v>0.8189</v>
      </c>
      <c r="R194" s="92">
        <v>0.837</v>
      </c>
      <c r="S194" s="94">
        <v>0.6234</v>
      </c>
      <c r="T194" s="94">
        <v>0.5532</v>
      </c>
      <c r="U194" s="103">
        <f t="shared" si="40"/>
        <v>0.854847540504182</v>
      </c>
      <c r="V194" s="92"/>
      <c r="W194" s="92"/>
    </row>
    <row r="195" ht="16.5" spans="1:23">
      <c r="A195" s="3" t="s">
        <v>469</v>
      </c>
      <c r="B195" s="3">
        <v>2400</v>
      </c>
      <c r="C195" s="3">
        <v>16</v>
      </c>
      <c r="D195" s="3" t="s">
        <v>36</v>
      </c>
      <c r="E195" s="3" t="b">
        <v>1</v>
      </c>
      <c r="F195" s="3" t="b">
        <v>1</v>
      </c>
      <c r="G195" s="3" t="b">
        <v>1</v>
      </c>
      <c r="H195" s="3" t="s">
        <v>109</v>
      </c>
      <c r="I195" s="3" t="s">
        <v>127</v>
      </c>
      <c r="J195" s="3">
        <v>20</v>
      </c>
      <c r="K195" s="3">
        <v>3</v>
      </c>
      <c r="L195" s="3"/>
      <c r="M195" s="3">
        <v>0.9629</v>
      </c>
      <c r="N195" s="3">
        <v>0.9377</v>
      </c>
      <c r="O195" s="76">
        <v>0.8386</v>
      </c>
      <c r="P195" s="94">
        <v>0.8588</v>
      </c>
      <c r="Q195" s="92">
        <v>0.8179</v>
      </c>
      <c r="R195" s="92">
        <v>0.8307</v>
      </c>
      <c r="S195" s="94">
        <v>0.6276</v>
      </c>
      <c r="T195" s="94">
        <v>0.5428</v>
      </c>
      <c r="U195" s="92">
        <f t="shared" si="40"/>
        <v>0.84857980440674</v>
      </c>
      <c r="V195" s="92"/>
      <c r="W195" s="92"/>
    </row>
    <row r="196" ht="16.5" spans="1:23">
      <c r="A196" s="11"/>
      <c r="B196" s="11" t="s">
        <v>200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>
        <f t="shared" ref="M196:T196" si="46">AVERAGE(M193:M195)</f>
        <v>0.963733333333333</v>
      </c>
      <c r="N196" s="11">
        <f t="shared" si="46"/>
        <v>0.941966666666667</v>
      </c>
      <c r="O196" s="5">
        <f t="shared" si="46"/>
        <v>0.848766666666667</v>
      </c>
      <c r="P196" s="5">
        <f t="shared" si="46"/>
        <v>0.856433333333333</v>
      </c>
      <c r="Q196" s="11">
        <f t="shared" si="46"/>
        <v>0.830933333333333</v>
      </c>
      <c r="R196" s="11">
        <f t="shared" si="46"/>
        <v>0.8439</v>
      </c>
      <c r="S196" s="11">
        <f t="shared" si="46"/>
        <v>0.6262</v>
      </c>
      <c r="T196" s="99">
        <f t="shared" si="46"/>
        <v>0.553766666666667</v>
      </c>
      <c r="U196" s="100">
        <f t="shared" si="40"/>
        <v>0.852582765136706</v>
      </c>
      <c r="V196" s="11"/>
      <c r="W196" s="11"/>
    </row>
    <row r="197" spans="1:23">
      <c r="A197" s="86" t="s">
        <v>340</v>
      </c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104"/>
    </row>
    <row r="198" spans="1:23">
      <c r="A198" s="88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105"/>
    </row>
    <row r="199" ht="16.5" spans="1:27">
      <c r="A199" s="3" t="s">
        <v>470</v>
      </c>
      <c r="B199" s="3">
        <v>400</v>
      </c>
      <c r="C199" s="3">
        <v>16</v>
      </c>
      <c r="D199" s="3" t="s">
        <v>36</v>
      </c>
      <c r="E199" s="3" t="b">
        <v>1</v>
      </c>
      <c r="F199" s="3" t="b">
        <v>1</v>
      </c>
      <c r="G199" s="3" t="b">
        <v>1</v>
      </c>
      <c r="H199" s="3" t="s">
        <v>106</v>
      </c>
      <c r="I199" s="3" t="s">
        <v>127</v>
      </c>
      <c r="J199" s="3"/>
      <c r="K199" s="3">
        <v>3</v>
      </c>
      <c r="L199" s="3" t="b">
        <v>1</v>
      </c>
      <c r="M199" s="3">
        <v>0.9304</v>
      </c>
      <c r="N199" s="92">
        <v>0.917</v>
      </c>
      <c r="O199" s="76">
        <v>0.8367</v>
      </c>
      <c r="P199" s="94">
        <v>0.869</v>
      </c>
      <c r="Q199" s="3">
        <v>0.7078</v>
      </c>
      <c r="R199" s="92">
        <v>0.6873</v>
      </c>
      <c r="S199" s="76">
        <v>0.6095</v>
      </c>
      <c r="T199" s="94">
        <v>0.5349</v>
      </c>
      <c r="U199" s="92">
        <f t="shared" ref="U199:U218" si="47">2*(O199*P199)/(O199+P199)</f>
        <v>0.852544175411854</v>
      </c>
      <c r="V199" s="3"/>
      <c r="W199" s="3"/>
      <c r="Y199" t="s">
        <v>315</v>
      </c>
      <c r="Z199" t="s">
        <v>316</v>
      </c>
      <c r="AA199" t="s">
        <v>317</v>
      </c>
    </row>
    <row r="200" ht="16.5" spans="1:27">
      <c r="A200" s="3" t="s">
        <v>471</v>
      </c>
      <c r="B200" s="3">
        <v>400</v>
      </c>
      <c r="C200" s="3">
        <v>16</v>
      </c>
      <c r="D200" s="3" t="s">
        <v>36</v>
      </c>
      <c r="E200" s="3" t="b">
        <v>1</v>
      </c>
      <c r="F200" s="3" t="b">
        <v>1</v>
      </c>
      <c r="G200" s="3" t="b">
        <v>1</v>
      </c>
      <c r="H200" s="3" t="s">
        <v>106</v>
      </c>
      <c r="I200" s="3" t="s">
        <v>127</v>
      </c>
      <c r="J200" s="3"/>
      <c r="K200" s="3">
        <v>3</v>
      </c>
      <c r="L200" s="3" t="b">
        <v>1</v>
      </c>
      <c r="M200" s="3">
        <v>0.9295</v>
      </c>
      <c r="N200" s="92">
        <v>0.923</v>
      </c>
      <c r="O200" s="76">
        <v>0.8335</v>
      </c>
      <c r="P200" s="94">
        <v>0.8709</v>
      </c>
      <c r="Q200" s="3">
        <v>0.7202</v>
      </c>
      <c r="R200" s="92">
        <v>0.7021</v>
      </c>
      <c r="S200" s="76">
        <v>0.6137</v>
      </c>
      <c r="T200" s="94">
        <v>0.5507</v>
      </c>
      <c r="U200" s="92">
        <f t="shared" si="47"/>
        <v>0.851789662051162</v>
      </c>
      <c r="V200" s="3"/>
      <c r="W200" s="3"/>
      <c r="X200">
        <v>400</v>
      </c>
      <c r="Y200">
        <f>O202</f>
        <v>0.8365</v>
      </c>
      <c r="Z200">
        <f>P202</f>
        <v>0.870233333333333</v>
      </c>
      <c r="AA200">
        <f>U202</f>
        <v>0.853033299480489</v>
      </c>
    </row>
    <row r="201" ht="16.5" spans="1:27">
      <c r="A201" s="3" t="s">
        <v>472</v>
      </c>
      <c r="B201" s="3">
        <v>400</v>
      </c>
      <c r="C201" s="3">
        <v>16</v>
      </c>
      <c r="D201" s="3" t="s">
        <v>36</v>
      </c>
      <c r="E201" s="3" t="b">
        <v>1</v>
      </c>
      <c r="F201" s="3" t="b">
        <v>1</v>
      </c>
      <c r="G201" s="3" t="b">
        <v>1</v>
      </c>
      <c r="H201" s="3" t="s">
        <v>106</v>
      </c>
      <c r="I201" s="3" t="s">
        <v>127</v>
      </c>
      <c r="J201" s="3"/>
      <c r="K201" s="3">
        <v>3</v>
      </c>
      <c r="L201" s="3" t="b">
        <v>1</v>
      </c>
      <c r="M201" s="3">
        <v>0.9379</v>
      </c>
      <c r="N201" s="92">
        <v>0.915</v>
      </c>
      <c r="O201" s="76">
        <v>0.8393</v>
      </c>
      <c r="P201" s="76">
        <v>0.8708</v>
      </c>
      <c r="Q201" s="3">
        <v>0.7068</v>
      </c>
      <c r="R201" s="3">
        <v>0.6932</v>
      </c>
      <c r="S201" s="94">
        <v>0.6039</v>
      </c>
      <c r="T201" s="94">
        <v>0.5352</v>
      </c>
      <c r="U201" s="103">
        <f t="shared" si="47"/>
        <v>0.854759885386819</v>
      </c>
      <c r="V201" s="3"/>
      <c r="W201" s="3"/>
      <c r="X201">
        <v>800</v>
      </c>
      <c r="Y201">
        <f>O206</f>
        <v>0.8372</v>
      </c>
      <c r="Z201">
        <f>P206</f>
        <v>0.868933333333333</v>
      </c>
      <c r="AA201">
        <f>U206</f>
        <v>0.852771553610503</v>
      </c>
    </row>
    <row r="202" ht="16.5" spans="1:27">
      <c r="A202" s="11"/>
      <c r="B202" s="11" t="s">
        <v>200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>
        <f t="shared" ref="M202:T202" si="48">AVERAGE(M199:M201)</f>
        <v>0.9326</v>
      </c>
      <c r="N202" s="11">
        <f t="shared" si="48"/>
        <v>0.918333333333333</v>
      </c>
      <c r="O202" s="5">
        <f t="shared" si="48"/>
        <v>0.8365</v>
      </c>
      <c r="P202" s="5">
        <f t="shared" si="48"/>
        <v>0.870233333333333</v>
      </c>
      <c r="Q202" s="11">
        <f t="shared" si="48"/>
        <v>0.7116</v>
      </c>
      <c r="R202" s="11">
        <f t="shared" si="48"/>
        <v>0.6942</v>
      </c>
      <c r="S202" s="11">
        <f t="shared" si="48"/>
        <v>0.609033333333333</v>
      </c>
      <c r="T202" s="99">
        <f t="shared" si="48"/>
        <v>0.540266666666667</v>
      </c>
      <c r="U202" s="100">
        <f t="shared" si="47"/>
        <v>0.853033299480489</v>
      </c>
      <c r="V202" s="11"/>
      <c r="W202" s="11"/>
      <c r="X202">
        <v>1200</v>
      </c>
      <c r="Y202">
        <f>O210</f>
        <v>0.831333333333333</v>
      </c>
      <c r="Z202">
        <f>P210</f>
        <v>0.869066666666667</v>
      </c>
      <c r="AA202">
        <f>U210</f>
        <v>0.849781332496929</v>
      </c>
    </row>
    <row r="203" ht="16.5" spans="1:27">
      <c r="A203" s="3" t="s">
        <v>473</v>
      </c>
      <c r="B203" s="3">
        <v>800</v>
      </c>
      <c r="C203" s="3">
        <v>16</v>
      </c>
      <c r="D203" s="3" t="s">
        <v>36</v>
      </c>
      <c r="E203" s="3" t="b">
        <v>1</v>
      </c>
      <c r="F203" s="3" t="b">
        <v>1</v>
      </c>
      <c r="G203" s="3" t="b">
        <v>1</v>
      </c>
      <c r="H203" s="3" t="s">
        <v>106</v>
      </c>
      <c r="I203" s="3" t="s">
        <v>127</v>
      </c>
      <c r="J203" s="3"/>
      <c r="K203" s="3">
        <v>3</v>
      </c>
      <c r="L203" s="3" t="b">
        <v>1</v>
      </c>
      <c r="M203" s="92">
        <v>0.948</v>
      </c>
      <c r="N203" s="3">
        <v>0.9296</v>
      </c>
      <c r="O203" s="76">
        <v>0.8339</v>
      </c>
      <c r="P203" s="76">
        <v>0.8692</v>
      </c>
      <c r="Q203" s="92">
        <v>0.7572</v>
      </c>
      <c r="R203" s="3">
        <v>0.7595</v>
      </c>
      <c r="S203" s="94">
        <v>0.6123</v>
      </c>
      <c r="T203" s="94">
        <v>0.5453</v>
      </c>
      <c r="U203" s="92">
        <f t="shared" si="47"/>
        <v>0.851184170042863</v>
      </c>
      <c r="V203" s="3"/>
      <c r="W203" s="3"/>
      <c r="X203">
        <v>1600</v>
      </c>
      <c r="Y203">
        <f>O214</f>
        <v>0.838666666666667</v>
      </c>
      <c r="Z203">
        <f>P214</f>
        <v>0.867133333333333</v>
      </c>
      <c r="AA203">
        <f>U214</f>
        <v>0.852662471828142</v>
      </c>
    </row>
    <row r="204" ht="16.5" spans="1:27">
      <c r="A204" s="3" t="s">
        <v>474</v>
      </c>
      <c r="B204" s="3">
        <v>800</v>
      </c>
      <c r="C204" s="3">
        <v>16</v>
      </c>
      <c r="D204" s="3" t="s">
        <v>36</v>
      </c>
      <c r="E204" s="3" t="b">
        <v>1</v>
      </c>
      <c r="F204" s="3" t="b">
        <v>1</v>
      </c>
      <c r="G204" s="3" t="b">
        <v>1</v>
      </c>
      <c r="H204" s="3" t="s">
        <v>106</v>
      </c>
      <c r="I204" s="3" t="s">
        <v>127</v>
      </c>
      <c r="J204" s="3"/>
      <c r="K204" s="3">
        <v>3</v>
      </c>
      <c r="L204" s="3" t="b">
        <v>1</v>
      </c>
      <c r="M204" s="92">
        <v>0.9457</v>
      </c>
      <c r="N204" s="3">
        <v>0.9297</v>
      </c>
      <c r="O204" s="94">
        <v>0.8336</v>
      </c>
      <c r="P204" s="76">
        <v>0.8675</v>
      </c>
      <c r="Q204" s="3">
        <v>0.7459</v>
      </c>
      <c r="R204" s="3">
        <v>0.7345</v>
      </c>
      <c r="S204" s="76">
        <v>0.6067</v>
      </c>
      <c r="T204" s="94">
        <v>0.5513</v>
      </c>
      <c r="U204" s="92">
        <f t="shared" si="47"/>
        <v>0.850212215625184</v>
      </c>
      <c r="V204" s="3"/>
      <c r="W204" s="3"/>
      <c r="X204">
        <v>2000</v>
      </c>
      <c r="Y204">
        <f>O218</f>
        <v>0.841333333333333</v>
      </c>
      <c r="Z204">
        <f>P218</f>
        <v>0.867266666666667</v>
      </c>
      <c r="AA204">
        <f>U218</f>
        <v>0.854103190396296</v>
      </c>
    </row>
    <row r="205" ht="16.5" spans="1:24">
      <c r="A205" s="3" t="s">
        <v>475</v>
      </c>
      <c r="B205" s="3">
        <v>800</v>
      </c>
      <c r="C205" s="3">
        <v>16</v>
      </c>
      <c r="D205" s="3" t="s">
        <v>36</v>
      </c>
      <c r="E205" s="3" t="b">
        <v>1</v>
      </c>
      <c r="F205" s="3" t="b">
        <v>1</v>
      </c>
      <c r="G205" s="3" t="b">
        <v>1</v>
      </c>
      <c r="H205" s="3" t="s">
        <v>106</v>
      </c>
      <c r="I205" s="3" t="s">
        <v>127</v>
      </c>
      <c r="J205" s="3"/>
      <c r="K205" s="3">
        <v>3</v>
      </c>
      <c r="L205" s="3" t="b">
        <v>1</v>
      </c>
      <c r="M205" s="92">
        <v>0.9504</v>
      </c>
      <c r="N205" s="3">
        <v>0.9296</v>
      </c>
      <c r="O205" s="94">
        <v>0.8441</v>
      </c>
      <c r="P205" s="76">
        <v>0.8701</v>
      </c>
      <c r="Q205" s="3">
        <v>0.7623</v>
      </c>
      <c r="R205" s="3">
        <v>0.7671</v>
      </c>
      <c r="S205" s="76">
        <v>0.6248</v>
      </c>
      <c r="T205" s="94">
        <v>0.56</v>
      </c>
      <c r="U205" s="103">
        <f t="shared" si="47"/>
        <v>0.856902823474507</v>
      </c>
      <c r="V205" s="3"/>
      <c r="W205" s="3"/>
      <c r="X205">
        <v>2400</v>
      </c>
    </row>
    <row r="206" ht="16.5" spans="1:23">
      <c r="A206" s="11"/>
      <c r="B206" s="11" t="s">
        <v>200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>
        <f t="shared" ref="M206:T206" si="49">AVERAGE(M203:M205)</f>
        <v>0.948033333333333</v>
      </c>
      <c r="N206" s="11">
        <f t="shared" si="49"/>
        <v>0.929633333333333</v>
      </c>
      <c r="O206" s="5">
        <f t="shared" si="49"/>
        <v>0.8372</v>
      </c>
      <c r="P206" s="5">
        <f t="shared" si="49"/>
        <v>0.868933333333333</v>
      </c>
      <c r="Q206" s="11">
        <f t="shared" si="49"/>
        <v>0.755133333333333</v>
      </c>
      <c r="R206" s="11">
        <f t="shared" si="49"/>
        <v>0.7537</v>
      </c>
      <c r="S206" s="11">
        <f t="shared" si="49"/>
        <v>0.6146</v>
      </c>
      <c r="T206" s="99">
        <f t="shared" si="49"/>
        <v>0.5522</v>
      </c>
      <c r="U206" s="100">
        <f t="shared" si="47"/>
        <v>0.852771553610503</v>
      </c>
      <c r="V206" s="11"/>
      <c r="W206" s="11"/>
    </row>
    <row r="207" ht="16.5" spans="1:23">
      <c r="A207" s="3" t="s">
        <v>476</v>
      </c>
      <c r="B207" s="3">
        <v>1200</v>
      </c>
      <c r="C207" s="3">
        <v>16</v>
      </c>
      <c r="D207" s="3" t="s">
        <v>36</v>
      </c>
      <c r="E207" s="3" t="b">
        <v>1</v>
      </c>
      <c r="F207" s="3" t="b">
        <v>1</v>
      </c>
      <c r="G207" s="3" t="b">
        <v>1</v>
      </c>
      <c r="H207" s="3" t="s">
        <v>106</v>
      </c>
      <c r="I207" s="3" t="s">
        <v>127</v>
      </c>
      <c r="J207" s="3"/>
      <c r="K207" s="3">
        <v>3</v>
      </c>
      <c r="L207" s="3" t="b">
        <v>1</v>
      </c>
      <c r="M207" s="92">
        <v>0.9562</v>
      </c>
      <c r="N207" s="3">
        <v>0.9382</v>
      </c>
      <c r="O207" s="94">
        <v>0.8315</v>
      </c>
      <c r="P207" s="95">
        <v>0.8713</v>
      </c>
      <c r="Q207" s="3">
        <v>0.8035</v>
      </c>
      <c r="R207" s="3">
        <v>0.8027</v>
      </c>
      <c r="S207" s="76">
        <v>0.6332</v>
      </c>
      <c r="T207" s="76">
        <v>0.5661</v>
      </c>
      <c r="U207" s="103">
        <f t="shared" si="47"/>
        <v>0.85093487197557</v>
      </c>
      <c r="V207" s="3"/>
      <c r="W207" s="3"/>
    </row>
    <row r="208" ht="16.5" spans="1:23">
      <c r="A208" s="3" t="s">
        <v>477</v>
      </c>
      <c r="B208" s="3">
        <v>1200</v>
      </c>
      <c r="C208" s="3">
        <v>16</v>
      </c>
      <c r="D208" s="3" t="s">
        <v>36</v>
      </c>
      <c r="E208" s="3" t="b">
        <v>1</v>
      </c>
      <c r="F208" s="3" t="b">
        <v>1</v>
      </c>
      <c r="G208" s="3" t="b">
        <v>1</v>
      </c>
      <c r="H208" s="3" t="s">
        <v>106</v>
      </c>
      <c r="I208" s="3" t="s">
        <v>127</v>
      </c>
      <c r="J208" s="3"/>
      <c r="K208" s="3">
        <v>3</v>
      </c>
      <c r="L208" s="3" t="b">
        <v>1</v>
      </c>
      <c r="M208" s="92">
        <v>0.9555</v>
      </c>
      <c r="N208" s="3">
        <v>0.9384</v>
      </c>
      <c r="O208" s="76">
        <v>0.8304</v>
      </c>
      <c r="P208" s="94">
        <v>0.868</v>
      </c>
      <c r="Q208" s="92">
        <v>0.8056</v>
      </c>
      <c r="R208" s="92">
        <v>0.7982</v>
      </c>
      <c r="S208" s="94">
        <v>0.6248</v>
      </c>
      <c r="T208" s="94">
        <v>0.5443</v>
      </c>
      <c r="U208" s="92">
        <f t="shared" si="47"/>
        <v>0.848783796514367</v>
      </c>
      <c r="V208" s="92"/>
      <c r="W208" s="92"/>
    </row>
    <row r="209" ht="16.5" spans="1:23">
      <c r="A209" s="3" t="s">
        <v>478</v>
      </c>
      <c r="B209" s="3">
        <v>1200</v>
      </c>
      <c r="C209" s="3">
        <v>16</v>
      </c>
      <c r="D209" s="3" t="s">
        <v>36</v>
      </c>
      <c r="E209" s="3" t="b">
        <v>1</v>
      </c>
      <c r="F209" s="3" t="b">
        <v>1</v>
      </c>
      <c r="G209" s="3" t="b">
        <v>1</v>
      </c>
      <c r="H209" s="3" t="s">
        <v>106</v>
      </c>
      <c r="I209" s="3" t="s">
        <v>127</v>
      </c>
      <c r="J209" s="3"/>
      <c r="K209" s="3">
        <v>3</v>
      </c>
      <c r="L209" s="3" t="b">
        <v>1</v>
      </c>
      <c r="M209" s="92">
        <v>0.9609</v>
      </c>
      <c r="N209" s="3">
        <v>0.9377</v>
      </c>
      <c r="O209" s="76">
        <v>0.8321</v>
      </c>
      <c r="P209" s="94">
        <v>0.8679</v>
      </c>
      <c r="Q209" s="92">
        <v>0.8117</v>
      </c>
      <c r="R209" s="92">
        <v>0.8245</v>
      </c>
      <c r="S209" s="94">
        <v>0.6165</v>
      </c>
      <c r="T209" s="94">
        <v>0.5602</v>
      </c>
      <c r="U209" s="92">
        <f t="shared" si="47"/>
        <v>0.849623047058824</v>
      </c>
      <c r="V209" s="92"/>
      <c r="W209" s="92"/>
    </row>
    <row r="210" ht="16.5" spans="1:23">
      <c r="A210" s="11"/>
      <c r="B210" s="11" t="s">
        <v>200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>
        <f t="shared" ref="M210:T210" si="50">AVERAGE(M207:M209)</f>
        <v>0.957533333333333</v>
      </c>
      <c r="N210" s="11">
        <f t="shared" si="50"/>
        <v>0.9381</v>
      </c>
      <c r="O210" s="5">
        <f t="shared" si="50"/>
        <v>0.831333333333333</v>
      </c>
      <c r="P210" s="5">
        <f t="shared" si="50"/>
        <v>0.869066666666667</v>
      </c>
      <c r="Q210" s="11">
        <f t="shared" si="50"/>
        <v>0.806933333333333</v>
      </c>
      <c r="R210" s="11">
        <f t="shared" si="50"/>
        <v>0.808466666666667</v>
      </c>
      <c r="S210" s="11">
        <f t="shared" si="50"/>
        <v>0.624833333333333</v>
      </c>
      <c r="T210" s="99">
        <f t="shared" si="50"/>
        <v>0.556866666666667</v>
      </c>
      <c r="U210" s="100">
        <f t="shared" si="47"/>
        <v>0.849781332496929</v>
      </c>
      <c r="V210" s="11"/>
      <c r="W210" s="11"/>
    </row>
    <row r="211" ht="16.5" spans="1:23">
      <c r="A211" s="3" t="s">
        <v>479</v>
      </c>
      <c r="B211" s="3">
        <v>1600</v>
      </c>
      <c r="C211" s="3">
        <v>16</v>
      </c>
      <c r="D211" s="3" t="s">
        <v>36</v>
      </c>
      <c r="E211" s="3" t="b">
        <v>1</v>
      </c>
      <c r="F211" s="3" t="b">
        <v>1</v>
      </c>
      <c r="G211" s="3" t="b">
        <v>1</v>
      </c>
      <c r="H211" s="3" t="s">
        <v>106</v>
      </c>
      <c r="I211" s="3" t="s">
        <v>127</v>
      </c>
      <c r="J211" s="3"/>
      <c r="K211" s="3">
        <v>3</v>
      </c>
      <c r="L211" s="3" t="b">
        <v>1</v>
      </c>
      <c r="M211" s="92">
        <v>0.962</v>
      </c>
      <c r="N211" s="92">
        <v>0.9433</v>
      </c>
      <c r="O211" s="76">
        <v>0.8445</v>
      </c>
      <c r="P211" s="94">
        <v>0.8702</v>
      </c>
      <c r="Q211" s="3">
        <v>0.8344</v>
      </c>
      <c r="R211" s="3">
        <v>0.8344</v>
      </c>
      <c r="S211" s="94">
        <v>0.636</v>
      </c>
      <c r="T211" s="76">
        <v>0.5765</v>
      </c>
      <c r="U211" s="103">
        <f t="shared" si="47"/>
        <v>0.857157403627457</v>
      </c>
      <c r="V211" s="3"/>
      <c r="W211" s="3"/>
    </row>
    <row r="212" ht="16.5" spans="1:23">
      <c r="A212" s="3" t="s">
        <v>480</v>
      </c>
      <c r="B212" s="3">
        <v>1600</v>
      </c>
      <c r="C212" s="3">
        <v>16</v>
      </c>
      <c r="D212" s="3" t="s">
        <v>36</v>
      </c>
      <c r="E212" s="3" t="b">
        <v>1</v>
      </c>
      <c r="F212" s="3" t="b">
        <v>1</v>
      </c>
      <c r="G212" s="3" t="b">
        <v>1</v>
      </c>
      <c r="H212" s="3" t="s">
        <v>106</v>
      </c>
      <c r="I212" s="3" t="s">
        <v>127</v>
      </c>
      <c r="J212" s="3"/>
      <c r="K212" s="3">
        <v>3</v>
      </c>
      <c r="L212" s="3" t="b">
        <v>1</v>
      </c>
      <c r="M212" s="3">
        <v>0.9626</v>
      </c>
      <c r="N212" s="92">
        <v>0.943</v>
      </c>
      <c r="O212" s="94">
        <v>0.8348</v>
      </c>
      <c r="P212" s="94">
        <v>0.8643</v>
      </c>
      <c r="Q212" s="92">
        <v>0.8282</v>
      </c>
      <c r="R212" s="92">
        <v>0.8299</v>
      </c>
      <c r="S212" s="94">
        <v>0.6318</v>
      </c>
      <c r="T212" s="94">
        <v>0.5572</v>
      </c>
      <c r="U212" s="92">
        <f t="shared" si="47"/>
        <v>0.849293908539815</v>
      </c>
      <c r="V212" s="92"/>
      <c r="W212" s="92"/>
    </row>
    <row r="213" ht="16.5" spans="1:23">
      <c r="A213" s="3" t="s">
        <v>481</v>
      </c>
      <c r="B213" s="3">
        <v>1600</v>
      </c>
      <c r="C213" s="3">
        <v>16</v>
      </c>
      <c r="D213" s="3" t="s">
        <v>36</v>
      </c>
      <c r="E213" s="3" t="b">
        <v>1</v>
      </c>
      <c r="F213" s="3" t="b">
        <v>1</v>
      </c>
      <c r="G213" s="3" t="b">
        <v>1</v>
      </c>
      <c r="H213" s="3" t="s">
        <v>106</v>
      </c>
      <c r="I213" s="3" t="s">
        <v>127</v>
      </c>
      <c r="J213" s="3"/>
      <c r="K213" s="3">
        <v>3</v>
      </c>
      <c r="L213" s="3" t="b">
        <v>1</v>
      </c>
      <c r="M213" s="3">
        <v>0.9648</v>
      </c>
      <c r="N213" s="3">
        <v>0.9412</v>
      </c>
      <c r="O213" s="76">
        <v>0.8367</v>
      </c>
      <c r="P213" s="94">
        <v>0.8669</v>
      </c>
      <c r="Q213" s="92">
        <v>0.8436</v>
      </c>
      <c r="R213" s="92">
        <v>0.8489</v>
      </c>
      <c r="S213" s="94">
        <v>0.6206</v>
      </c>
      <c r="T213" s="94">
        <v>0.546</v>
      </c>
      <c r="U213" s="92">
        <f t="shared" si="47"/>
        <v>0.851532319793379</v>
      </c>
      <c r="V213" s="92"/>
      <c r="W213" s="92"/>
    </row>
    <row r="214" ht="16.5" spans="1:23">
      <c r="A214" s="11"/>
      <c r="B214" s="11" t="s">
        <v>200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>
        <f t="shared" ref="M214:T214" si="51">AVERAGE(M211:M213)</f>
        <v>0.963133333333333</v>
      </c>
      <c r="N214" s="11">
        <f t="shared" si="51"/>
        <v>0.9425</v>
      </c>
      <c r="O214" s="5">
        <f t="shared" si="51"/>
        <v>0.838666666666667</v>
      </c>
      <c r="P214" s="5">
        <f t="shared" si="51"/>
        <v>0.867133333333333</v>
      </c>
      <c r="Q214" s="11">
        <f t="shared" si="51"/>
        <v>0.8354</v>
      </c>
      <c r="R214" s="11">
        <f t="shared" si="51"/>
        <v>0.837733333333333</v>
      </c>
      <c r="S214" s="11">
        <f t="shared" si="51"/>
        <v>0.629466666666667</v>
      </c>
      <c r="T214" s="99">
        <f t="shared" si="51"/>
        <v>0.5599</v>
      </c>
      <c r="U214" s="100">
        <f t="shared" si="47"/>
        <v>0.852662471828142</v>
      </c>
      <c r="V214" s="11"/>
      <c r="W214" s="11"/>
    </row>
    <row r="215" ht="16.5" spans="1:23">
      <c r="A215" s="3" t="s">
        <v>482</v>
      </c>
      <c r="B215" s="3">
        <v>2000</v>
      </c>
      <c r="C215" s="3">
        <v>16</v>
      </c>
      <c r="D215" s="3" t="s">
        <v>36</v>
      </c>
      <c r="E215" s="3" t="b">
        <v>1</v>
      </c>
      <c r="F215" s="3" t="b">
        <v>1</v>
      </c>
      <c r="G215" s="3" t="b">
        <v>1</v>
      </c>
      <c r="H215" s="3" t="s">
        <v>106</v>
      </c>
      <c r="I215" s="3" t="s">
        <v>127</v>
      </c>
      <c r="J215" s="3"/>
      <c r="K215" s="3">
        <v>3</v>
      </c>
      <c r="L215" s="3" t="b">
        <v>1</v>
      </c>
      <c r="M215" s="3">
        <v>0.9677</v>
      </c>
      <c r="N215" s="3">
        <v>0.9482</v>
      </c>
      <c r="O215" s="93">
        <v>0.8448</v>
      </c>
      <c r="P215" s="76">
        <v>0.8694</v>
      </c>
      <c r="Q215" s="3">
        <v>0.8755</v>
      </c>
      <c r="R215" s="92">
        <v>0.8684</v>
      </c>
      <c r="S215" s="76">
        <v>0.6151</v>
      </c>
      <c r="T215" s="76">
        <v>0.5604</v>
      </c>
      <c r="U215" s="103">
        <f t="shared" si="47"/>
        <v>0.856923486174309</v>
      </c>
      <c r="V215" s="3"/>
      <c r="W215" s="3"/>
    </row>
    <row r="216" ht="16.5" spans="1:23">
      <c r="A216" s="3" t="s">
        <v>483</v>
      </c>
      <c r="B216" s="3">
        <v>2000</v>
      </c>
      <c r="C216" s="3">
        <v>16</v>
      </c>
      <c r="D216" s="3" t="s">
        <v>36</v>
      </c>
      <c r="E216" s="3" t="b">
        <v>1</v>
      </c>
      <c r="F216" s="3" t="b">
        <v>1</v>
      </c>
      <c r="G216" s="3" t="b">
        <v>1</v>
      </c>
      <c r="H216" s="3" t="s">
        <v>106</v>
      </c>
      <c r="I216" s="3" t="s">
        <v>127</v>
      </c>
      <c r="J216" s="3"/>
      <c r="K216" s="3">
        <v>3</v>
      </c>
      <c r="L216" s="3" t="b">
        <v>1</v>
      </c>
      <c r="M216" s="3">
        <v>0.9675</v>
      </c>
      <c r="N216" s="92">
        <v>0.9468</v>
      </c>
      <c r="O216" s="76">
        <v>0.8439</v>
      </c>
      <c r="P216" s="94">
        <v>0.8622</v>
      </c>
      <c r="Q216" s="92">
        <v>0.8796</v>
      </c>
      <c r="R216" s="92">
        <v>0.8805</v>
      </c>
      <c r="S216" s="94">
        <v>0.6388</v>
      </c>
      <c r="T216" s="94">
        <v>0.5704</v>
      </c>
      <c r="U216" s="92">
        <f t="shared" si="47"/>
        <v>0.852951855108141</v>
      </c>
      <c r="V216" s="92"/>
      <c r="W216" s="92"/>
    </row>
    <row r="217" ht="16.5" spans="1:23">
      <c r="A217" s="3" t="s">
        <v>484</v>
      </c>
      <c r="B217" s="3">
        <v>2000</v>
      </c>
      <c r="C217" s="3">
        <v>16</v>
      </c>
      <c r="D217" s="3" t="s">
        <v>36</v>
      </c>
      <c r="E217" s="3" t="b">
        <v>1</v>
      </c>
      <c r="F217" s="3" t="b">
        <v>1</v>
      </c>
      <c r="G217" s="3" t="b">
        <v>1</v>
      </c>
      <c r="H217" s="3" t="s">
        <v>106</v>
      </c>
      <c r="I217" s="3" t="s">
        <v>127</v>
      </c>
      <c r="J217" s="3"/>
      <c r="K217" s="3">
        <v>3</v>
      </c>
      <c r="L217" s="3" t="b">
        <v>1</v>
      </c>
      <c r="M217" s="3">
        <v>0.9699</v>
      </c>
      <c r="N217" s="92">
        <v>0.9466</v>
      </c>
      <c r="O217" s="76">
        <v>0.8353</v>
      </c>
      <c r="P217" s="94">
        <v>0.8702</v>
      </c>
      <c r="Q217" s="92">
        <v>0.8735</v>
      </c>
      <c r="R217" s="92">
        <v>0.8835</v>
      </c>
      <c r="S217" s="94">
        <v>0.6346</v>
      </c>
      <c r="T217" s="94">
        <v>0.5738</v>
      </c>
      <c r="U217" s="92">
        <f t="shared" si="47"/>
        <v>0.852392917033128</v>
      </c>
      <c r="V217" s="92"/>
      <c r="W217" s="92"/>
    </row>
    <row r="218" ht="16.5" spans="1:23">
      <c r="A218" s="11"/>
      <c r="B218" s="11" t="s">
        <v>200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>
        <f t="shared" ref="M218:T218" si="52">AVERAGE(M215:M217)</f>
        <v>0.968366666666667</v>
      </c>
      <c r="N218" s="11">
        <f t="shared" si="52"/>
        <v>0.9472</v>
      </c>
      <c r="O218" s="5">
        <f t="shared" si="52"/>
        <v>0.841333333333333</v>
      </c>
      <c r="P218" s="5">
        <f t="shared" si="52"/>
        <v>0.867266666666667</v>
      </c>
      <c r="Q218" s="11">
        <f t="shared" si="52"/>
        <v>0.8762</v>
      </c>
      <c r="R218" s="11">
        <f t="shared" si="52"/>
        <v>0.877466666666667</v>
      </c>
      <c r="S218" s="11">
        <f t="shared" si="52"/>
        <v>0.6295</v>
      </c>
      <c r="T218" s="99">
        <f t="shared" si="52"/>
        <v>0.5682</v>
      </c>
      <c r="U218" s="101">
        <f t="shared" si="47"/>
        <v>0.854103190396296</v>
      </c>
      <c r="V218" s="11">
        <v>2000</v>
      </c>
      <c r="W218" s="11"/>
    </row>
    <row r="219" spans="1:23">
      <c r="A219" s="86" t="s">
        <v>341</v>
      </c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104"/>
    </row>
    <row r="220" spans="1:23">
      <c r="A220" s="88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105"/>
    </row>
    <row r="221" ht="16.5" spans="1:27">
      <c r="A221" s="3" t="s">
        <v>485</v>
      </c>
      <c r="B221" s="3">
        <v>400</v>
      </c>
      <c r="C221" s="3">
        <v>16</v>
      </c>
      <c r="D221" s="3" t="s">
        <v>36</v>
      </c>
      <c r="E221" s="3" t="b">
        <v>1</v>
      </c>
      <c r="F221" s="3" t="b">
        <v>1</v>
      </c>
      <c r="G221" s="3" t="b">
        <v>1</v>
      </c>
      <c r="H221" s="3" t="s">
        <v>115</v>
      </c>
      <c r="I221" s="3" t="s">
        <v>127</v>
      </c>
      <c r="J221" s="3"/>
      <c r="K221" s="3">
        <v>3</v>
      </c>
      <c r="L221" s="3" t="b">
        <v>1</v>
      </c>
      <c r="M221" s="3">
        <v>0.9253</v>
      </c>
      <c r="N221" s="92">
        <v>0.916</v>
      </c>
      <c r="O221" s="76">
        <v>0.8497</v>
      </c>
      <c r="P221" s="94">
        <v>0.8555</v>
      </c>
      <c r="Q221" s="3">
        <v>0.6914</v>
      </c>
      <c r="R221" s="92">
        <v>0.6767</v>
      </c>
      <c r="S221" s="76">
        <v>0.6039</v>
      </c>
      <c r="T221" s="94">
        <v>0.5609</v>
      </c>
      <c r="U221" s="92">
        <f t="shared" ref="U221:U244" si="53">2*(O221*P221)/(O221+P221)</f>
        <v>0.852590136054422</v>
      </c>
      <c r="V221" s="3"/>
      <c r="W221" s="3"/>
      <c r="Y221" t="s">
        <v>318</v>
      </c>
      <c r="Z221" t="s">
        <v>319</v>
      </c>
      <c r="AA221" t="s">
        <v>320</v>
      </c>
    </row>
    <row r="222" ht="16.5" spans="1:27">
      <c r="A222" s="3" t="s">
        <v>486</v>
      </c>
      <c r="B222" s="3">
        <v>400</v>
      </c>
      <c r="C222" s="3">
        <v>16</v>
      </c>
      <c r="D222" s="3" t="s">
        <v>36</v>
      </c>
      <c r="E222" s="3" t="b">
        <v>1</v>
      </c>
      <c r="F222" s="3" t="b">
        <v>1</v>
      </c>
      <c r="G222" s="3" t="b">
        <v>1</v>
      </c>
      <c r="H222" s="3" t="s">
        <v>115</v>
      </c>
      <c r="I222" s="3" t="s">
        <v>127</v>
      </c>
      <c r="J222" s="3"/>
      <c r="K222" s="3">
        <v>3</v>
      </c>
      <c r="L222" s="3" t="b">
        <v>1</v>
      </c>
      <c r="M222" s="3">
        <v>0.9238</v>
      </c>
      <c r="N222" s="92">
        <v>0.9147</v>
      </c>
      <c r="O222" s="76">
        <v>0.8333</v>
      </c>
      <c r="P222" s="95">
        <v>0.8755</v>
      </c>
      <c r="Q222" s="92">
        <v>0.677</v>
      </c>
      <c r="R222" s="92">
        <v>0.6515</v>
      </c>
      <c r="S222" s="76">
        <v>0.5941</v>
      </c>
      <c r="T222" s="94">
        <v>0.5338</v>
      </c>
      <c r="U222" s="92">
        <f t="shared" si="53"/>
        <v>0.85387892088015</v>
      </c>
      <c r="V222" s="3"/>
      <c r="W222" s="3"/>
      <c r="X222">
        <v>400</v>
      </c>
      <c r="Y222">
        <f>O224</f>
        <v>0.849933333333333</v>
      </c>
      <c r="Z222">
        <f>P224</f>
        <v>0.8676</v>
      </c>
      <c r="AA222">
        <f>U224</f>
        <v>0.858675806389008</v>
      </c>
    </row>
    <row r="223" ht="16.5" spans="1:27">
      <c r="A223" s="3" t="s">
        <v>487</v>
      </c>
      <c r="B223" s="3">
        <v>400</v>
      </c>
      <c r="C223" s="3">
        <v>16</v>
      </c>
      <c r="D223" s="3" t="s">
        <v>36</v>
      </c>
      <c r="E223" s="3" t="b">
        <v>1</v>
      </c>
      <c r="F223" s="3" t="b">
        <v>1</v>
      </c>
      <c r="G223" s="3" t="b">
        <v>1</v>
      </c>
      <c r="H223" s="3" t="s">
        <v>115</v>
      </c>
      <c r="I223" s="3" t="s">
        <v>127</v>
      </c>
      <c r="J223" s="3"/>
      <c r="K223" s="3">
        <v>3</v>
      </c>
      <c r="L223" s="3" t="b">
        <v>1</v>
      </c>
      <c r="M223" s="3">
        <v>0.9307</v>
      </c>
      <c r="N223" s="92">
        <v>0.9149</v>
      </c>
      <c r="O223" s="93">
        <v>0.8668</v>
      </c>
      <c r="P223" s="76">
        <v>0.8718</v>
      </c>
      <c r="Q223" s="3">
        <v>0.6944</v>
      </c>
      <c r="R223" s="3">
        <v>0.6703</v>
      </c>
      <c r="S223" s="94">
        <v>0.6192</v>
      </c>
      <c r="T223" s="94">
        <v>0.5685</v>
      </c>
      <c r="U223" s="103">
        <f t="shared" si="53"/>
        <v>0.869292810307144</v>
      </c>
      <c r="V223" s="3"/>
      <c r="W223" s="3"/>
      <c r="X223">
        <v>800</v>
      </c>
      <c r="Y223">
        <f>O228</f>
        <v>0.848766666666667</v>
      </c>
      <c r="Z223">
        <f>P228</f>
        <v>0.870433333333333</v>
      </c>
      <c r="AA223">
        <f>U228</f>
        <v>0.859463470089447</v>
      </c>
    </row>
    <row r="224" ht="16.5" spans="1:27">
      <c r="A224" s="11"/>
      <c r="B224" s="11" t="s">
        <v>200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>
        <f t="shared" ref="M224:T224" si="54">AVERAGE(M221:M223)</f>
        <v>0.9266</v>
      </c>
      <c r="N224" s="11">
        <f t="shared" si="54"/>
        <v>0.9152</v>
      </c>
      <c r="O224" s="5">
        <f t="shared" si="54"/>
        <v>0.849933333333333</v>
      </c>
      <c r="P224" s="5">
        <f t="shared" si="54"/>
        <v>0.8676</v>
      </c>
      <c r="Q224" s="11">
        <f t="shared" si="54"/>
        <v>0.6876</v>
      </c>
      <c r="R224" s="11">
        <f t="shared" si="54"/>
        <v>0.666166666666667</v>
      </c>
      <c r="S224" s="11">
        <f t="shared" si="54"/>
        <v>0.605733333333333</v>
      </c>
      <c r="T224" s="99">
        <f t="shared" si="54"/>
        <v>0.5544</v>
      </c>
      <c r="U224" s="100">
        <f t="shared" si="53"/>
        <v>0.858675806389008</v>
      </c>
      <c r="V224" s="11"/>
      <c r="W224" s="11"/>
      <c r="X224">
        <v>1200</v>
      </c>
      <c r="Y224">
        <f>O232</f>
        <v>0.851633333333333</v>
      </c>
      <c r="Z224">
        <f>P232</f>
        <v>0.866366666666667</v>
      </c>
      <c r="AA224">
        <f>U232</f>
        <v>0.858936824472901</v>
      </c>
    </row>
    <row r="225" ht="16.5" spans="1:27">
      <c r="A225" s="5" t="s">
        <v>488</v>
      </c>
      <c r="B225" s="5">
        <v>800</v>
      </c>
      <c r="C225" s="5">
        <v>16</v>
      </c>
      <c r="D225" s="5" t="s">
        <v>36</v>
      </c>
      <c r="E225" s="5" t="b">
        <v>1</v>
      </c>
      <c r="F225" s="5" t="b">
        <v>1</v>
      </c>
      <c r="G225" s="5" t="b">
        <v>1</v>
      </c>
      <c r="H225" s="5" t="s">
        <v>115</v>
      </c>
      <c r="I225" s="5" t="s">
        <v>127</v>
      </c>
      <c r="J225" s="5"/>
      <c r="K225" s="5">
        <v>3</v>
      </c>
      <c r="L225" s="5" t="b">
        <v>1</v>
      </c>
      <c r="M225" s="92">
        <v>0.9424</v>
      </c>
      <c r="N225" s="3">
        <v>0.9282</v>
      </c>
      <c r="O225" s="76">
        <v>0.8478</v>
      </c>
      <c r="P225" s="76">
        <v>0.8677</v>
      </c>
      <c r="Q225" s="92">
        <v>0.7346</v>
      </c>
      <c r="R225" s="3">
        <v>0.7278</v>
      </c>
      <c r="S225" s="94">
        <v>0.6192</v>
      </c>
      <c r="T225" s="94">
        <v>0.5613</v>
      </c>
      <c r="U225" s="92">
        <f t="shared" si="53"/>
        <v>0.857634578839988</v>
      </c>
      <c r="V225" s="3"/>
      <c r="W225" s="3"/>
      <c r="X225">
        <v>1600</v>
      </c>
      <c r="Y225">
        <f>O236</f>
        <v>0.8493</v>
      </c>
      <c r="Z225">
        <f>P236</f>
        <v>0.862</v>
      </c>
      <c r="AA225">
        <f>U236</f>
        <v>0.855602875007304</v>
      </c>
    </row>
    <row r="226" ht="16.5" spans="1:27">
      <c r="A226" s="3" t="s">
        <v>489</v>
      </c>
      <c r="B226" s="3">
        <v>800</v>
      </c>
      <c r="C226" s="3">
        <v>16</v>
      </c>
      <c r="D226" s="3" t="s">
        <v>36</v>
      </c>
      <c r="E226" s="3" t="b">
        <v>1</v>
      </c>
      <c r="F226" s="3" t="b">
        <v>1</v>
      </c>
      <c r="G226" s="3" t="b">
        <v>1</v>
      </c>
      <c r="H226" s="3" t="s">
        <v>115</v>
      </c>
      <c r="I226" s="3" t="s">
        <v>127</v>
      </c>
      <c r="J226" s="3"/>
      <c r="K226" s="3">
        <v>3</v>
      </c>
      <c r="L226" s="3" t="b">
        <v>1</v>
      </c>
      <c r="M226" s="92">
        <v>0.9419</v>
      </c>
      <c r="N226" s="3">
        <v>0.9267</v>
      </c>
      <c r="O226" s="94">
        <v>0.8487</v>
      </c>
      <c r="P226" s="76">
        <v>0.8726</v>
      </c>
      <c r="Q226" s="3">
        <v>0.7541</v>
      </c>
      <c r="R226" s="92">
        <v>0.733</v>
      </c>
      <c r="S226" s="94">
        <v>0.622</v>
      </c>
      <c r="T226" s="94">
        <v>0.5762</v>
      </c>
      <c r="U226" s="103">
        <f t="shared" si="53"/>
        <v>0.860484075989078</v>
      </c>
      <c r="V226" s="3"/>
      <c r="W226" s="3"/>
      <c r="X226">
        <v>2000</v>
      </c>
      <c r="Y226">
        <f>O240</f>
        <v>0.8484</v>
      </c>
      <c r="Z226">
        <f>P240</f>
        <v>0.8681</v>
      </c>
      <c r="AA226">
        <f>U240</f>
        <v>0.858136953102243</v>
      </c>
    </row>
    <row r="227" ht="16.5" spans="1:27">
      <c r="A227" s="3" t="s">
        <v>490</v>
      </c>
      <c r="B227" s="3">
        <v>800</v>
      </c>
      <c r="C227" s="3">
        <v>16</v>
      </c>
      <c r="D227" s="3" t="s">
        <v>36</v>
      </c>
      <c r="E227" s="3" t="b">
        <v>1</v>
      </c>
      <c r="F227" s="3" t="b">
        <v>1</v>
      </c>
      <c r="G227" s="3" t="b">
        <v>1</v>
      </c>
      <c r="H227" s="3" t="s">
        <v>115</v>
      </c>
      <c r="I227" s="3" t="s">
        <v>127</v>
      </c>
      <c r="J227" s="3"/>
      <c r="K227" s="3">
        <v>3</v>
      </c>
      <c r="L227" s="3" t="b">
        <v>1</v>
      </c>
      <c r="M227" s="92">
        <v>0.9431</v>
      </c>
      <c r="N227" s="3">
        <v>0.9272</v>
      </c>
      <c r="O227" s="94">
        <v>0.8498</v>
      </c>
      <c r="P227" s="94">
        <v>0.871</v>
      </c>
      <c r="Q227" s="3">
        <v>0.7551</v>
      </c>
      <c r="R227" s="3">
        <v>0.7362</v>
      </c>
      <c r="S227" s="76">
        <v>0.6318</v>
      </c>
      <c r="T227" s="94">
        <v>0.5484</v>
      </c>
      <c r="U227" s="92">
        <f t="shared" si="53"/>
        <v>0.860269409576941</v>
      </c>
      <c r="V227" s="3"/>
      <c r="W227" s="3"/>
      <c r="X227">
        <v>2400</v>
      </c>
      <c r="Y227">
        <f>O244</f>
        <v>0.850333333333333</v>
      </c>
      <c r="Z227">
        <f>P244</f>
        <v>0.868466666666667</v>
      </c>
      <c r="AA227">
        <f>U244</f>
        <v>0.859304346701833</v>
      </c>
    </row>
    <row r="228" ht="16.5" spans="1:23">
      <c r="A228" s="11"/>
      <c r="B228" s="11" t="s">
        <v>200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>
        <f t="shared" ref="M228:T228" si="55">AVERAGE(M225:M227)</f>
        <v>0.942466666666667</v>
      </c>
      <c r="N228" s="11">
        <f t="shared" si="55"/>
        <v>0.927366666666667</v>
      </c>
      <c r="O228" s="5">
        <f t="shared" si="55"/>
        <v>0.848766666666667</v>
      </c>
      <c r="P228" s="5">
        <f t="shared" si="55"/>
        <v>0.870433333333333</v>
      </c>
      <c r="Q228" s="11">
        <f t="shared" si="55"/>
        <v>0.747933333333333</v>
      </c>
      <c r="R228" s="11">
        <f t="shared" si="55"/>
        <v>0.732333333333333</v>
      </c>
      <c r="S228" s="11">
        <f t="shared" si="55"/>
        <v>0.624333333333333</v>
      </c>
      <c r="T228" s="99">
        <f t="shared" si="55"/>
        <v>0.561966666666667</v>
      </c>
      <c r="U228" s="101">
        <f t="shared" si="53"/>
        <v>0.859463470089447</v>
      </c>
      <c r="V228" s="11">
        <v>800</v>
      </c>
      <c r="W228" s="11"/>
    </row>
    <row r="229" ht="16.5" spans="1:23">
      <c r="A229" s="3" t="s">
        <v>491</v>
      </c>
      <c r="B229" s="3">
        <v>1200</v>
      </c>
      <c r="C229" s="3">
        <v>16</v>
      </c>
      <c r="D229" s="3" t="s">
        <v>36</v>
      </c>
      <c r="E229" s="3" t="b">
        <v>1</v>
      </c>
      <c r="F229" s="3" t="b">
        <v>1</v>
      </c>
      <c r="G229" s="3" t="b">
        <v>1</v>
      </c>
      <c r="H229" s="3" t="s">
        <v>115</v>
      </c>
      <c r="I229" s="3" t="s">
        <v>127</v>
      </c>
      <c r="J229" s="3"/>
      <c r="K229" s="3">
        <v>3</v>
      </c>
      <c r="L229" s="3" t="b">
        <v>1</v>
      </c>
      <c r="M229" s="92">
        <v>0.9538</v>
      </c>
      <c r="N229" s="3">
        <v>0.9244</v>
      </c>
      <c r="O229" s="94">
        <v>0.8483</v>
      </c>
      <c r="P229" s="94">
        <v>0.8651</v>
      </c>
      <c r="Q229" s="3">
        <v>0.7716</v>
      </c>
      <c r="R229" s="92">
        <v>0.787</v>
      </c>
      <c r="S229" s="76">
        <v>0.6081</v>
      </c>
      <c r="T229" s="76">
        <v>0.5498</v>
      </c>
      <c r="U229" s="92">
        <f t="shared" si="53"/>
        <v>0.856617637446014</v>
      </c>
      <c r="V229" s="3"/>
      <c r="W229" s="3"/>
    </row>
    <row r="230" ht="16.5" spans="1:23">
      <c r="A230" s="3" t="s">
        <v>492</v>
      </c>
      <c r="B230" s="3">
        <v>1200</v>
      </c>
      <c r="C230" s="3">
        <v>16</v>
      </c>
      <c r="D230" s="3" t="s">
        <v>36</v>
      </c>
      <c r="E230" s="3" t="b">
        <v>1</v>
      </c>
      <c r="F230" s="3" t="b">
        <v>1</v>
      </c>
      <c r="G230" s="3" t="b">
        <v>1</v>
      </c>
      <c r="H230" s="3" t="s">
        <v>115</v>
      </c>
      <c r="I230" s="3" t="s">
        <v>127</v>
      </c>
      <c r="J230" s="3"/>
      <c r="K230" s="3">
        <v>3</v>
      </c>
      <c r="L230" s="3" t="b">
        <v>1</v>
      </c>
      <c r="M230" s="92">
        <v>0.9522</v>
      </c>
      <c r="N230" s="3">
        <v>0.9333</v>
      </c>
      <c r="O230" s="76">
        <v>0.8547</v>
      </c>
      <c r="P230" s="94">
        <v>0.8684</v>
      </c>
      <c r="Q230" s="92">
        <v>0.7891</v>
      </c>
      <c r="R230" s="92">
        <v>0.7763</v>
      </c>
      <c r="S230" s="94">
        <v>0.629</v>
      </c>
      <c r="T230" s="94">
        <v>0.5857</v>
      </c>
      <c r="U230" s="103">
        <f t="shared" si="53"/>
        <v>0.861495537113342</v>
      </c>
      <c r="V230" s="92"/>
      <c r="W230" s="92"/>
    </row>
    <row r="231" ht="16.5" spans="1:23">
      <c r="A231" s="3" t="s">
        <v>493</v>
      </c>
      <c r="B231" s="3">
        <v>1200</v>
      </c>
      <c r="C231" s="3">
        <v>16</v>
      </c>
      <c r="D231" s="3" t="s">
        <v>36</v>
      </c>
      <c r="E231" s="3" t="b">
        <v>1</v>
      </c>
      <c r="F231" s="3" t="b">
        <v>1</v>
      </c>
      <c r="G231" s="3" t="b">
        <v>1</v>
      </c>
      <c r="H231" s="3" t="s">
        <v>115</v>
      </c>
      <c r="I231" s="3" t="s">
        <v>127</v>
      </c>
      <c r="J231" s="3"/>
      <c r="K231" s="3">
        <v>3</v>
      </c>
      <c r="L231" s="3" t="b">
        <v>1</v>
      </c>
      <c r="M231" s="92">
        <v>0.9524</v>
      </c>
      <c r="N231" s="3">
        <v>0.9331</v>
      </c>
      <c r="O231" s="76">
        <v>0.8519</v>
      </c>
      <c r="P231" s="94">
        <v>0.8656</v>
      </c>
      <c r="Q231" s="92">
        <v>0.7994</v>
      </c>
      <c r="R231" s="92">
        <v>0.7864</v>
      </c>
      <c r="S231" s="94">
        <v>0.6248</v>
      </c>
      <c r="T231" s="94">
        <v>0.5593</v>
      </c>
      <c r="U231" s="92">
        <f t="shared" si="53"/>
        <v>0.858695359534207</v>
      </c>
      <c r="V231" s="92"/>
      <c r="W231" s="92"/>
    </row>
    <row r="232" ht="16.5" spans="1:23">
      <c r="A232" s="11"/>
      <c r="B232" s="11" t="s">
        <v>200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>
        <f t="shared" ref="M232:T232" si="56">AVERAGE(M229:M231)</f>
        <v>0.9528</v>
      </c>
      <c r="N232" s="11">
        <f t="shared" si="56"/>
        <v>0.930266666666667</v>
      </c>
      <c r="O232" s="5">
        <f t="shared" si="56"/>
        <v>0.851633333333333</v>
      </c>
      <c r="P232" s="5">
        <f t="shared" si="56"/>
        <v>0.866366666666667</v>
      </c>
      <c r="Q232" s="11">
        <f t="shared" si="56"/>
        <v>0.7867</v>
      </c>
      <c r="R232" s="11">
        <f t="shared" si="56"/>
        <v>0.783233333333333</v>
      </c>
      <c r="S232" s="11">
        <f t="shared" si="56"/>
        <v>0.620633333333333</v>
      </c>
      <c r="T232" s="99">
        <f t="shared" si="56"/>
        <v>0.564933333333333</v>
      </c>
      <c r="U232" s="100">
        <f t="shared" si="53"/>
        <v>0.858936824472901</v>
      </c>
      <c r="V232" s="11"/>
      <c r="W232" s="11"/>
    </row>
    <row r="233" ht="16.5" spans="1:23">
      <c r="A233" s="3" t="s">
        <v>494</v>
      </c>
      <c r="B233" s="3">
        <v>1600</v>
      </c>
      <c r="C233" s="3">
        <v>16</v>
      </c>
      <c r="D233" s="3" t="s">
        <v>36</v>
      </c>
      <c r="E233" s="3" t="b">
        <v>1</v>
      </c>
      <c r="F233" s="3" t="b">
        <v>1</v>
      </c>
      <c r="G233" s="3" t="b">
        <v>1</v>
      </c>
      <c r="H233" s="3" t="s">
        <v>115</v>
      </c>
      <c r="I233" s="3" t="s">
        <v>127</v>
      </c>
      <c r="J233" s="3"/>
      <c r="K233" s="3">
        <v>3</v>
      </c>
      <c r="L233" s="3" t="b">
        <v>1</v>
      </c>
      <c r="M233" s="92">
        <v>0.9562</v>
      </c>
      <c r="N233" s="92">
        <v>0.9345</v>
      </c>
      <c r="O233" s="76">
        <v>0.8458</v>
      </c>
      <c r="P233" s="94">
        <v>0.8654</v>
      </c>
      <c r="Q233" s="3">
        <v>0.7942</v>
      </c>
      <c r="R233" s="3">
        <v>0.8033</v>
      </c>
      <c r="S233" s="94">
        <v>0.5506</v>
      </c>
      <c r="T233" s="76">
        <v>0.6151</v>
      </c>
      <c r="U233" s="92">
        <f t="shared" si="53"/>
        <v>0.855487751285648</v>
      </c>
      <c r="V233" s="3"/>
      <c r="W233" s="3"/>
    </row>
    <row r="234" ht="16.5" spans="1:23">
      <c r="A234" s="3" t="s">
        <v>495</v>
      </c>
      <c r="B234" s="3">
        <v>1600</v>
      </c>
      <c r="C234" s="3">
        <v>16</v>
      </c>
      <c r="D234" s="3" t="s">
        <v>36</v>
      </c>
      <c r="E234" s="3" t="b">
        <v>1</v>
      </c>
      <c r="F234" s="3" t="b">
        <v>1</v>
      </c>
      <c r="G234" s="3" t="b">
        <v>1</v>
      </c>
      <c r="H234" s="3" t="s">
        <v>115</v>
      </c>
      <c r="I234" s="3" t="s">
        <v>127</v>
      </c>
      <c r="J234" s="3"/>
      <c r="K234" s="3">
        <v>3</v>
      </c>
      <c r="L234" s="3" t="b">
        <v>1</v>
      </c>
      <c r="M234" s="3">
        <v>0.9565</v>
      </c>
      <c r="N234" s="92">
        <v>0.935</v>
      </c>
      <c r="O234" s="94">
        <v>0.8606</v>
      </c>
      <c r="P234" s="94">
        <v>0.8543</v>
      </c>
      <c r="Q234" s="92">
        <v>0.8045</v>
      </c>
      <c r="R234" s="92">
        <v>0.7867</v>
      </c>
      <c r="S234" s="94">
        <v>0.6457</v>
      </c>
      <c r="T234" s="94">
        <v>0.5876</v>
      </c>
      <c r="U234" s="103">
        <f t="shared" si="53"/>
        <v>0.85743842789667</v>
      </c>
      <c r="V234" s="92"/>
      <c r="W234" s="92"/>
    </row>
    <row r="235" ht="16.5" spans="1:23">
      <c r="A235" s="3" t="s">
        <v>496</v>
      </c>
      <c r="B235" s="3">
        <v>1600</v>
      </c>
      <c r="C235" s="3">
        <v>16</v>
      </c>
      <c r="D235" s="3" t="s">
        <v>36</v>
      </c>
      <c r="E235" s="3" t="b">
        <v>1</v>
      </c>
      <c r="F235" s="3" t="b">
        <v>1</v>
      </c>
      <c r="G235" s="3" t="b">
        <v>1</v>
      </c>
      <c r="H235" s="3" t="s">
        <v>115</v>
      </c>
      <c r="I235" s="3" t="s">
        <v>127</v>
      </c>
      <c r="J235" s="3"/>
      <c r="K235" s="3">
        <v>3</v>
      </c>
      <c r="L235" s="3" t="b">
        <v>1</v>
      </c>
      <c r="M235" s="92">
        <v>0.958</v>
      </c>
      <c r="N235" s="3">
        <v>0.9395</v>
      </c>
      <c r="O235" s="76">
        <v>0.8415</v>
      </c>
      <c r="P235" s="94">
        <v>0.8663</v>
      </c>
      <c r="Q235" s="92">
        <v>0.8364</v>
      </c>
      <c r="R235" s="92">
        <v>0.8245</v>
      </c>
      <c r="S235" s="94">
        <v>0.6179</v>
      </c>
      <c r="T235" s="94">
        <v>0.5593</v>
      </c>
      <c r="U235" s="92">
        <f t="shared" si="53"/>
        <v>0.853719932076356</v>
      </c>
      <c r="V235" s="92"/>
      <c r="W235" s="92"/>
    </row>
    <row r="236" ht="16.5" spans="1:23">
      <c r="A236" s="11"/>
      <c r="B236" s="11" t="s">
        <v>200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>
        <f t="shared" ref="M236:T236" si="57">AVERAGE(M233:M235)</f>
        <v>0.9569</v>
      </c>
      <c r="N236" s="11">
        <f t="shared" si="57"/>
        <v>0.936333333333333</v>
      </c>
      <c r="O236" s="5">
        <f t="shared" si="57"/>
        <v>0.8493</v>
      </c>
      <c r="P236" s="5">
        <f t="shared" si="57"/>
        <v>0.862</v>
      </c>
      <c r="Q236" s="11">
        <f t="shared" si="57"/>
        <v>0.8117</v>
      </c>
      <c r="R236" s="11">
        <f t="shared" si="57"/>
        <v>0.804833333333333</v>
      </c>
      <c r="S236" s="11">
        <f t="shared" si="57"/>
        <v>0.604733333333333</v>
      </c>
      <c r="T236" s="99">
        <f t="shared" si="57"/>
        <v>0.587333333333333</v>
      </c>
      <c r="U236" s="100">
        <f t="shared" si="53"/>
        <v>0.855602875007304</v>
      </c>
      <c r="V236" s="11"/>
      <c r="W236" s="11"/>
    </row>
    <row r="237" ht="16.5" spans="1:23">
      <c r="A237" s="3" t="s">
        <v>497</v>
      </c>
      <c r="B237" s="3">
        <v>2000</v>
      </c>
      <c r="C237" s="3">
        <v>16</v>
      </c>
      <c r="D237" s="3" t="s">
        <v>36</v>
      </c>
      <c r="E237" s="3" t="b">
        <v>1</v>
      </c>
      <c r="F237" s="3" t="b">
        <v>1</v>
      </c>
      <c r="G237" s="3" t="b">
        <v>1</v>
      </c>
      <c r="H237" s="3" t="s">
        <v>115</v>
      </c>
      <c r="I237" s="3" t="s">
        <v>127</v>
      </c>
      <c r="J237" s="3"/>
      <c r="K237" s="3">
        <v>3</v>
      </c>
      <c r="L237" s="3" t="b">
        <v>1</v>
      </c>
      <c r="M237" s="3">
        <v>0.9614</v>
      </c>
      <c r="N237" s="3">
        <v>0.9388</v>
      </c>
      <c r="O237" s="76">
        <v>0.8425</v>
      </c>
      <c r="P237" s="76">
        <v>0.8648</v>
      </c>
      <c r="Q237" s="3">
        <v>0.8189</v>
      </c>
      <c r="R237" s="92">
        <v>0.83</v>
      </c>
      <c r="S237" s="76">
        <v>0.6332</v>
      </c>
      <c r="T237" s="76">
        <v>0.5605</v>
      </c>
      <c r="U237" s="92">
        <f t="shared" si="53"/>
        <v>0.853504363615065</v>
      </c>
      <c r="V237" s="3"/>
      <c r="W237" s="3"/>
    </row>
    <row r="238" ht="16.5" spans="1:23">
      <c r="A238" s="3" t="s">
        <v>498</v>
      </c>
      <c r="B238" s="3">
        <v>2000</v>
      </c>
      <c r="C238" s="3">
        <v>16</v>
      </c>
      <c r="D238" s="3" t="s">
        <v>36</v>
      </c>
      <c r="E238" s="3" t="b">
        <v>1</v>
      </c>
      <c r="F238" s="3" t="b">
        <v>1</v>
      </c>
      <c r="G238" s="3" t="b">
        <v>1</v>
      </c>
      <c r="H238" s="3" t="s">
        <v>115</v>
      </c>
      <c r="I238" s="3" t="s">
        <v>127</v>
      </c>
      <c r="J238" s="3"/>
      <c r="K238" s="3">
        <v>3</v>
      </c>
      <c r="L238" s="3" t="b">
        <v>1</v>
      </c>
      <c r="M238" s="3">
        <v>0.9637</v>
      </c>
      <c r="N238" s="92">
        <v>0.9443</v>
      </c>
      <c r="O238" s="76">
        <v>0.8504</v>
      </c>
      <c r="P238" s="94">
        <v>0.872</v>
      </c>
      <c r="Q238" s="92">
        <v>0.8508</v>
      </c>
      <c r="R238" s="92">
        <v>0.8404</v>
      </c>
      <c r="S238" s="94">
        <v>0.643</v>
      </c>
      <c r="T238" s="94">
        <v>0.5873</v>
      </c>
      <c r="U238" s="103">
        <f t="shared" si="53"/>
        <v>0.861064561077566</v>
      </c>
      <c r="V238" s="92"/>
      <c r="W238" s="92"/>
    </row>
    <row r="239" ht="16.5" spans="1:23">
      <c r="A239" s="3" t="s">
        <v>499</v>
      </c>
      <c r="B239" s="3">
        <v>2000</v>
      </c>
      <c r="C239" s="3">
        <v>16</v>
      </c>
      <c r="D239" s="3" t="s">
        <v>36</v>
      </c>
      <c r="E239" s="3" t="b">
        <v>1</v>
      </c>
      <c r="F239" s="3" t="b">
        <v>1</v>
      </c>
      <c r="G239" s="3" t="b">
        <v>1</v>
      </c>
      <c r="H239" s="3" t="s">
        <v>115</v>
      </c>
      <c r="I239" s="3" t="s">
        <v>127</v>
      </c>
      <c r="J239" s="3"/>
      <c r="K239" s="3">
        <v>3</v>
      </c>
      <c r="L239" s="3" t="b">
        <v>1</v>
      </c>
      <c r="M239" s="3">
        <v>0.9643</v>
      </c>
      <c r="N239" s="92">
        <v>0.9417</v>
      </c>
      <c r="O239" s="76">
        <v>0.8523</v>
      </c>
      <c r="P239" s="94">
        <v>0.8675</v>
      </c>
      <c r="Q239" s="92">
        <v>0.8374</v>
      </c>
      <c r="R239" s="92">
        <v>0.8281</v>
      </c>
      <c r="S239" s="94">
        <v>0.6485</v>
      </c>
      <c r="T239" s="94">
        <v>0.572</v>
      </c>
      <c r="U239" s="92">
        <f t="shared" si="53"/>
        <v>0.859832829398767</v>
      </c>
      <c r="V239" s="92"/>
      <c r="W239" s="92"/>
    </row>
    <row r="240" ht="16.5" spans="1:23">
      <c r="A240" s="11"/>
      <c r="B240" s="11" t="s">
        <v>200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>
        <f t="shared" ref="M240:T240" si="58">AVERAGE(M237:M239)</f>
        <v>0.963133333333333</v>
      </c>
      <c r="N240" s="11">
        <f t="shared" si="58"/>
        <v>0.9416</v>
      </c>
      <c r="O240" s="5">
        <f t="shared" si="58"/>
        <v>0.8484</v>
      </c>
      <c r="P240" s="5">
        <f t="shared" si="58"/>
        <v>0.8681</v>
      </c>
      <c r="Q240" s="11">
        <f t="shared" si="58"/>
        <v>0.8357</v>
      </c>
      <c r="R240" s="11">
        <f t="shared" si="58"/>
        <v>0.832833333333333</v>
      </c>
      <c r="S240" s="11">
        <f t="shared" si="58"/>
        <v>0.641566666666667</v>
      </c>
      <c r="T240" s="99">
        <f t="shared" si="58"/>
        <v>0.573266666666667</v>
      </c>
      <c r="U240" s="100">
        <f t="shared" si="53"/>
        <v>0.858136953102243</v>
      </c>
      <c r="V240" s="11"/>
      <c r="W240" s="11"/>
    </row>
    <row r="241" ht="16.5" spans="1:23">
      <c r="A241" s="3" t="s">
        <v>500</v>
      </c>
      <c r="B241" s="3">
        <v>2400</v>
      </c>
      <c r="C241" s="3">
        <v>16</v>
      </c>
      <c r="D241" s="3" t="s">
        <v>36</v>
      </c>
      <c r="E241" s="3" t="b">
        <v>1</v>
      </c>
      <c r="F241" s="3" t="b">
        <v>1</v>
      </c>
      <c r="G241" s="3" t="b">
        <v>1</v>
      </c>
      <c r="H241" s="3" t="s">
        <v>115</v>
      </c>
      <c r="I241" s="3" t="s">
        <v>127</v>
      </c>
      <c r="J241" s="3"/>
      <c r="K241" s="3">
        <v>3</v>
      </c>
      <c r="L241" s="3" t="b">
        <v>1</v>
      </c>
      <c r="M241" s="3">
        <v>0.9666</v>
      </c>
      <c r="N241" s="3">
        <v>0.9416</v>
      </c>
      <c r="O241" s="76">
        <v>0.8455</v>
      </c>
      <c r="P241" s="76">
        <v>0.8687</v>
      </c>
      <c r="Q241" s="3">
        <v>0.8333</v>
      </c>
      <c r="R241" s="92">
        <v>0.8385</v>
      </c>
      <c r="S241" s="76">
        <v>0.6402</v>
      </c>
      <c r="T241" s="76">
        <v>0.5646</v>
      </c>
      <c r="U241" s="92">
        <f t="shared" si="53"/>
        <v>0.856943005483608</v>
      </c>
      <c r="V241" s="3"/>
      <c r="W241" s="3"/>
    </row>
    <row r="242" ht="16.5" spans="1:23">
      <c r="A242" s="3" t="s">
        <v>501</v>
      </c>
      <c r="B242" s="3">
        <v>2400</v>
      </c>
      <c r="C242" s="3">
        <v>16</v>
      </c>
      <c r="D242" s="3" t="s">
        <v>36</v>
      </c>
      <c r="E242" s="3" t="b">
        <v>1</v>
      </c>
      <c r="F242" s="3" t="b">
        <v>1</v>
      </c>
      <c r="G242" s="3" t="b">
        <v>1</v>
      </c>
      <c r="H242" s="3" t="s">
        <v>115</v>
      </c>
      <c r="I242" s="3" t="s">
        <v>127</v>
      </c>
      <c r="J242" s="3"/>
      <c r="K242" s="3">
        <v>3</v>
      </c>
      <c r="L242" s="3" t="b">
        <v>1</v>
      </c>
      <c r="M242" s="3">
        <v>0.9662</v>
      </c>
      <c r="N242" s="92">
        <v>0.9456</v>
      </c>
      <c r="O242" s="76">
        <v>0.8519</v>
      </c>
      <c r="P242" s="94">
        <v>0.8732</v>
      </c>
      <c r="Q242" s="92">
        <v>0.8632</v>
      </c>
      <c r="R242" s="92">
        <v>0.8518</v>
      </c>
      <c r="S242" s="94">
        <v>0.6402</v>
      </c>
      <c r="T242" s="94">
        <v>0.5781</v>
      </c>
      <c r="U242" s="103">
        <f t="shared" si="53"/>
        <v>0.862418503275173</v>
      </c>
      <c r="V242" s="92"/>
      <c r="W242" s="92"/>
    </row>
    <row r="243" ht="16.5" spans="1:23">
      <c r="A243" s="3" t="s">
        <v>502</v>
      </c>
      <c r="B243" s="3">
        <v>2400</v>
      </c>
      <c r="C243" s="3">
        <v>16</v>
      </c>
      <c r="D243" s="3" t="s">
        <v>36</v>
      </c>
      <c r="E243" s="3" t="b">
        <v>1</v>
      </c>
      <c r="F243" s="3" t="b">
        <v>1</v>
      </c>
      <c r="G243" s="3" t="b">
        <v>1</v>
      </c>
      <c r="H243" s="3" t="s">
        <v>115</v>
      </c>
      <c r="I243" s="3" t="s">
        <v>127</v>
      </c>
      <c r="J243" s="3"/>
      <c r="K243" s="3">
        <v>3</v>
      </c>
      <c r="L243" s="3" t="b">
        <v>1</v>
      </c>
      <c r="M243" s="92">
        <v>0.967</v>
      </c>
      <c r="N243" s="92">
        <v>0.9449</v>
      </c>
      <c r="O243" s="76">
        <v>0.8536</v>
      </c>
      <c r="P243" s="94">
        <v>0.8635</v>
      </c>
      <c r="Q243" s="92">
        <v>0.8621</v>
      </c>
      <c r="R243" s="92">
        <v>0.8569</v>
      </c>
      <c r="S243" s="94">
        <v>0.6457</v>
      </c>
      <c r="T243" s="94">
        <v>0.5891</v>
      </c>
      <c r="U243" s="92">
        <f t="shared" si="53"/>
        <v>0.858521460602178</v>
      </c>
      <c r="V243" s="92"/>
      <c r="W243" s="92"/>
    </row>
    <row r="244" ht="16.5" spans="1:23">
      <c r="A244" s="11"/>
      <c r="B244" s="11" t="s">
        <v>200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>
        <f t="shared" ref="M244:T244" si="59">AVERAGE(M241:M243)</f>
        <v>0.9666</v>
      </c>
      <c r="N244" s="11">
        <f t="shared" si="59"/>
        <v>0.944033333333333</v>
      </c>
      <c r="O244" s="5">
        <f t="shared" si="59"/>
        <v>0.850333333333333</v>
      </c>
      <c r="P244" s="5">
        <f t="shared" si="59"/>
        <v>0.868466666666667</v>
      </c>
      <c r="Q244" s="11">
        <f t="shared" si="59"/>
        <v>0.852866666666667</v>
      </c>
      <c r="R244" s="11">
        <f t="shared" si="59"/>
        <v>0.849066666666667</v>
      </c>
      <c r="S244" s="11">
        <f t="shared" si="59"/>
        <v>0.642033333333333</v>
      </c>
      <c r="T244" s="99">
        <f t="shared" si="59"/>
        <v>0.577266666666667</v>
      </c>
      <c r="U244" s="100">
        <f t="shared" si="53"/>
        <v>0.859304346701833</v>
      </c>
      <c r="V244" s="11"/>
      <c r="W244" s="11"/>
    </row>
    <row r="245" spans="1:23">
      <c r="A245" s="86" t="s">
        <v>344</v>
      </c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104"/>
    </row>
    <row r="246" spans="1:23">
      <c r="A246" s="88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105"/>
    </row>
    <row r="247" ht="16.5" spans="1:27">
      <c r="A247" s="3" t="s">
        <v>503</v>
      </c>
      <c r="B247" s="3">
        <v>400</v>
      </c>
      <c r="C247" s="3">
        <v>16</v>
      </c>
      <c r="D247" s="3" t="s">
        <v>36</v>
      </c>
      <c r="E247" s="3" t="b">
        <v>1</v>
      </c>
      <c r="F247" s="3" t="b">
        <v>1</v>
      </c>
      <c r="G247" s="3" t="b">
        <v>1</v>
      </c>
      <c r="H247" s="3" t="s">
        <v>109</v>
      </c>
      <c r="I247" s="3" t="s">
        <v>136</v>
      </c>
      <c r="J247" s="3"/>
      <c r="K247" s="3">
        <v>3</v>
      </c>
      <c r="L247" s="3" t="b">
        <v>1</v>
      </c>
      <c r="M247" s="3">
        <v>0.9298</v>
      </c>
      <c r="N247" s="92">
        <v>0.9068</v>
      </c>
      <c r="O247" s="76">
        <v>0.8515</v>
      </c>
      <c r="P247" s="94">
        <v>0.8711</v>
      </c>
      <c r="Q247" s="3">
        <v>0.7016</v>
      </c>
      <c r="R247" s="92">
        <v>0.6699</v>
      </c>
      <c r="S247" s="76">
        <v>0.6151</v>
      </c>
      <c r="T247" s="94">
        <v>0.5418</v>
      </c>
      <c r="U247" s="92">
        <f t="shared" ref="U247:U270" si="60">2*(O247*P247)/(O247+P247)</f>
        <v>0.86118849413677</v>
      </c>
      <c r="V247" s="3"/>
      <c r="W247" s="3"/>
      <c r="Y247" t="s">
        <v>321</v>
      </c>
      <c r="Z247" t="s">
        <v>322</v>
      </c>
      <c r="AA247" t="s">
        <v>323</v>
      </c>
    </row>
    <row r="248" ht="16.5" spans="1:27">
      <c r="A248" s="3" t="s">
        <v>504</v>
      </c>
      <c r="B248" s="3">
        <v>400</v>
      </c>
      <c r="C248" s="3">
        <v>16</v>
      </c>
      <c r="D248" s="3" t="s">
        <v>36</v>
      </c>
      <c r="E248" s="3" t="b">
        <v>1</v>
      </c>
      <c r="F248" s="3" t="b">
        <v>1</v>
      </c>
      <c r="G248" s="3" t="b">
        <v>1</v>
      </c>
      <c r="H248" s="3" t="s">
        <v>109</v>
      </c>
      <c r="I248" s="3" t="s">
        <v>136</v>
      </c>
      <c r="J248" s="3"/>
      <c r="K248" s="3">
        <v>3</v>
      </c>
      <c r="L248" s="3" t="b">
        <v>1</v>
      </c>
      <c r="M248" s="3">
        <v>0.9292</v>
      </c>
      <c r="N248" s="92">
        <v>0.9122</v>
      </c>
      <c r="O248" s="76">
        <v>0.8548</v>
      </c>
      <c r="P248" s="95">
        <v>0.8786</v>
      </c>
      <c r="Q248" s="92">
        <v>0.6893</v>
      </c>
      <c r="R248" s="92">
        <v>0.6727</v>
      </c>
      <c r="S248" s="76">
        <v>0.6206</v>
      </c>
      <c r="T248" s="94">
        <v>0.5735</v>
      </c>
      <c r="U248" s="103">
        <f t="shared" si="60"/>
        <v>0.86653661013038</v>
      </c>
      <c r="V248" s="3"/>
      <c r="W248" s="3"/>
      <c r="X248">
        <v>400</v>
      </c>
      <c r="Y248">
        <f>O250</f>
        <v>0.8463</v>
      </c>
      <c r="Z248">
        <f>P250</f>
        <v>0.869266666666667</v>
      </c>
      <c r="AA248">
        <f>U250</f>
        <v>0.857629603435211</v>
      </c>
    </row>
    <row r="249" ht="16.5" spans="1:27">
      <c r="A249" s="3" t="s">
        <v>505</v>
      </c>
      <c r="B249" s="3">
        <v>400</v>
      </c>
      <c r="C249" s="3">
        <v>16</v>
      </c>
      <c r="D249" s="3" t="s">
        <v>36</v>
      </c>
      <c r="E249" s="3" t="b">
        <v>1</v>
      </c>
      <c r="F249" s="3" t="b">
        <v>1</v>
      </c>
      <c r="G249" s="3" t="b">
        <v>1</v>
      </c>
      <c r="H249" s="3" t="s">
        <v>109</v>
      </c>
      <c r="I249" s="3" t="s">
        <v>136</v>
      </c>
      <c r="J249" s="3"/>
      <c r="K249" s="3">
        <v>3</v>
      </c>
      <c r="L249" s="3" t="b">
        <v>1</v>
      </c>
      <c r="M249" s="3">
        <v>0.9259</v>
      </c>
      <c r="N249" s="92">
        <v>0.9091</v>
      </c>
      <c r="O249" s="76">
        <v>0.8326</v>
      </c>
      <c r="P249" s="76">
        <v>0.8581</v>
      </c>
      <c r="Q249" s="3">
        <v>0.7016</v>
      </c>
      <c r="R249" s="3">
        <v>0.6779</v>
      </c>
      <c r="S249" s="94">
        <v>0.6137</v>
      </c>
      <c r="T249" s="94">
        <v>0.5619</v>
      </c>
      <c r="U249" s="92">
        <f t="shared" si="60"/>
        <v>0.845157697994913</v>
      </c>
      <c r="V249" s="3"/>
      <c r="W249" s="3"/>
      <c r="X249">
        <v>800</v>
      </c>
      <c r="Y249">
        <f>O254</f>
        <v>0.8511</v>
      </c>
      <c r="Z249">
        <f>P254</f>
        <v>0.869033333333333</v>
      </c>
      <c r="AA249">
        <f>U254</f>
        <v>0.859973184249283</v>
      </c>
    </row>
    <row r="250" ht="16.5" spans="1:27">
      <c r="A250" s="11"/>
      <c r="B250" s="11" t="s">
        <v>200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>
        <f t="shared" ref="M250:T250" si="61">AVERAGE(M247:M249)</f>
        <v>0.9283</v>
      </c>
      <c r="N250" s="11">
        <f t="shared" si="61"/>
        <v>0.909366666666667</v>
      </c>
      <c r="O250" s="5">
        <f t="shared" si="61"/>
        <v>0.8463</v>
      </c>
      <c r="P250" s="5">
        <f t="shared" si="61"/>
        <v>0.869266666666667</v>
      </c>
      <c r="Q250" s="11">
        <f t="shared" si="61"/>
        <v>0.6975</v>
      </c>
      <c r="R250" s="11">
        <f t="shared" si="61"/>
        <v>0.6735</v>
      </c>
      <c r="S250" s="11">
        <f t="shared" si="61"/>
        <v>0.616466666666667</v>
      </c>
      <c r="T250" s="99">
        <f t="shared" si="61"/>
        <v>0.559066666666667</v>
      </c>
      <c r="U250" s="100">
        <f t="shared" si="60"/>
        <v>0.857629603435211</v>
      </c>
      <c r="V250" s="11"/>
      <c r="W250" s="11"/>
      <c r="X250">
        <v>1200</v>
      </c>
      <c r="Y250">
        <f>O258</f>
        <v>0.840833333333333</v>
      </c>
      <c r="Z250">
        <f>P258</f>
        <v>0.865</v>
      </c>
      <c r="AA250">
        <f>U258</f>
        <v>0.852745481191988</v>
      </c>
    </row>
    <row r="251" ht="16.5" spans="1:27">
      <c r="A251" s="5" t="s">
        <v>506</v>
      </c>
      <c r="B251" s="5">
        <v>800</v>
      </c>
      <c r="C251" s="5">
        <v>16</v>
      </c>
      <c r="D251" s="5" t="s">
        <v>36</v>
      </c>
      <c r="E251" s="5" t="b">
        <v>1</v>
      </c>
      <c r="F251" s="5" t="b">
        <v>1</v>
      </c>
      <c r="G251" s="5" t="b">
        <v>1</v>
      </c>
      <c r="H251" s="5" t="s">
        <v>109</v>
      </c>
      <c r="I251" s="5" t="s">
        <v>136</v>
      </c>
      <c r="J251" s="5"/>
      <c r="K251" s="5">
        <v>3</v>
      </c>
      <c r="L251" s="5" t="b">
        <v>1</v>
      </c>
      <c r="M251" s="92">
        <v>0.9298</v>
      </c>
      <c r="N251" s="3">
        <v>0.9068</v>
      </c>
      <c r="O251" s="76">
        <v>0.8515</v>
      </c>
      <c r="P251" s="76">
        <v>0.8711</v>
      </c>
      <c r="Q251" s="92">
        <v>0.7016</v>
      </c>
      <c r="R251" s="3">
        <v>0.6699</v>
      </c>
      <c r="S251" s="94">
        <v>0.6151</v>
      </c>
      <c r="T251" s="94">
        <v>0.5418</v>
      </c>
      <c r="U251" s="92">
        <f t="shared" si="60"/>
        <v>0.86118849413677</v>
      </c>
      <c r="V251" s="3"/>
      <c r="W251" s="3"/>
      <c r="X251">
        <v>1600</v>
      </c>
      <c r="Y251">
        <f>O262</f>
        <v>0.844966666666667</v>
      </c>
      <c r="Z251">
        <f>P262</f>
        <v>0.8659</v>
      </c>
      <c r="AA251">
        <f>U262</f>
        <v>0.85530526828508</v>
      </c>
    </row>
    <row r="252" ht="16.5" spans="1:27">
      <c r="A252" s="3" t="s">
        <v>507</v>
      </c>
      <c r="B252" s="3">
        <v>800</v>
      </c>
      <c r="C252" s="3">
        <v>16</v>
      </c>
      <c r="D252" s="3" t="s">
        <v>36</v>
      </c>
      <c r="E252" s="3" t="b">
        <v>1</v>
      </c>
      <c r="F252" s="3" t="b">
        <v>1</v>
      </c>
      <c r="G252" s="3" t="b">
        <v>1</v>
      </c>
      <c r="H252" s="3" t="s">
        <v>109</v>
      </c>
      <c r="I252" s="3" t="s">
        <v>136</v>
      </c>
      <c r="J252" s="3"/>
      <c r="K252" s="3">
        <v>3</v>
      </c>
      <c r="L252" s="3" t="b">
        <v>1</v>
      </c>
      <c r="M252" s="92">
        <v>0.9346</v>
      </c>
      <c r="N252" s="3">
        <v>0.9136</v>
      </c>
      <c r="O252" s="95">
        <v>0.8661</v>
      </c>
      <c r="P252" s="76">
        <v>0.8668</v>
      </c>
      <c r="Q252" s="3">
        <v>0.7099</v>
      </c>
      <c r="R252" s="92">
        <v>0.6977</v>
      </c>
      <c r="S252" s="94">
        <v>0.6234</v>
      </c>
      <c r="T252" s="94">
        <v>0.5836</v>
      </c>
      <c r="U252" s="103">
        <f t="shared" si="60"/>
        <v>0.866449858618501</v>
      </c>
      <c r="V252" s="3"/>
      <c r="W252" s="3"/>
      <c r="X252">
        <v>2000</v>
      </c>
      <c r="Y252">
        <f>O266</f>
        <v>0.843566666666667</v>
      </c>
      <c r="Z252">
        <f>P266</f>
        <v>0.868366666666667</v>
      </c>
      <c r="AA252">
        <f>U266</f>
        <v>0.855787033503381</v>
      </c>
    </row>
    <row r="253" ht="16.5" spans="1:27">
      <c r="A253" s="3" t="s">
        <v>508</v>
      </c>
      <c r="B253" s="3">
        <v>800</v>
      </c>
      <c r="C253" s="3">
        <v>16</v>
      </c>
      <c r="D253" s="3" t="s">
        <v>36</v>
      </c>
      <c r="E253" s="3" t="b">
        <v>1</v>
      </c>
      <c r="F253" s="3" t="b">
        <v>1</v>
      </c>
      <c r="G253" s="3" t="b">
        <v>1</v>
      </c>
      <c r="H253" s="3" t="s">
        <v>109</v>
      </c>
      <c r="I253" s="3" t="s">
        <v>136</v>
      </c>
      <c r="J253" s="3"/>
      <c r="K253" s="3">
        <v>3</v>
      </c>
      <c r="L253" s="3" t="b">
        <v>1</v>
      </c>
      <c r="M253" s="92">
        <v>0.9414</v>
      </c>
      <c r="N253" s="3">
        <v>0.9237</v>
      </c>
      <c r="O253" s="94">
        <v>0.8357</v>
      </c>
      <c r="P253" s="94">
        <v>0.8692</v>
      </c>
      <c r="Q253" s="3">
        <v>0.7459</v>
      </c>
      <c r="R253" s="3">
        <v>0.7192</v>
      </c>
      <c r="S253" s="76">
        <v>0.6234</v>
      </c>
      <c r="T253" s="94">
        <v>0.5588</v>
      </c>
      <c r="U253" s="92">
        <f t="shared" si="60"/>
        <v>0.852120875124641</v>
      </c>
      <c r="V253" s="3"/>
      <c r="W253" s="3"/>
      <c r="X253">
        <v>2400</v>
      </c>
      <c r="Y253">
        <f>O270</f>
        <v>0.8439</v>
      </c>
      <c r="Z253">
        <f>P270</f>
        <v>0.869566666666667</v>
      </c>
      <c r="AA253">
        <f>U270</f>
        <v>0.85654109796903</v>
      </c>
    </row>
    <row r="254" ht="16.5" spans="1:23">
      <c r="A254" s="11"/>
      <c r="B254" s="11" t="s">
        <v>200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>
        <f t="shared" ref="M254:T254" si="62">AVERAGE(M251:M253)</f>
        <v>0.935266666666667</v>
      </c>
      <c r="N254" s="11">
        <f t="shared" si="62"/>
        <v>0.9147</v>
      </c>
      <c r="O254" s="5">
        <f t="shared" si="62"/>
        <v>0.8511</v>
      </c>
      <c r="P254" s="5">
        <f t="shared" si="62"/>
        <v>0.869033333333333</v>
      </c>
      <c r="Q254" s="11">
        <f t="shared" si="62"/>
        <v>0.719133333333333</v>
      </c>
      <c r="R254" s="11">
        <f t="shared" si="62"/>
        <v>0.6956</v>
      </c>
      <c r="S254" s="11">
        <f t="shared" si="62"/>
        <v>0.620633333333333</v>
      </c>
      <c r="T254" s="99">
        <f t="shared" si="62"/>
        <v>0.5614</v>
      </c>
      <c r="U254" s="101">
        <f t="shared" si="60"/>
        <v>0.859973184249283</v>
      </c>
      <c r="V254" s="11">
        <v>800</v>
      </c>
      <c r="W254" s="11"/>
    </row>
    <row r="255" ht="16.5" spans="1:23">
      <c r="A255" s="4" t="s">
        <v>509</v>
      </c>
      <c r="B255" s="4">
        <v>1200</v>
      </c>
      <c r="C255" s="4">
        <v>16</v>
      </c>
      <c r="D255" s="4" t="s">
        <v>36</v>
      </c>
      <c r="E255" s="4" t="b">
        <v>1</v>
      </c>
      <c r="F255" s="4" t="b">
        <v>1</v>
      </c>
      <c r="G255" s="4" t="b">
        <v>1</v>
      </c>
      <c r="H255" s="4" t="s">
        <v>109</v>
      </c>
      <c r="I255" s="4" t="s">
        <v>136</v>
      </c>
      <c r="J255" s="3"/>
      <c r="K255" s="3">
        <v>3</v>
      </c>
      <c r="L255" s="3" t="b">
        <v>1</v>
      </c>
      <c r="M255" s="92">
        <v>0.955</v>
      </c>
      <c r="N255" s="92">
        <v>0.933</v>
      </c>
      <c r="O255" s="94">
        <v>0.8429</v>
      </c>
      <c r="P255" s="94">
        <v>0.8685</v>
      </c>
      <c r="Q255" s="3">
        <v>0.7901</v>
      </c>
      <c r="R255" s="92">
        <v>0.7781</v>
      </c>
      <c r="S255" s="76">
        <v>0.6318</v>
      </c>
      <c r="T255" s="94">
        <v>0.562</v>
      </c>
      <c r="U255" s="103">
        <f t="shared" si="60"/>
        <v>0.855508531027229</v>
      </c>
      <c r="V255" s="3"/>
      <c r="W255" s="3"/>
    </row>
    <row r="256" ht="16.5" spans="1:23">
      <c r="A256" s="3" t="s">
        <v>510</v>
      </c>
      <c r="B256" s="3">
        <v>1200</v>
      </c>
      <c r="C256" s="3">
        <v>16</v>
      </c>
      <c r="D256" s="3" t="s">
        <v>36</v>
      </c>
      <c r="E256" s="3" t="b">
        <v>1</v>
      </c>
      <c r="F256" s="3" t="b">
        <v>1</v>
      </c>
      <c r="G256" s="3" t="b">
        <v>1</v>
      </c>
      <c r="H256" s="3" t="s">
        <v>109</v>
      </c>
      <c r="I256" s="3" t="s">
        <v>136</v>
      </c>
      <c r="J256" s="3"/>
      <c r="K256" s="3">
        <v>3</v>
      </c>
      <c r="L256" s="3" t="b">
        <v>1</v>
      </c>
      <c r="M256" s="92">
        <v>0.9485</v>
      </c>
      <c r="N256" s="3">
        <v>0.9297</v>
      </c>
      <c r="O256" s="76">
        <v>0.8473</v>
      </c>
      <c r="P256" s="94">
        <v>0.8552</v>
      </c>
      <c r="Q256" s="92">
        <v>0.7531</v>
      </c>
      <c r="R256" s="92">
        <v>0.7477</v>
      </c>
      <c r="S256" s="94">
        <v>0.6248</v>
      </c>
      <c r="T256" s="94">
        <v>0.5856</v>
      </c>
      <c r="U256" s="92">
        <f t="shared" si="60"/>
        <v>0.851231671071953</v>
      </c>
      <c r="V256" s="92"/>
      <c r="W256" s="92"/>
    </row>
    <row r="257" ht="16.5" spans="1:23">
      <c r="A257" s="3" t="s">
        <v>511</v>
      </c>
      <c r="B257" s="3">
        <v>1200</v>
      </c>
      <c r="C257" s="3">
        <v>16</v>
      </c>
      <c r="D257" s="3" t="s">
        <v>36</v>
      </c>
      <c r="E257" s="3" t="b">
        <v>1</v>
      </c>
      <c r="F257" s="3" t="b">
        <v>1</v>
      </c>
      <c r="G257" s="3" t="b">
        <v>1</v>
      </c>
      <c r="H257" s="3" t="s">
        <v>109</v>
      </c>
      <c r="I257" s="3" t="s">
        <v>136</v>
      </c>
      <c r="J257" s="3"/>
      <c r="K257" s="3">
        <v>3</v>
      </c>
      <c r="L257" s="3" t="b">
        <v>1</v>
      </c>
      <c r="M257" s="92">
        <v>0.9512</v>
      </c>
      <c r="N257" s="3">
        <v>0.9302</v>
      </c>
      <c r="O257" s="76">
        <v>0.8323</v>
      </c>
      <c r="P257" s="94">
        <v>0.8713</v>
      </c>
      <c r="Q257" s="92">
        <v>0.7634</v>
      </c>
      <c r="R257" s="92">
        <v>0.7533</v>
      </c>
      <c r="S257" s="94">
        <v>0.622</v>
      </c>
      <c r="T257" s="94">
        <v>0.5689</v>
      </c>
      <c r="U257" s="92">
        <f t="shared" si="60"/>
        <v>0.85135359239258</v>
      </c>
      <c r="V257" s="92"/>
      <c r="W257" s="92"/>
    </row>
    <row r="258" ht="16.5" spans="1:23">
      <c r="A258" s="11"/>
      <c r="B258" s="11" t="s">
        <v>200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>
        <f t="shared" ref="M258:T258" si="63">AVERAGE(M255:M257)</f>
        <v>0.951566666666667</v>
      </c>
      <c r="N258" s="11">
        <f t="shared" si="63"/>
        <v>0.930966666666667</v>
      </c>
      <c r="O258" s="5">
        <f t="shared" si="63"/>
        <v>0.840833333333333</v>
      </c>
      <c r="P258" s="5">
        <f t="shared" si="63"/>
        <v>0.865</v>
      </c>
      <c r="Q258" s="11">
        <f t="shared" si="63"/>
        <v>0.768866666666667</v>
      </c>
      <c r="R258" s="11">
        <f t="shared" si="63"/>
        <v>0.7597</v>
      </c>
      <c r="S258" s="11">
        <f t="shared" si="63"/>
        <v>0.6262</v>
      </c>
      <c r="T258" s="99">
        <f t="shared" si="63"/>
        <v>0.572166666666667</v>
      </c>
      <c r="U258" s="100">
        <f t="shared" si="60"/>
        <v>0.852745481191988</v>
      </c>
      <c r="V258" s="11"/>
      <c r="W258" s="11"/>
    </row>
    <row r="259" ht="16.5" spans="1:23">
      <c r="A259" s="3" t="s">
        <v>512</v>
      </c>
      <c r="B259" s="3">
        <v>1600</v>
      </c>
      <c r="C259" s="3">
        <v>16</v>
      </c>
      <c r="D259" s="3" t="s">
        <v>36</v>
      </c>
      <c r="E259" s="3" t="b">
        <v>1</v>
      </c>
      <c r="F259" s="3" t="b">
        <v>1</v>
      </c>
      <c r="G259" s="3" t="b">
        <v>1</v>
      </c>
      <c r="H259" s="3" t="s">
        <v>109</v>
      </c>
      <c r="I259" s="3" t="s">
        <v>136</v>
      </c>
      <c r="J259" s="3"/>
      <c r="K259" s="3">
        <v>3</v>
      </c>
      <c r="L259" s="3" t="b">
        <v>1</v>
      </c>
      <c r="M259" s="92">
        <v>0.9603</v>
      </c>
      <c r="N259" s="92">
        <v>0.9389</v>
      </c>
      <c r="O259" s="76">
        <v>0.8535</v>
      </c>
      <c r="P259" s="94">
        <v>0.8672</v>
      </c>
      <c r="Q259" s="3">
        <v>0.8179</v>
      </c>
      <c r="R259" s="3">
        <v>0.8071</v>
      </c>
      <c r="S259" s="94">
        <v>0.622</v>
      </c>
      <c r="T259" s="76">
        <v>0.5624</v>
      </c>
      <c r="U259" s="103">
        <f t="shared" si="60"/>
        <v>0.860295461149532</v>
      </c>
      <c r="V259" s="3"/>
      <c r="W259" s="3"/>
    </row>
    <row r="260" ht="16.5" spans="1:23">
      <c r="A260" s="3" t="s">
        <v>513</v>
      </c>
      <c r="B260" s="3">
        <v>1600</v>
      </c>
      <c r="C260" s="3">
        <v>16</v>
      </c>
      <c r="D260" s="3" t="s">
        <v>36</v>
      </c>
      <c r="E260" s="3" t="b">
        <v>1</v>
      </c>
      <c r="F260" s="3" t="b">
        <v>1</v>
      </c>
      <c r="G260" s="3" t="b">
        <v>1</v>
      </c>
      <c r="H260" s="3" t="s">
        <v>109</v>
      </c>
      <c r="I260" s="3" t="s">
        <v>136</v>
      </c>
      <c r="J260" s="3"/>
      <c r="K260" s="3">
        <v>3</v>
      </c>
      <c r="L260" s="3" t="b">
        <v>1</v>
      </c>
      <c r="M260" s="3">
        <v>0.9566</v>
      </c>
      <c r="N260" s="92">
        <v>0.9349</v>
      </c>
      <c r="O260" s="94">
        <v>0.8491</v>
      </c>
      <c r="P260" s="94">
        <v>0.8636</v>
      </c>
      <c r="Q260" s="92">
        <v>0.8045</v>
      </c>
      <c r="R260" s="92">
        <v>0.7955</v>
      </c>
      <c r="S260" s="94">
        <v>0.6262</v>
      </c>
      <c r="T260" s="94">
        <v>0.5676</v>
      </c>
      <c r="U260" s="92">
        <f t="shared" si="60"/>
        <v>0.856288620307117</v>
      </c>
      <c r="V260" s="92"/>
      <c r="W260" s="92"/>
    </row>
    <row r="261" ht="16.5" spans="1:23">
      <c r="A261" s="3" t="s">
        <v>514</v>
      </c>
      <c r="B261" s="3">
        <v>1600</v>
      </c>
      <c r="C261" s="3">
        <v>16</v>
      </c>
      <c r="D261" s="3" t="s">
        <v>36</v>
      </c>
      <c r="E261" s="3" t="b">
        <v>1</v>
      </c>
      <c r="F261" s="3" t="b">
        <v>1</v>
      </c>
      <c r="G261" s="3" t="b">
        <v>1</v>
      </c>
      <c r="H261" s="3" t="s">
        <v>109</v>
      </c>
      <c r="I261" s="3" t="s">
        <v>136</v>
      </c>
      <c r="J261" s="3"/>
      <c r="K261" s="3">
        <v>3</v>
      </c>
      <c r="L261" s="3" t="b">
        <v>1</v>
      </c>
      <c r="M261" s="92">
        <v>0.9541</v>
      </c>
      <c r="N261" s="3">
        <v>0.9328</v>
      </c>
      <c r="O261" s="76">
        <v>0.8323</v>
      </c>
      <c r="P261" s="94">
        <v>0.8669</v>
      </c>
      <c r="Q261" s="92">
        <v>0.7912</v>
      </c>
      <c r="R261" s="92">
        <v>0.7863</v>
      </c>
      <c r="S261" s="94">
        <v>0.6192</v>
      </c>
      <c r="T261" s="94">
        <v>0.5635</v>
      </c>
      <c r="U261" s="92">
        <f t="shared" si="60"/>
        <v>0.84924772834275</v>
      </c>
      <c r="V261" s="92"/>
      <c r="W261" s="92"/>
    </row>
    <row r="262" ht="16.5" spans="1:23">
      <c r="A262" s="11"/>
      <c r="B262" s="11" t="s">
        <v>200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>
        <f t="shared" ref="M262:T262" si="64">AVERAGE(M259:M261)</f>
        <v>0.957</v>
      </c>
      <c r="N262" s="11">
        <f t="shared" si="64"/>
        <v>0.935533333333333</v>
      </c>
      <c r="O262" s="5">
        <f t="shared" si="64"/>
        <v>0.844966666666667</v>
      </c>
      <c r="P262" s="5">
        <f t="shared" si="64"/>
        <v>0.8659</v>
      </c>
      <c r="Q262" s="11">
        <f t="shared" si="64"/>
        <v>0.804533333333333</v>
      </c>
      <c r="R262" s="11">
        <f t="shared" si="64"/>
        <v>0.7963</v>
      </c>
      <c r="S262" s="11">
        <f t="shared" si="64"/>
        <v>0.622466666666667</v>
      </c>
      <c r="T262" s="99">
        <f t="shared" si="64"/>
        <v>0.5645</v>
      </c>
      <c r="U262" s="100">
        <f t="shared" si="60"/>
        <v>0.85530526828508</v>
      </c>
      <c r="V262" s="11"/>
      <c r="W262" s="11"/>
    </row>
    <row r="263" ht="16.5" spans="1:23">
      <c r="A263" s="3" t="s">
        <v>515</v>
      </c>
      <c r="B263" s="3">
        <v>2000</v>
      </c>
      <c r="C263" s="3">
        <v>16</v>
      </c>
      <c r="D263" s="3" t="s">
        <v>36</v>
      </c>
      <c r="E263" s="3" t="b">
        <v>1</v>
      </c>
      <c r="F263" s="3" t="b">
        <v>1</v>
      </c>
      <c r="G263" s="3" t="b">
        <v>1</v>
      </c>
      <c r="H263" s="3" t="s">
        <v>109</v>
      </c>
      <c r="I263" s="3" t="s">
        <v>136</v>
      </c>
      <c r="J263" s="3"/>
      <c r="K263" s="3">
        <v>3</v>
      </c>
      <c r="L263" s="3" t="b">
        <v>1</v>
      </c>
      <c r="M263" s="3">
        <v>0.9659</v>
      </c>
      <c r="N263" s="3">
        <v>0.9453</v>
      </c>
      <c r="O263" s="76">
        <v>0.8419</v>
      </c>
      <c r="P263" s="76">
        <v>0.8715</v>
      </c>
      <c r="Q263" s="3">
        <v>0.8632</v>
      </c>
      <c r="R263" s="92">
        <v>0.8466</v>
      </c>
      <c r="S263" s="76">
        <v>0.6346</v>
      </c>
      <c r="T263" s="76">
        <v>0.5617</v>
      </c>
      <c r="U263" s="92">
        <f t="shared" si="60"/>
        <v>0.856444321232637</v>
      </c>
      <c r="V263" s="3"/>
      <c r="W263" s="3"/>
    </row>
    <row r="264" ht="16.5" spans="1:23">
      <c r="A264" s="3" t="s">
        <v>516</v>
      </c>
      <c r="B264" s="3">
        <v>2000</v>
      </c>
      <c r="C264" s="3">
        <v>16</v>
      </c>
      <c r="D264" s="3" t="s">
        <v>36</v>
      </c>
      <c r="E264" s="3" t="b">
        <v>1</v>
      </c>
      <c r="F264" s="3" t="b">
        <v>1</v>
      </c>
      <c r="G264" s="3" t="b">
        <v>1</v>
      </c>
      <c r="H264" s="3" t="s">
        <v>109</v>
      </c>
      <c r="I264" s="3" t="s">
        <v>136</v>
      </c>
      <c r="J264" s="3"/>
      <c r="K264" s="3">
        <v>3</v>
      </c>
      <c r="L264" s="3" t="b">
        <v>1</v>
      </c>
      <c r="M264" s="3">
        <v>0.9627</v>
      </c>
      <c r="N264" s="92">
        <v>0.9422</v>
      </c>
      <c r="O264" s="76">
        <v>0.8511</v>
      </c>
      <c r="P264" s="94">
        <v>0.8635</v>
      </c>
      <c r="Q264" s="92">
        <v>0.8323</v>
      </c>
      <c r="R264" s="92">
        <v>0.8139</v>
      </c>
      <c r="S264" s="94">
        <v>0.6527</v>
      </c>
      <c r="T264" s="94">
        <v>0.5828</v>
      </c>
      <c r="U264" s="103">
        <f t="shared" si="60"/>
        <v>0.857255161553715</v>
      </c>
      <c r="V264" s="92"/>
      <c r="W264" s="92"/>
    </row>
    <row r="265" ht="16.5" spans="1:23">
      <c r="A265" s="3" t="s">
        <v>517</v>
      </c>
      <c r="B265" s="3">
        <v>2000</v>
      </c>
      <c r="C265" s="3">
        <v>16</v>
      </c>
      <c r="D265" s="3" t="s">
        <v>36</v>
      </c>
      <c r="E265" s="3" t="b">
        <v>1</v>
      </c>
      <c r="F265" s="3" t="b">
        <v>1</v>
      </c>
      <c r="G265" s="3" t="b">
        <v>1</v>
      </c>
      <c r="H265" s="3" t="s">
        <v>109</v>
      </c>
      <c r="I265" s="3" t="s">
        <v>136</v>
      </c>
      <c r="J265" s="3"/>
      <c r="K265" s="3">
        <v>3</v>
      </c>
      <c r="L265" s="3" t="b">
        <v>1</v>
      </c>
      <c r="M265" s="3">
        <v>0.9613</v>
      </c>
      <c r="N265" s="92">
        <v>0.9415</v>
      </c>
      <c r="O265" s="76">
        <v>0.8377</v>
      </c>
      <c r="P265" s="94">
        <v>0.8701</v>
      </c>
      <c r="Q265" s="92">
        <v>0.8302</v>
      </c>
      <c r="R265" s="92">
        <v>0.8127</v>
      </c>
      <c r="S265" s="94">
        <v>0.6234</v>
      </c>
      <c r="T265" s="94">
        <v>0.5658</v>
      </c>
      <c r="U265" s="92">
        <f t="shared" si="60"/>
        <v>0.853592657219815</v>
      </c>
      <c r="V265" s="92"/>
      <c r="W265" s="92"/>
    </row>
    <row r="266" ht="16.5" spans="1:23">
      <c r="A266" s="11"/>
      <c r="B266" s="11" t="s">
        <v>200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>
        <f t="shared" ref="M266:T266" si="65">AVERAGE(M263:M265)</f>
        <v>0.9633</v>
      </c>
      <c r="N266" s="11">
        <f t="shared" si="65"/>
        <v>0.943</v>
      </c>
      <c r="O266" s="5">
        <f t="shared" si="65"/>
        <v>0.843566666666667</v>
      </c>
      <c r="P266" s="5">
        <f t="shared" si="65"/>
        <v>0.868366666666667</v>
      </c>
      <c r="Q266" s="11">
        <f t="shared" si="65"/>
        <v>0.8419</v>
      </c>
      <c r="R266" s="11">
        <f t="shared" si="65"/>
        <v>0.8244</v>
      </c>
      <c r="S266" s="11">
        <f t="shared" si="65"/>
        <v>0.6369</v>
      </c>
      <c r="T266" s="99">
        <f t="shared" si="65"/>
        <v>0.5701</v>
      </c>
      <c r="U266" s="100">
        <f t="shared" si="60"/>
        <v>0.855787033503381</v>
      </c>
      <c r="V266" s="11"/>
      <c r="W266" s="11"/>
    </row>
    <row r="267" ht="16.5" spans="1:23">
      <c r="A267" s="3" t="s">
        <v>518</v>
      </c>
      <c r="B267" s="3">
        <v>2400</v>
      </c>
      <c r="C267" s="3">
        <v>16</v>
      </c>
      <c r="D267" s="3" t="s">
        <v>36</v>
      </c>
      <c r="E267" s="3" t="b">
        <v>1</v>
      </c>
      <c r="F267" s="3" t="b">
        <v>1</v>
      </c>
      <c r="G267" s="3" t="b">
        <v>1</v>
      </c>
      <c r="H267" s="3" t="s">
        <v>109</v>
      </c>
      <c r="I267" s="3" t="s">
        <v>136</v>
      </c>
      <c r="J267" s="3"/>
      <c r="K267" s="3">
        <v>3</v>
      </c>
      <c r="L267" s="3" t="b">
        <v>1</v>
      </c>
      <c r="M267" s="3">
        <v>0.9654</v>
      </c>
      <c r="N267" s="3">
        <v>0.9468</v>
      </c>
      <c r="O267" s="76">
        <v>0.8414</v>
      </c>
      <c r="P267" s="76">
        <v>0.8745</v>
      </c>
      <c r="Q267" s="3">
        <v>0.8601</v>
      </c>
      <c r="R267" s="92">
        <v>0.8548</v>
      </c>
      <c r="S267" s="94">
        <v>0.636</v>
      </c>
      <c r="T267" s="76">
        <v>0.5541</v>
      </c>
      <c r="U267" s="92">
        <f t="shared" si="60"/>
        <v>0.857630747712571</v>
      </c>
      <c r="V267" s="3"/>
      <c r="W267" s="3"/>
    </row>
    <row r="268" ht="16.5" spans="1:23">
      <c r="A268" s="3" t="s">
        <v>519</v>
      </c>
      <c r="B268" s="3">
        <v>2400</v>
      </c>
      <c r="C268" s="3">
        <v>16</v>
      </c>
      <c r="D268" s="3" t="s">
        <v>36</v>
      </c>
      <c r="E268" s="3" t="b">
        <v>1</v>
      </c>
      <c r="F268" s="3" t="b">
        <v>1</v>
      </c>
      <c r="G268" s="3" t="b">
        <v>1</v>
      </c>
      <c r="H268" s="3" t="s">
        <v>109</v>
      </c>
      <c r="I268" s="3" t="s">
        <v>136</v>
      </c>
      <c r="J268" s="3"/>
      <c r="K268" s="3">
        <v>3</v>
      </c>
      <c r="L268" s="3" t="b">
        <v>1</v>
      </c>
      <c r="M268" s="3">
        <v>0.9649</v>
      </c>
      <c r="N268" s="92">
        <v>0.9446</v>
      </c>
      <c r="O268" s="76">
        <v>0.8553</v>
      </c>
      <c r="P268" s="94">
        <v>0.8656</v>
      </c>
      <c r="Q268" s="92">
        <v>0.8508</v>
      </c>
      <c r="R268" s="92">
        <v>0.8362</v>
      </c>
      <c r="S268" s="94">
        <v>0.6499</v>
      </c>
      <c r="T268" s="94">
        <v>0.5767</v>
      </c>
      <c r="U268" s="103">
        <f t="shared" si="60"/>
        <v>0.860419176012552</v>
      </c>
      <c r="V268" s="92"/>
      <c r="W268" s="92"/>
    </row>
    <row r="269" ht="16.5" spans="1:23">
      <c r="A269" s="3" t="s">
        <v>520</v>
      </c>
      <c r="B269" s="3">
        <v>2400</v>
      </c>
      <c r="C269" s="3">
        <v>16</v>
      </c>
      <c r="D269" s="3" t="s">
        <v>36</v>
      </c>
      <c r="E269" s="3" t="b">
        <v>1</v>
      </c>
      <c r="F269" s="3" t="b">
        <v>1</v>
      </c>
      <c r="G269" s="3" t="b">
        <v>1</v>
      </c>
      <c r="H269" s="3" t="s">
        <v>109</v>
      </c>
      <c r="I269" s="3" t="s">
        <v>136</v>
      </c>
      <c r="J269" s="3"/>
      <c r="K269" s="3">
        <v>3</v>
      </c>
      <c r="L269" s="3" t="b">
        <v>1</v>
      </c>
      <c r="M269" s="92">
        <v>0.9665</v>
      </c>
      <c r="N269" s="92">
        <v>0.9424</v>
      </c>
      <c r="O269" s="94">
        <v>0.835</v>
      </c>
      <c r="P269" s="94">
        <v>0.8686</v>
      </c>
      <c r="Q269" s="92">
        <v>0.8508</v>
      </c>
      <c r="R269" s="92">
        <v>0.8517</v>
      </c>
      <c r="S269" s="94">
        <v>0.622</v>
      </c>
      <c r="T269" s="94">
        <v>0.5527</v>
      </c>
      <c r="U269" s="92">
        <f t="shared" si="60"/>
        <v>0.851468654613759</v>
      </c>
      <c r="V269" s="92"/>
      <c r="W269" s="92"/>
    </row>
    <row r="270" ht="16.5" spans="1:23">
      <c r="A270" s="11"/>
      <c r="B270" s="11" t="s">
        <v>200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>
        <f t="shared" ref="M270:T270" si="66">AVERAGE(M267:M269)</f>
        <v>0.9656</v>
      </c>
      <c r="N270" s="11">
        <f t="shared" si="66"/>
        <v>0.9446</v>
      </c>
      <c r="O270" s="5">
        <f t="shared" si="66"/>
        <v>0.8439</v>
      </c>
      <c r="P270" s="5">
        <f t="shared" si="66"/>
        <v>0.869566666666667</v>
      </c>
      <c r="Q270" s="11">
        <f t="shared" si="66"/>
        <v>0.8539</v>
      </c>
      <c r="R270" s="11">
        <f t="shared" si="66"/>
        <v>0.847566666666667</v>
      </c>
      <c r="S270" s="11">
        <f t="shared" si="66"/>
        <v>0.635966666666667</v>
      </c>
      <c r="T270" s="99">
        <f t="shared" si="66"/>
        <v>0.561166666666667</v>
      </c>
      <c r="U270" s="100">
        <f t="shared" si="60"/>
        <v>0.85654109796903</v>
      </c>
      <c r="V270" s="11"/>
      <c r="W270" s="11"/>
    </row>
    <row r="271" spans="1:23">
      <c r="A271" s="86" t="s">
        <v>346</v>
      </c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104"/>
    </row>
    <row r="272" spans="1:23">
      <c r="A272" s="88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105"/>
    </row>
    <row r="273" ht="16.5" spans="1:27">
      <c r="A273" s="3" t="s">
        <v>521</v>
      </c>
      <c r="B273" s="3">
        <v>400</v>
      </c>
      <c r="C273" s="3">
        <v>16</v>
      </c>
      <c r="D273" s="3" t="s">
        <v>36</v>
      </c>
      <c r="E273" s="3" t="b">
        <v>1</v>
      </c>
      <c r="F273" s="3" t="b">
        <v>1</v>
      </c>
      <c r="G273" s="3" t="b">
        <v>1</v>
      </c>
      <c r="H273" s="3" t="s">
        <v>109</v>
      </c>
      <c r="I273" s="3" t="s">
        <v>127</v>
      </c>
      <c r="J273" s="3"/>
      <c r="K273" s="3"/>
      <c r="L273" s="3" t="b">
        <v>1</v>
      </c>
      <c r="M273" s="3">
        <v>0.9265</v>
      </c>
      <c r="N273" s="92">
        <v>0.9168</v>
      </c>
      <c r="O273" s="76">
        <v>0.8449</v>
      </c>
      <c r="P273" s="94">
        <v>0.8736</v>
      </c>
      <c r="Q273" s="3">
        <v>0.6862</v>
      </c>
      <c r="R273" s="92">
        <v>0.6677</v>
      </c>
      <c r="S273" s="76">
        <v>0.6025</v>
      </c>
      <c r="T273" s="94">
        <v>0.5468</v>
      </c>
      <c r="U273" s="103">
        <f t="shared" ref="U273:U296" si="67">2*(O273*P273)/(O273+P273)</f>
        <v>0.859010346232179</v>
      </c>
      <c r="V273" s="3"/>
      <c r="W273" s="3"/>
      <c r="Y273" t="s">
        <v>324</v>
      </c>
      <c r="Z273" t="s">
        <v>325</v>
      </c>
      <c r="AA273" t="s">
        <v>326</v>
      </c>
    </row>
    <row r="274" ht="16.5" spans="1:27">
      <c r="A274" s="3" t="s">
        <v>522</v>
      </c>
      <c r="B274" s="3">
        <v>400</v>
      </c>
      <c r="C274" s="3">
        <v>16</v>
      </c>
      <c r="D274" s="3" t="s">
        <v>36</v>
      </c>
      <c r="E274" s="3" t="b">
        <v>1</v>
      </c>
      <c r="F274" s="3" t="b">
        <v>1</v>
      </c>
      <c r="G274" s="3" t="b">
        <v>1</v>
      </c>
      <c r="H274" s="3" t="s">
        <v>109</v>
      </c>
      <c r="I274" s="3" t="s">
        <v>127</v>
      </c>
      <c r="J274" s="3"/>
      <c r="K274" s="3"/>
      <c r="L274" s="3" t="b">
        <v>1</v>
      </c>
      <c r="M274" s="3">
        <v>0.9298</v>
      </c>
      <c r="N274" s="92">
        <v>0.9139</v>
      </c>
      <c r="O274" s="76">
        <v>0.8376</v>
      </c>
      <c r="P274" s="94">
        <v>0.866</v>
      </c>
      <c r="Q274" s="92">
        <v>0.6986</v>
      </c>
      <c r="R274" s="92">
        <v>0.6763</v>
      </c>
      <c r="S274" s="76">
        <v>0.6109</v>
      </c>
      <c r="T274" s="94">
        <v>0.5394</v>
      </c>
      <c r="U274" s="92">
        <f t="shared" si="67"/>
        <v>0.851563277764734</v>
      </c>
      <c r="V274" s="3"/>
      <c r="W274" s="3"/>
      <c r="X274">
        <v>400</v>
      </c>
      <c r="Y274">
        <f>O276</f>
        <v>0.839566666666667</v>
      </c>
      <c r="Z274">
        <f>P276</f>
        <v>0.870566666666667</v>
      </c>
      <c r="AA274">
        <f>U276</f>
        <v>0.854785694422787</v>
      </c>
    </row>
    <row r="275" ht="16.5" spans="1:27">
      <c r="A275" s="3" t="s">
        <v>523</v>
      </c>
      <c r="B275" s="3">
        <v>400</v>
      </c>
      <c r="C275" s="3">
        <v>16</v>
      </c>
      <c r="D275" s="3" t="s">
        <v>36</v>
      </c>
      <c r="E275" s="3" t="b">
        <v>1</v>
      </c>
      <c r="F275" s="3" t="b">
        <v>1</v>
      </c>
      <c r="G275" s="3" t="b">
        <v>1</v>
      </c>
      <c r="H275" s="3" t="s">
        <v>109</v>
      </c>
      <c r="I275" s="3" t="s">
        <v>127</v>
      </c>
      <c r="J275" s="3"/>
      <c r="K275" s="3"/>
      <c r="L275" s="3" t="b">
        <v>1</v>
      </c>
      <c r="M275" s="3">
        <v>0.9276</v>
      </c>
      <c r="N275" s="92">
        <v>0.9138</v>
      </c>
      <c r="O275" s="76">
        <v>0.8362</v>
      </c>
      <c r="P275" s="76">
        <v>0.8721</v>
      </c>
      <c r="Q275" s="3">
        <v>0.6914</v>
      </c>
      <c r="R275" s="3">
        <v>0.6634</v>
      </c>
      <c r="S275" s="94">
        <v>0.5997</v>
      </c>
      <c r="T275" s="94">
        <v>0.5302</v>
      </c>
      <c r="U275" s="92">
        <f t="shared" si="67"/>
        <v>0.853772779956682</v>
      </c>
      <c r="V275" s="3"/>
      <c r="W275" s="3"/>
      <c r="X275">
        <v>800</v>
      </c>
      <c r="Y275">
        <f>O280</f>
        <v>0.839966666666667</v>
      </c>
      <c r="Z275">
        <f>P280</f>
        <v>0.872366666666667</v>
      </c>
      <c r="AA275">
        <f>U280</f>
        <v>0.855860137564078</v>
      </c>
    </row>
    <row r="276" ht="16.5" spans="1:27">
      <c r="A276" s="11"/>
      <c r="B276" s="11" t="s">
        <v>200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>
        <f t="shared" ref="M276:T276" si="68">AVERAGE(M273:M275)</f>
        <v>0.927966666666667</v>
      </c>
      <c r="N276" s="11">
        <f t="shared" si="68"/>
        <v>0.914833333333333</v>
      </c>
      <c r="O276" s="5">
        <f t="shared" si="68"/>
        <v>0.839566666666667</v>
      </c>
      <c r="P276" s="5">
        <f t="shared" si="68"/>
        <v>0.870566666666667</v>
      </c>
      <c r="Q276" s="11">
        <f t="shared" si="68"/>
        <v>0.692066666666667</v>
      </c>
      <c r="R276" s="11">
        <f t="shared" si="68"/>
        <v>0.669133333333333</v>
      </c>
      <c r="S276" s="11">
        <f t="shared" si="68"/>
        <v>0.604366666666667</v>
      </c>
      <c r="T276" s="99">
        <f t="shared" si="68"/>
        <v>0.5388</v>
      </c>
      <c r="U276" s="100">
        <f t="shared" si="67"/>
        <v>0.854785694422787</v>
      </c>
      <c r="V276" s="11"/>
      <c r="W276" s="11"/>
      <c r="X276">
        <v>1200</v>
      </c>
      <c r="Y276">
        <f>O284</f>
        <v>0.841533333333333</v>
      </c>
      <c r="Z276">
        <f>P284</f>
        <v>0.866566666666667</v>
      </c>
      <c r="AA276">
        <f>U284</f>
        <v>0.853866559985429</v>
      </c>
    </row>
    <row r="277" ht="16.5" spans="1:27">
      <c r="A277" s="3" t="s">
        <v>524</v>
      </c>
      <c r="B277" s="3">
        <v>800</v>
      </c>
      <c r="C277" s="3">
        <v>16</v>
      </c>
      <c r="D277" s="3" t="s">
        <v>36</v>
      </c>
      <c r="E277" s="3" t="b">
        <v>1</v>
      </c>
      <c r="F277" s="3" t="b">
        <v>1</v>
      </c>
      <c r="G277" s="3" t="b">
        <v>1</v>
      </c>
      <c r="H277" s="3" t="s">
        <v>109</v>
      </c>
      <c r="I277" s="3" t="s">
        <v>127</v>
      </c>
      <c r="J277" s="3"/>
      <c r="K277" s="3"/>
      <c r="L277" s="3" t="b">
        <v>1</v>
      </c>
      <c r="M277" s="92">
        <v>0.9427</v>
      </c>
      <c r="N277" s="3">
        <v>0.9274</v>
      </c>
      <c r="O277" s="76">
        <v>0.8444</v>
      </c>
      <c r="P277" s="76">
        <v>0.8711</v>
      </c>
      <c r="Q277" s="92">
        <v>0.7407</v>
      </c>
      <c r="R277" s="3">
        <v>0.7362</v>
      </c>
      <c r="S277" s="94">
        <v>0.6248</v>
      </c>
      <c r="T277" s="94">
        <v>0.5538</v>
      </c>
      <c r="U277" s="92">
        <f t="shared" si="67"/>
        <v>0.857542220926844</v>
      </c>
      <c r="V277" s="3"/>
      <c r="W277" s="3"/>
      <c r="X277">
        <v>1600</v>
      </c>
      <c r="Y277">
        <f>O288</f>
        <v>0.8361</v>
      </c>
      <c r="Z277">
        <f>P288</f>
        <v>0.871833333333333</v>
      </c>
      <c r="AA277">
        <f>U288</f>
        <v>0.853592860767399</v>
      </c>
    </row>
    <row r="278" ht="16.5" spans="1:27">
      <c r="A278" s="3" t="s">
        <v>525</v>
      </c>
      <c r="B278" s="3">
        <v>800</v>
      </c>
      <c r="C278" s="3">
        <v>16</v>
      </c>
      <c r="D278" s="3" t="s">
        <v>36</v>
      </c>
      <c r="E278" s="3" t="b">
        <v>1</v>
      </c>
      <c r="F278" s="3" t="b">
        <v>1</v>
      </c>
      <c r="G278" s="3" t="b">
        <v>1</v>
      </c>
      <c r="H278" s="3" t="s">
        <v>109</v>
      </c>
      <c r="I278" s="3" t="s">
        <v>127</v>
      </c>
      <c r="J278" s="3"/>
      <c r="K278" s="3"/>
      <c r="L278" s="3" t="b">
        <v>1</v>
      </c>
      <c r="M278" s="92">
        <v>0.9433</v>
      </c>
      <c r="N278" s="3">
        <v>0.9267</v>
      </c>
      <c r="O278" s="94">
        <v>0.8286</v>
      </c>
      <c r="P278" s="93">
        <v>0.8752</v>
      </c>
      <c r="Q278" s="3">
        <v>0.7438</v>
      </c>
      <c r="R278" s="92">
        <v>0.7333</v>
      </c>
      <c r="S278" s="94">
        <v>0.6332</v>
      </c>
      <c r="T278" s="94">
        <v>0.5516</v>
      </c>
      <c r="U278" s="92">
        <f t="shared" si="67"/>
        <v>0.851262730367414</v>
      </c>
      <c r="V278" s="3"/>
      <c r="W278" s="3"/>
      <c r="X278">
        <v>2000</v>
      </c>
      <c r="Y278">
        <f>O292</f>
        <v>0.8337</v>
      </c>
      <c r="Z278">
        <f>P292</f>
        <v>0.872866666666667</v>
      </c>
      <c r="AA278">
        <f>U292</f>
        <v>0.852833884797937</v>
      </c>
    </row>
    <row r="279" ht="16.5" spans="1:27">
      <c r="A279" s="3" t="s">
        <v>526</v>
      </c>
      <c r="B279" s="3">
        <v>800</v>
      </c>
      <c r="C279" s="3">
        <v>16</v>
      </c>
      <c r="D279" s="3" t="s">
        <v>36</v>
      </c>
      <c r="E279" s="3" t="b">
        <v>1</v>
      </c>
      <c r="F279" s="3" t="b">
        <v>1</v>
      </c>
      <c r="G279" s="3" t="b">
        <v>1</v>
      </c>
      <c r="H279" s="3" t="s">
        <v>109</v>
      </c>
      <c r="I279" s="3" t="s">
        <v>127</v>
      </c>
      <c r="J279" s="3"/>
      <c r="K279" s="3"/>
      <c r="L279" s="3" t="b">
        <v>1</v>
      </c>
      <c r="M279" s="92">
        <v>0.9459</v>
      </c>
      <c r="N279" s="3">
        <v>0.9268</v>
      </c>
      <c r="O279" s="94">
        <v>0.8469</v>
      </c>
      <c r="P279" s="94">
        <v>0.8708</v>
      </c>
      <c r="Q279" s="3">
        <v>0.7685</v>
      </c>
      <c r="R279" s="3">
        <v>0.7492</v>
      </c>
      <c r="S279" s="76">
        <v>0.6374</v>
      </c>
      <c r="T279" s="94">
        <v>0.567</v>
      </c>
      <c r="U279" s="103">
        <f t="shared" si="67"/>
        <v>0.858683728241253</v>
      </c>
      <c r="V279" s="3"/>
      <c r="W279" s="3"/>
      <c r="X279">
        <v>2400</v>
      </c>
      <c r="Y279">
        <f>O296</f>
        <v>0.8322</v>
      </c>
      <c r="Z279">
        <f>P296</f>
        <v>0.8719</v>
      </c>
      <c r="AA279">
        <f>U296</f>
        <v>0.851587559415527</v>
      </c>
    </row>
    <row r="280" ht="16.5" spans="1:23">
      <c r="A280" s="11"/>
      <c r="B280" s="11" t="s">
        <v>200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>
        <f t="shared" ref="M280:T280" si="69">AVERAGE(M277:M279)</f>
        <v>0.943966666666667</v>
      </c>
      <c r="N280" s="11">
        <f t="shared" si="69"/>
        <v>0.926966666666667</v>
      </c>
      <c r="O280" s="5">
        <f t="shared" si="69"/>
        <v>0.839966666666667</v>
      </c>
      <c r="P280" s="5">
        <f t="shared" si="69"/>
        <v>0.872366666666667</v>
      </c>
      <c r="Q280" s="11">
        <f t="shared" si="69"/>
        <v>0.751</v>
      </c>
      <c r="R280" s="11">
        <f t="shared" si="69"/>
        <v>0.739566666666667</v>
      </c>
      <c r="S280" s="11">
        <f t="shared" si="69"/>
        <v>0.6318</v>
      </c>
      <c r="T280" s="99">
        <f t="shared" si="69"/>
        <v>0.557466666666667</v>
      </c>
      <c r="U280" s="101">
        <f t="shared" si="67"/>
        <v>0.855860137564078</v>
      </c>
      <c r="V280" s="11">
        <v>800</v>
      </c>
      <c r="W280" s="11"/>
    </row>
    <row r="281" ht="16.5" spans="1:23">
      <c r="A281" s="3" t="s">
        <v>527</v>
      </c>
      <c r="B281" s="3">
        <v>1200</v>
      </c>
      <c r="C281" s="3">
        <v>16</v>
      </c>
      <c r="D281" s="3" t="s">
        <v>36</v>
      </c>
      <c r="E281" s="3" t="b">
        <v>1</v>
      </c>
      <c r="F281" s="3" t="b">
        <v>1</v>
      </c>
      <c r="G281" s="3" t="b">
        <v>1</v>
      </c>
      <c r="H281" s="3" t="s">
        <v>109</v>
      </c>
      <c r="I281" s="3" t="s">
        <v>127</v>
      </c>
      <c r="J281" s="3"/>
      <c r="K281" s="3"/>
      <c r="L281" s="3" t="b">
        <v>1</v>
      </c>
      <c r="M281" s="92">
        <v>0.9524</v>
      </c>
      <c r="N281" s="3">
        <v>0.9289</v>
      </c>
      <c r="O281" s="95">
        <v>0.847</v>
      </c>
      <c r="P281" s="94">
        <v>0.8629</v>
      </c>
      <c r="Q281" s="3">
        <v>0.7778</v>
      </c>
      <c r="R281" s="92">
        <v>0.7699</v>
      </c>
      <c r="S281" s="76">
        <v>0.6053</v>
      </c>
      <c r="T281" s="76">
        <v>0.5405</v>
      </c>
      <c r="U281" s="92">
        <f t="shared" si="67"/>
        <v>0.854876074624247</v>
      </c>
      <c r="V281" s="3"/>
      <c r="W281" s="3"/>
    </row>
    <row r="282" ht="16.5" spans="1:23">
      <c r="A282" s="3" t="s">
        <v>528</v>
      </c>
      <c r="B282" s="3">
        <v>1200</v>
      </c>
      <c r="C282" s="3">
        <v>16</v>
      </c>
      <c r="D282" s="3" t="s">
        <v>36</v>
      </c>
      <c r="E282" s="3" t="b">
        <v>1</v>
      </c>
      <c r="F282" s="3" t="b">
        <v>1</v>
      </c>
      <c r="G282" s="3" t="b">
        <v>1</v>
      </c>
      <c r="H282" s="3" t="s">
        <v>109</v>
      </c>
      <c r="I282" s="3" t="s">
        <v>127</v>
      </c>
      <c r="J282" s="3"/>
      <c r="K282" s="3"/>
      <c r="L282" s="3" t="b">
        <v>1</v>
      </c>
      <c r="M282" s="92">
        <v>0.9551</v>
      </c>
      <c r="N282" s="3">
        <v>0.9323</v>
      </c>
      <c r="O282" s="76">
        <v>0.8382</v>
      </c>
      <c r="P282" s="94">
        <v>0.8608</v>
      </c>
      <c r="Q282" s="92">
        <v>0.7973</v>
      </c>
      <c r="R282" s="92">
        <v>0.7813</v>
      </c>
      <c r="S282" s="94">
        <v>0.622</v>
      </c>
      <c r="T282" s="94">
        <v>0.5596</v>
      </c>
      <c r="U282" s="92">
        <f t="shared" si="67"/>
        <v>0.849349688051795</v>
      </c>
      <c r="V282" s="92"/>
      <c r="W282" s="92"/>
    </row>
    <row r="283" ht="16.5" spans="1:23">
      <c r="A283" s="3" t="s">
        <v>529</v>
      </c>
      <c r="B283" s="3">
        <v>1200</v>
      </c>
      <c r="C283" s="3">
        <v>16</v>
      </c>
      <c r="D283" s="3" t="s">
        <v>36</v>
      </c>
      <c r="E283" s="3" t="b">
        <v>1</v>
      </c>
      <c r="F283" s="3" t="b">
        <v>1</v>
      </c>
      <c r="G283" s="3" t="b">
        <v>1</v>
      </c>
      <c r="H283" s="3" t="s">
        <v>109</v>
      </c>
      <c r="I283" s="3" t="s">
        <v>127</v>
      </c>
      <c r="J283" s="3"/>
      <c r="K283" s="3"/>
      <c r="L283" s="3" t="b">
        <v>1</v>
      </c>
      <c r="M283" s="92">
        <v>0.9544</v>
      </c>
      <c r="N283" s="3">
        <v>0.9338</v>
      </c>
      <c r="O283" s="76">
        <v>0.8394</v>
      </c>
      <c r="P283" s="94">
        <v>0.876</v>
      </c>
      <c r="Q283" s="92">
        <v>0.7973</v>
      </c>
      <c r="R283" s="92">
        <v>0.7836</v>
      </c>
      <c r="S283" s="94">
        <v>0.6388</v>
      </c>
      <c r="T283" s="94">
        <v>0.5739</v>
      </c>
      <c r="U283" s="103">
        <f t="shared" si="67"/>
        <v>0.857309548793284</v>
      </c>
      <c r="V283" s="92"/>
      <c r="W283" s="92"/>
    </row>
    <row r="284" ht="16.5" spans="1:23">
      <c r="A284" s="11"/>
      <c r="B284" s="11" t="s">
        <v>200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>
        <f t="shared" ref="M284:T284" si="70">AVERAGE(M281:M283)</f>
        <v>0.953966666666667</v>
      </c>
      <c r="N284" s="11">
        <f t="shared" si="70"/>
        <v>0.931666666666667</v>
      </c>
      <c r="O284" s="5">
        <f t="shared" si="70"/>
        <v>0.841533333333333</v>
      </c>
      <c r="P284" s="5">
        <f t="shared" si="70"/>
        <v>0.866566666666667</v>
      </c>
      <c r="Q284" s="11">
        <f t="shared" si="70"/>
        <v>0.7908</v>
      </c>
      <c r="R284" s="11">
        <f t="shared" si="70"/>
        <v>0.778266666666667</v>
      </c>
      <c r="S284" s="11">
        <f t="shared" si="70"/>
        <v>0.622033333333333</v>
      </c>
      <c r="T284" s="99">
        <f t="shared" si="70"/>
        <v>0.558</v>
      </c>
      <c r="U284" s="100">
        <f t="shared" si="67"/>
        <v>0.853866559985429</v>
      </c>
      <c r="V284" s="11"/>
      <c r="W284" s="11"/>
    </row>
    <row r="285" ht="16.5" spans="1:23">
      <c r="A285" s="3" t="s">
        <v>530</v>
      </c>
      <c r="B285" s="3">
        <v>1600</v>
      </c>
      <c r="C285" s="3">
        <v>16</v>
      </c>
      <c r="D285" s="3" t="s">
        <v>36</v>
      </c>
      <c r="E285" s="3" t="b">
        <v>1</v>
      </c>
      <c r="F285" s="3" t="b">
        <v>1</v>
      </c>
      <c r="G285" s="3" t="b">
        <v>1</v>
      </c>
      <c r="H285" s="3" t="s">
        <v>109</v>
      </c>
      <c r="I285" s="3" t="s">
        <v>127</v>
      </c>
      <c r="J285" s="3"/>
      <c r="K285" s="3"/>
      <c r="L285" s="3" t="b">
        <v>1</v>
      </c>
      <c r="M285" s="92">
        <v>0.9599</v>
      </c>
      <c r="N285" s="92">
        <v>0.9377</v>
      </c>
      <c r="O285" s="76">
        <v>0.8435</v>
      </c>
      <c r="P285" s="94">
        <v>0.8708</v>
      </c>
      <c r="Q285" s="3">
        <v>0.8117</v>
      </c>
      <c r="R285" s="3">
        <v>0.8159</v>
      </c>
      <c r="S285" s="94">
        <v>0.6276</v>
      </c>
      <c r="T285" s="76">
        <v>0.5725</v>
      </c>
      <c r="U285" s="103">
        <f t="shared" si="67"/>
        <v>0.856932625561454</v>
      </c>
      <c r="V285" s="3"/>
      <c r="W285" s="3"/>
    </row>
    <row r="286" ht="16.5" spans="1:23">
      <c r="A286" s="3" t="s">
        <v>531</v>
      </c>
      <c r="B286" s="3">
        <v>1600</v>
      </c>
      <c r="C286" s="3">
        <v>16</v>
      </c>
      <c r="D286" s="3" t="s">
        <v>36</v>
      </c>
      <c r="E286" s="3" t="b">
        <v>1</v>
      </c>
      <c r="F286" s="3" t="b">
        <v>1</v>
      </c>
      <c r="G286" s="3" t="b">
        <v>1</v>
      </c>
      <c r="H286" s="3" t="s">
        <v>109</v>
      </c>
      <c r="I286" s="3" t="s">
        <v>127</v>
      </c>
      <c r="J286" s="3"/>
      <c r="K286" s="3"/>
      <c r="L286" s="3" t="b">
        <v>1</v>
      </c>
      <c r="M286" s="3">
        <v>0.9579</v>
      </c>
      <c r="N286" s="92">
        <v>0.9384</v>
      </c>
      <c r="O286" s="94">
        <v>0.8249</v>
      </c>
      <c r="P286" s="94">
        <v>0.8741</v>
      </c>
      <c r="Q286" s="92">
        <v>0.8086</v>
      </c>
      <c r="R286" s="92">
        <v>0.7996</v>
      </c>
      <c r="S286" s="94">
        <v>0.6416</v>
      </c>
      <c r="T286" s="94">
        <v>0.586</v>
      </c>
      <c r="U286" s="92">
        <f t="shared" si="67"/>
        <v>0.84878762801648</v>
      </c>
      <c r="V286" s="92"/>
      <c r="W286" s="92"/>
    </row>
    <row r="287" ht="16.5" spans="1:23">
      <c r="A287" s="3" t="s">
        <v>532</v>
      </c>
      <c r="B287" s="3">
        <v>1600</v>
      </c>
      <c r="C287" s="3">
        <v>16</v>
      </c>
      <c r="D287" s="3" t="s">
        <v>36</v>
      </c>
      <c r="E287" s="3" t="b">
        <v>1</v>
      </c>
      <c r="F287" s="3" t="b">
        <v>1</v>
      </c>
      <c r="G287" s="3" t="b">
        <v>1</v>
      </c>
      <c r="H287" s="3" t="s">
        <v>109</v>
      </c>
      <c r="I287" s="3" t="s">
        <v>127</v>
      </c>
      <c r="J287" s="3"/>
      <c r="K287" s="3"/>
      <c r="L287" s="3" t="b">
        <v>1</v>
      </c>
      <c r="M287" s="92">
        <v>0.9608</v>
      </c>
      <c r="N287" s="3">
        <v>0.9406</v>
      </c>
      <c r="O287" s="76">
        <v>0.8399</v>
      </c>
      <c r="P287" s="94">
        <v>0.8706</v>
      </c>
      <c r="Q287" s="92">
        <v>0.8107</v>
      </c>
      <c r="R287" s="92">
        <v>0.8049</v>
      </c>
      <c r="S287" s="94">
        <v>0.6513</v>
      </c>
      <c r="T287" s="94">
        <v>0.583</v>
      </c>
      <c r="U287" s="92">
        <f t="shared" si="67"/>
        <v>0.854974498684595</v>
      </c>
      <c r="V287" s="92"/>
      <c r="W287" s="92"/>
    </row>
    <row r="288" ht="16.5" spans="1:23">
      <c r="A288" s="11"/>
      <c r="B288" s="11" t="s">
        <v>200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>
        <f t="shared" ref="M288:T288" si="71">AVERAGE(M285:M287)</f>
        <v>0.959533333333333</v>
      </c>
      <c r="N288" s="11">
        <f t="shared" si="71"/>
        <v>0.9389</v>
      </c>
      <c r="O288" s="5">
        <f t="shared" si="71"/>
        <v>0.8361</v>
      </c>
      <c r="P288" s="5">
        <f t="shared" si="71"/>
        <v>0.871833333333333</v>
      </c>
      <c r="Q288" s="11">
        <f t="shared" si="71"/>
        <v>0.810333333333333</v>
      </c>
      <c r="R288" s="11">
        <f t="shared" si="71"/>
        <v>0.8068</v>
      </c>
      <c r="S288" s="11">
        <f t="shared" si="71"/>
        <v>0.640166666666667</v>
      </c>
      <c r="T288" s="99">
        <f t="shared" si="71"/>
        <v>0.5805</v>
      </c>
      <c r="U288" s="100">
        <f t="shared" si="67"/>
        <v>0.853592860767399</v>
      </c>
      <c r="V288" s="11"/>
      <c r="W288" s="11"/>
    </row>
    <row r="289" ht="16.5" spans="1:23">
      <c r="A289" s="3" t="s">
        <v>533</v>
      </c>
      <c r="B289" s="3">
        <v>2000</v>
      </c>
      <c r="C289" s="3">
        <v>16</v>
      </c>
      <c r="D289" s="3" t="s">
        <v>36</v>
      </c>
      <c r="E289" s="3" t="b">
        <v>1</v>
      </c>
      <c r="F289" s="3" t="b">
        <v>1</v>
      </c>
      <c r="G289" s="3" t="b">
        <v>1</v>
      </c>
      <c r="H289" s="3" t="s">
        <v>109</v>
      </c>
      <c r="I289" s="3" t="s">
        <v>127</v>
      </c>
      <c r="J289" s="3"/>
      <c r="K289" s="3"/>
      <c r="L289" s="3" t="b">
        <v>1</v>
      </c>
      <c r="M289" s="3">
        <v>0.9653</v>
      </c>
      <c r="N289" s="3">
        <v>0.9429</v>
      </c>
      <c r="O289" s="76">
        <v>0.8415</v>
      </c>
      <c r="P289" s="76">
        <v>0.8738</v>
      </c>
      <c r="Q289" s="3">
        <v>0.8354</v>
      </c>
      <c r="R289" s="92">
        <v>0.8371</v>
      </c>
      <c r="S289" s="76">
        <v>0.6206</v>
      </c>
      <c r="T289" s="76">
        <v>0.5654</v>
      </c>
      <c r="U289" s="103">
        <f t="shared" si="67"/>
        <v>0.857345887016848</v>
      </c>
      <c r="V289" s="3"/>
      <c r="W289" s="3"/>
    </row>
    <row r="290" ht="16.5" spans="1:23">
      <c r="A290" s="3" t="s">
        <v>534</v>
      </c>
      <c r="B290" s="3">
        <v>2000</v>
      </c>
      <c r="C290" s="3">
        <v>16</v>
      </c>
      <c r="D290" s="3" t="s">
        <v>36</v>
      </c>
      <c r="E290" s="3" t="b">
        <v>1</v>
      </c>
      <c r="F290" s="3" t="b">
        <v>1</v>
      </c>
      <c r="G290" s="3" t="b">
        <v>1</v>
      </c>
      <c r="H290" s="3" t="s">
        <v>109</v>
      </c>
      <c r="I290" s="3" t="s">
        <v>127</v>
      </c>
      <c r="J290" s="3"/>
      <c r="K290" s="3"/>
      <c r="L290" s="3" t="b">
        <v>1</v>
      </c>
      <c r="M290" s="3">
        <v>0.9629</v>
      </c>
      <c r="N290" s="92">
        <v>0.9424</v>
      </c>
      <c r="O290" s="76">
        <v>0.8255</v>
      </c>
      <c r="P290" s="94">
        <v>0.8705</v>
      </c>
      <c r="Q290" s="92">
        <v>0.8333</v>
      </c>
      <c r="R290" s="92">
        <v>0.8526</v>
      </c>
      <c r="S290" s="94">
        <v>0.6192</v>
      </c>
      <c r="T290" s="94">
        <v>0.5585</v>
      </c>
      <c r="U290" s="92">
        <f t="shared" si="67"/>
        <v>0.847403007075472</v>
      </c>
      <c r="V290" s="92"/>
      <c r="W290" s="92"/>
    </row>
    <row r="291" ht="16.5" spans="1:23">
      <c r="A291" s="3" t="s">
        <v>535</v>
      </c>
      <c r="B291" s="3">
        <v>2000</v>
      </c>
      <c r="C291" s="3">
        <v>16</v>
      </c>
      <c r="D291" s="3" t="s">
        <v>36</v>
      </c>
      <c r="E291" s="3" t="b">
        <v>1</v>
      </c>
      <c r="F291" s="3" t="b">
        <v>1</v>
      </c>
      <c r="G291" s="3" t="b">
        <v>1</v>
      </c>
      <c r="H291" s="3" t="s">
        <v>109</v>
      </c>
      <c r="I291" s="3" t="s">
        <v>127</v>
      </c>
      <c r="J291" s="3"/>
      <c r="K291" s="3"/>
      <c r="L291" s="3" t="b">
        <v>1</v>
      </c>
      <c r="M291" s="3">
        <v>0.9676</v>
      </c>
      <c r="N291" s="92">
        <v>0.9364</v>
      </c>
      <c r="O291" s="76">
        <v>0.8341</v>
      </c>
      <c r="P291" s="94">
        <v>0.8743</v>
      </c>
      <c r="Q291" s="92">
        <v>0.8601</v>
      </c>
      <c r="R291" s="92">
        <v>0.8727</v>
      </c>
      <c r="S291" s="94">
        <v>0.6346</v>
      </c>
      <c r="T291" s="94">
        <v>0.5759</v>
      </c>
      <c r="U291" s="92">
        <f t="shared" si="67"/>
        <v>0.853727031140248</v>
      </c>
      <c r="V291" s="92"/>
      <c r="W291" s="92"/>
    </row>
    <row r="292" ht="16.5" spans="1:23">
      <c r="A292" s="11"/>
      <c r="B292" s="11" t="s">
        <v>200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>
        <f t="shared" ref="M292:T292" si="72">AVERAGE(M289:M291)</f>
        <v>0.965266666666667</v>
      </c>
      <c r="N292" s="11">
        <f t="shared" si="72"/>
        <v>0.940566666666667</v>
      </c>
      <c r="O292" s="5">
        <f t="shared" si="72"/>
        <v>0.8337</v>
      </c>
      <c r="P292" s="5">
        <f t="shared" si="72"/>
        <v>0.872866666666667</v>
      </c>
      <c r="Q292" s="11">
        <f t="shared" si="72"/>
        <v>0.842933333333333</v>
      </c>
      <c r="R292" s="11">
        <f t="shared" si="72"/>
        <v>0.854133333333333</v>
      </c>
      <c r="S292" s="11">
        <f t="shared" si="72"/>
        <v>0.6248</v>
      </c>
      <c r="T292" s="99">
        <f t="shared" si="72"/>
        <v>0.5666</v>
      </c>
      <c r="U292" s="100">
        <f t="shared" si="67"/>
        <v>0.852833884797937</v>
      </c>
      <c r="V292" s="11"/>
      <c r="W292" s="11"/>
    </row>
    <row r="293" ht="16.5" spans="1:23">
      <c r="A293" s="3" t="s">
        <v>536</v>
      </c>
      <c r="B293" s="3">
        <v>2400</v>
      </c>
      <c r="C293" s="3">
        <v>16</v>
      </c>
      <c r="D293" s="3" t="s">
        <v>36</v>
      </c>
      <c r="E293" s="3" t="b">
        <v>1</v>
      </c>
      <c r="F293" s="3" t="b">
        <v>1</v>
      </c>
      <c r="G293" s="3" t="b">
        <v>1</v>
      </c>
      <c r="H293" s="3" t="s">
        <v>109</v>
      </c>
      <c r="I293" s="3" t="s">
        <v>127</v>
      </c>
      <c r="J293" s="3"/>
      <c r="K293" s="3"/>
      <c r="L293" s="3" t="b">
        <v>1</v>
      </c>
      <c r="M293" s="3">
        <v>0.9694</v>
      </c>
      <c r="N293" s="3">
        <v>0.9471</v>
      </c>
      <c r="O293" s="76">
        <v>0.8384</v>
      </c>
      <c r="P293" s="94">
        <v>0.871</v>
      </c>
      <c r="Q293" s="3">
        <v>0.8591</v>
      </c>
      <c r="R293" s="92">
        <v>0.8582</v>
      </c>
      <c r="S293" s="76">
        <v>0.6276</v>
      </c>
      <c r="T293" s="76">
        <v>0.5747</v>
      </c>
      <c r="U293" s="92">
        <f t="shared" si="67"/>
        <v>0.854389142389142</v>
      </c>
      <c r="V293" s="3"/>
      <c r="W293" s="3"/>
    </row>
    <row r="294" ht="16.5" spans="1:23">
      <c r="A294" s="3" t="s">
        <v>537</v>
      </c>
      <c r="B294" s="3">
        <v>2400</v>
      </c>
      <c r="C294" s="3">
        <v>16</v>
      </c>
      <c r="D294" s="3" t="s">
        <v>36</v>
      </c>
      <c r="E294" s="3" t="b">
        <v>1</v>
      </c>
      <c r="F294" s="3" t="b">
        <v>1</v>
      </c>
      <c r="G294" s="3" t="b">
        <v>1</v>
      </c>
      <c r="H294" s="3" t="s">
        <v>109</v>
      </c>
      <c r="I294" s="3" t="s">
        <v>127</v>
      </c>
      <c r="J294" s="3"/>
      <c r="K294" s="3"/>
      <c r="L294" s="3" t="b">
        <v>1</v>
      </c>
      <c r="M294" s="3">
        <v>0.9672</v>
      </c>
      <c r="N294" s="92">
        <v>0.9443</v>
      </c>
      <c r="O294" s="76">
        <v>0.8205</v>
      </c>
      <c r="P294" s="94">
        <v>0.8725</v>
      </c>
      <c r="Q294" s="92">
        <v>0.8529</v>
      </c>
      <c r="R294" s="92">
        <v>0.8644</v>
      </c>
      <c r="S294" s="94">
        <v>0.6276</v>
      </c>
      <c r="T294" s="94">
        <v>0.5576</v>
      </c>
      <c r="U294" s="92">
        <f t="shared" si="67"/>
        <v>0.84570141760189</v>
      </c>
      <c r="V294" s="92"/>
      <c r="W294" s="92"/>
    </row>
    <row r="295" ht="16.5" spans="1:23">
      <c r="A295" s="3" t="s">
        <v>538</v>
      </c>
      <c r="B295" s="3">
        <v>2400</v>
      </c>
      <c r="C295" s="3">
        <v>16</v>
      </c>
      <c r="D295" s="3" t="s">
        <v>36</v>
      </c>
      <c r="E295" s="3" t="b">
        <v>1</v>
      </c>
      <c r="F295" s="3" t="b">
        <v>1</v>
      </c>
      <c r="G295" s="3" t="b">
        <v>1</v>
      </c>
      <c r="H295" s="3" t="s">
        <v>109</v>
      </c>
      <c r="I295" s="3" t="s">
        <v>127</v>
      </c>
      <c r="J295" s="3"/>
      <c r="K295" s="3"/>
      <c r="L295" s="3" t="b">
        <v>1</v>
      </c>
      <c r="M295" s="92">
        <v>0.9707</v>
      </c>
      <c r="N295" s="92">
        <v>0.9478</v>
      </c>
      <c r="O295" s="76">
        <v>0.8377</v>
      </c>
      <c r="P295" s="94">
        <v>0.8722</v>
      </c>
      <c r="Q295" s="92">
        <v>0.8714</v>
      </c>
      <c r="R295" s="92">
        <v>0.8759</v>
      </c>
      <c r="S295" s="94">
        <v>0.6471</v>
      </c>
      <c r="T295" s="94">
        <v>0.5771</v>
      </c>
      <c r="U295" s="103">
        <f t="shared" si="67"/>
        <v>0.854601953330604</v>
      </c>
      <c r="V295" s="92"/>
      <c r="W295" s="92"/>
    </row>
    <row r="296" ht="16.5" spans="1:23">
      <c r="A296" s="11"/>
      <c r="B296" s="11" t="s">
        <v>200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>
        <f t="shared" ref="M296:T296" si="73">AVERAGE(M293:M295)</f>
        <v>0.9691</v>
      </c>
      <c r="N296" s="11">
        <f t="shared" si="73"/>
        <v>0.9464</v>
      </c>
      <c r="O296" s="5">
        <f t="shared" si="73"/>
        <v>0.8322</v>
      </c>
      <c r="P296" s="5">
        <f t="shared" si="73"/>
        <v>0.8719</v>
      </c>
      <c r="Q296" s="11">
        <f t="shared" si="73"/>
        <v>0.861133333333333</v>
      </c>
      <c r="R296" s="11">
        <f t="shared" si="73"/>
        <v>0.866166666666667</v>
      </c>
      <c r="S296" s="11">
        <f t="shared" si="73"/>
        <v>0.6341</v>
      </c>
      <c r="T296" s="99">
        <f t="shared" si="73"/>
        <v>0.5698</v>
      </c>
      <c r="U296" s="100">
        <f t="shared" si="67"/>
        <v>0.851587559415527</v>
      </c>
      <c r="V296" s="11"/>
      <c r="W296" s="11"/>
    </row>
    <row r="297" spans="1:23">
      <c r="A297" s="86" t="s">
        <v>347</v>
      </c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104"/>
    </row>
    <row r="298" spans="1:23">
      <c r="A298" s="88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105"/>
    </row>
    <row r="299" ht="16.5" spans="1:27">
      <c r="A299" s="3" t="s">
        <v>539</v>
      </c>
      <c r="B299" s="3">
        <v>400</v>
      </c>
      <c r="C299" s="3">
        <v>16</v>
      </c>
      <c r="D299" s="3" t="s">
        <v>36</v>
      </c>
      <c r="E299" s="3" t="b">
        <v>1</v>
      </c>
      <c r="F299" s="3" t="b">
        <v>1</v>
      </c>
      <c r="G299" s="3" t="b">
        <v>1</v>
      </c>
      <c r="H299" s="3" t="s">
        <v>109</v>
      </c>
      <c r="I299" s="3" t="s">
        <v>127</v>
      </c>
      <c r="J299" s="3"/>
      <c r="K299" s="3">
        <v>5</v>
      </c>
      <c r="L299" s="3" t="b">
        <v>1</v>
      </c>
      <c r="M299" s="3">
        <v>0.9258</v>
      </c>
      <c r="N299" s="92">
        <v>0.9146</v>
      </c>
      <c r="O299" s="94">
        <v>0.833</v>
      </c>
      <c r="P299" s="94">
        <v>0.8717</v>
      </c>
      <c r="Q299" s="3">
        <v>0.6914</v>
      </c>
      <c r="R299" s="92">
        <v>0.67</v>
      </c>
      <c r="S299" s="76">
        <v>0.6151</v>
      </c>
      <c r="T299" s="94">
        <v>0.5444</v>
      </c>
      <c r="U299" s="92">
        <f t="shared" ref="U299:U322" si="74">2*(O299*P299)/(O299+P299)</f>
        <v>0.851910717428287</v>
      </c>
      <c r="V299" s="3"/>
      <c r="W299" s="3"/>
      <c r="Y299" t="s">
        <v>327</v>
      </c>
      <c r="Z299" t="s">
        <v>328</v>
      </c>
      <c r="AA299" t="s">
        <v>329</v>
      </c>
    </row>
    <row r="300" ht="16.5" spans="1:27">
      <c r="A300" s="3" t="s">
        <v>540</v>
      </c>
      <c r="B300" s="3">
        <v>400</v>
      </c>
      <c r="C300" s="3">
        <v>16</v>
      </c>
      <c r="D300" s="3" t="s">
        <v>36</v>
      </c>
      <c r="E300" s="3" t="b">
        <v>1</v>
      </c>
      <c r="F300" s="3" t="b">
        <v>1</v>
      </c>
      <c r="G300" s="3" t="b">
        <v>1</v>
      </c>
      <c r="H300" s="3" t="s">
        <v>109</v>
      </c>
      <c r="I300" s="3" t="s">
        <v>127</v>
      </c>
      <c r="J300" s="3"/>
      <c r="K300" s="3">
        <v>5</v>
      </c>
      <c r="L300" s="3" t="b">
        <v>1</v>
      </c>
      <c r="M300" s="3">
        <v>0.9305</v>
      </c>
      <c r="N300" s="92">
        <v>0.9125</v>
      </c>
      <c r="O300" s="94">
        <v>0.836</v>
      </c>
      <c r="P300" s="94">
        <v>0.8663</v>
      </c>
      <c r="Q300" s="92">
        <v>0.7037</v>
      </c>
      <c r="R300" s="92">
        <v>0.6951</v>
      </c>
      <c r="S300" s="94">
        <v>0.583</v>
      </c>
      <c r="T300" s="94">
        <v>0.5225</v>
      </c>
      <c r="U300" s="92">
        <f t="shared" si="74"/>
        <v>0.85088033836574</v>
      </c>
      <c r="V300" s="3"/>
      <c r="W300" s="3"/>
      <c r="X300">
        <v>400</v>
      </c>
      <c r="Y300">
        <f>O302</f>
        <v>0.834733333333333</v>
      </c>
      <c r="Z300">
        <f>P302</f>
        <v>0.8703</v>
      </c>
      <c r="AA300">
        <f>U302</f>
        <v>0.852145709761295</v>
      </c>
    </row>
    <row r="301" ht="16.5" spans="1:27">
      <c r="A301" s="3" t="s">
        <v>541</v>
      </c>
      <c r="B301" s="3">
        <v>400</v>
      </c>
      <c r="C301" s="3">
        <v>16</v>
      </c>
      <c r="D301" s="3" t="s">
        <v>36</v>
      </c>
      <c r="E301" s="3" t="b">
        <v>1</v>
      </c>
      <c r="F301" s="3" t="b">
        <v>1</v>
      </c>
      <c r="G301" s="3" t="b">
        <v>1</v>
      </c>
      <c r="H301" s="3" t="s">
        <v>109</v>
      </c>
      <c r="I301" s="3" t="s">
        <v>127</v>
      </c>
      <c r="J301" s="3"/>
      <c r="K301" s="3">
        <v>5</v>
      </c>
      <c r="L301" s="3" t="b">
        <v>1</v>
      </c>
      <c r="M301" s="3">
        <v>0.9303</v>
      </c>
      <c r="N301" s="92">
        <v>0.9155</v>
      </c>
      <c r="O301" s="76">
        <v>0.8352</v>
      </c>
      <c r="P301" s="76">
        <v>0.8729</v>
      </c>
      <c r="Q301" s="3">
        <v>0.6955</v>
      </c>
      <c r="R301" s="92">
        <v>0.668</v>
      </c>
      <c r="S301" s="94">
        <v>0.6137</v>
      </c>
      <c r="T301" s="94">
        <v>0.5327</v>
      </c>
      <c r="U301" s="103">
        <f t="shared" si="74"/>
        <v>0.853633955857385</v>
      </c>
      <c r="V301" s="3"/>
      <c r="W301" s="3"/>
      <c r="X301">
        <v>800</v>
      </c>
      <c r="Y301">
        <f>O306</f>
        <v>0.845466666666667</v>
      </c>
      <c r="Z301">
        <f>P306</f>
        <v>0.869933333333333</v>
      </c>
      <c r="AA301">
        <f>U306</f>
        <v>0.857525516562383</v>
      </c>
    </row>
    <row r="302" ht="16.5" spans="1:27">
      <c r="A302" s="11"/>
      <c r="B302" s="11" t="s">
        <v>200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>
        <f t="shared" ref="M302:T302" si="75">AVERAGE(M299:M301)</f>
        <v>0.928866666666667</v>
      </c>
      <c r="N302" s="11">
        <f t="shared" si="75"/>
        <v>0.9142</v>
      </c>
      <c r="O302" s="5">
        <f t="shared" si="75"/>
        <v>0.834733333333333</v>
      </c>
      <c r="P302" s="5">
        <f t="shared" si="75"/>
        <v>0.8703</v>
      </c>
      <c r="Q302" s="11">
        <f t="shared" si="75"/>
        <v>0.696866666666667</v>
      </c>
      <c r="R302" s="11">
        <f t="shared" si="75"/>
        <v>0.6777</v>
      </c>
      <c r="S302" s="11">
        <f t="shared" si="75"/>
        <v>0.603933333333333</v>
      </c>
      <c r="T302" s="99">
        <f t="shared" si="75"/>
        <v>0.5332</v>
      </c>
      <c r="U302" s="100">
        <f t="shared" si="74"/>
        <v>0.852145709761295</v>
      </c>
      <c r="V302" s="11"/>
      <c r="W302" s="11"/>
      <c r="X302">
        <v>1200</v>
      </c>
      <c r="Y302">
        <f>O310</f>
        <v>0.844766666666667</v>
      </c>
      <c r="Z302">
        <f>P310</f>
        <v>0.872766666666667</v>
      </c>
      <c r="AA302">
        <f>U310</f>
        <v>0.858538432377182</v>
      </c>
    </row>
    <row r="303" ht="16.5" spans="1:27">
      <c r="A303" s="3" t="s">
        <v>542</v>
      </c>
      <c r="B303" s="3">
        <v>800</v>
      </c>
      <c r="C303" s="3">
        <v>16</v>
      </c>
      <c r="D303" s="3" t="s">
        <v>36</v>
      </c>
      <c r="E303" s="3" t="b">
        <v>1</v>
      </c>
      <c r="F303" s="3" t="b">
        <v>1</v>
      </c>
      <c r="G303" s="3" t="b">
        <v>1</v>
      </c>
      <c r="H303" s="3" t="s">
        <v>109</v>
      </c>
      <c r="I303" s="3" t="s">
        <v>127</v>
      </c>
      <c r="J303" s="3"/>
      <c r="K303" s="3">
        <v>5</v>
      </c>
      <c r="L303" s="3" t="b">
        <v>1</v>
      </c>
      <c r="M303" s="92">
        <v>0.9418</v>
      </c>
      <c r="N303" s="3">
        <v>0.9262</v>
      </c>
      <c r="O303" s="76">
        <v>0.8342</v>
      </c>
      <c r="P303" s="76">
        <v>0.8718</v>
      </c>
      <c r="Q303" s="92">
        <v>0.7243</v>
      </c>
      <c r="R303" s="3">
        <v>0.7068</v>
      </c>
      <c r="S303" s="94">
        <v>0.6137</v>
      </c>
      <c r="T303" s="94">
        <v>0.5514</v>
      </c>
      <c r="U303" s="92">
        <f t="shared" si="74"/>
        <v>0.852585650644783</v>
      </c>
      <c r="V303" s="3"/>
      <c r="W303" s="3"/>
      <c r="X303">
        <v>1600</v>
      </c>
      <c r="Y303">
        <f>O314</f>
        <v>0.8406</v>
      </c>
      <c r="Z303">
        <f>P314</f>
        <v>0.8678</v>
      </c>
      <c r="AA303">
        <f>U314</f>
        <v>0.853983469913369</v>
      </c>
    </row>
    <row r="304" ht="16.5" spans="1:27">
      <c r="A304" s="3" t="s">
        <v>543</v>
      </c>
      <c r="B304" s="3">
        <v>800</v>
      </c>
      <c r="C304" s="3">
        <v>16</v>
      </c>
      <c r="D304" s="3" t="s">
        <v>36</v>
      </c>
      <c r="E304" s="3" t="b">
        <v>1</v>
      </c>
      <c r="F304" s="3" t="b">
        <v>1</v>
      </c>
      <c r="G304" s="3" t="b">
        <v>1</v>
      </c>
      <c r="H304" s="3" t="s">
        <v>109</v>
      </c>
      <c r="I304" s="3" t="s">
        <v>127</v>
      </c>
      <c r="J304" s="3"/>
      <c r="K304" s="3">
        <v>5</v>
      </c>
      <c r="L304" s="3" t="b">
        <v>1</v>
      </c>
      <c r="M304" s="92">
        <v>0.9481</v>
      </c>
      <c r="N304" s="3">
        <v>0.9254</v>
      </c>
      <c r="O304" s="94">
        <v>0.8517</v>
      </c>
      <c r="P304" s="76">
        <v>0.8668</v>
      </c>
      <c r="Q304" s="3">
        <v>0.7613</v>
      </c>
      <c r="R304" s="92">
        <v>0.7543</v>
      </c>
      <c r="S304" s="94">
        <v>0.6109</v>
      </c>
      <c r="T304" s="94">
        <v>0.5565</v>
      </c>
      <c r="U304" s="92">
        <f t="shared" si="74"/>
        <v>0.859183660168752</v>
      </c>
      <c r="V304" s="3"/>
      <c r="W304" s="3"/>
      <c r="X304">
        <v>2000</v>
      </c>
      <c r="Y304">
        <f>O318</f>
        <v>0.8422</v>
      </c>
      <c r="Z304">
        <f>P318</f>
        <v>0.868</v>
      </c>
      <c r="AA304">
        <f>U318</f>
        <v>0.854905391182318</v>
      </c>
    </row>
    <row r="305" ht="16.5" spans="1:27">
      <c r="A305" s="3" t="s">
        <v>544</v>
      </c>
      <c r="B305" s="3">
        <v>800</v>
      </c>
      <c r="C305" s="3">
        <v>16</v>
      </c>
      <c r="D305" s="3" t="s">
        <v>36</v>
      </c>
      <c r="E305" s="3" t="b">
        <v>1</v>
      </c>
      <c r="F305" s="3" t="b">
        <v>1</v>
      </c>
      <c r="G305" s="3" t="b">
        <v>1</v>
      </c>
      <c r="H305" s="3" t="s">
        <v>109</v>
      </c>
      <c r="I305" s="3" t="s">
        <v>127</v>
      </c>
      <c r="J305" s="3"/>
      <c r="K305" s="3">
        <v>5</v>
      </c>
      <c r="L305" s="3" t="b">
        <v>1</v>
      </c>
      <c r="M305" s="92">
        <v>0.9439</v>
      </c>
      <c r="N305" s="3">
        <v>0.9224</v>
      </c>
      <c r="O305" s="94">
        <v>0.8505</v>
      </c>
      <c r="P305" s="94">
        <v>0.8712</v>
      </c>
      <c r="Q305" s="3">
        <v>0.7418</v>
      </c>
      <c r="R305" s="92">
        <v>0.735</v>
      </c>
      <c r="S305" s="76">
        <v>0.5306</v>
      </c>
      <c r="T305" s="94">
        <v>0.6053</v>
      </c>
      <c r="U305" s="103">
        <f t="shared" si="74"/>
        <v>0.86072556194459</v>
      </c>
      <c r="V305" s="3"/>
      <c r="W305" s="3"/>
      <c r="X305">
        <v>2400</v>
      </c>
      <c r="Y305">
        <f>O322</f>
        <v>0.8424</v>
      </c>
      <c r="Z305">
        <f>P322</f>
        <v>0.869233333333333</v>
      </c>
      <c r="AA305">
        <f>U322</f>
        <v>0.855606333132096</v>
      </c>
    </row>
    <row r="306" ht="16.5" spans="1:23">
      <c r="A306" s="11"/>
      <c r="B306" s="11" t="s">
        <v>200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>
        <f t="shared" ref="M306:T306" si="76">AVERAGE(M303:M305)</f>
        <v>0.9446</v>
      </c>
      <c r="N306" s="11">
        <f t="shared" si="76"/>
        <v>0.924666666666667</v>
      </c>
      <c r="O306" s="5">
        <f t="shared" si="76"/>
        <v>0.845466666666667</v>
      </c>
      <c r="P306" s="5">
        <f t="shared" si="76"/>
        <v>0.869933333333333</v>
      </c>
      <c r="Q306" s="11">
        <f t="shared" si="76"/>
        <v>0.742466666666667</v>
      </c>
      <c r="R306" s="11">
        <f t="shared" si="76"/>
        <v>0.732033333333333</v>
      </c>
      <c r="S306" s="11">
        <f t="shared" si="76"/>
        <v>0.585066666666667</v>
      </c>
      <c r="T306" s="99">
        <f t="shared" si="76"/>
        <v>0.571066666666667</v>
      </c>
      <c r="U306" s="100">
        <f t="shared" si="74"/>
        <v>0.857525516562383</v>
      </c>
      <c r="V306" s="11"/>
      <c r="W306" s="11"/>
    </row>
    <row r="307" ht="16.5" spans="1:23">
      <c r="A307" s="3" t="s">
        <v>545</v>
      </c>
      <c r="B307" s="3">
        <v>1200</v>
      </c>
      <c r="C307" s="3">
        <v>16</v>
      </c>
      <c r="D307" s="3" t="s">
        <v>36</v>
      </c>
      <c r="E307" s="3" t="b">
        <v>1</v>
      </c>
      <c r="F307" s="3" t="b">
        <v>1</v>
      </c>
      <c r="G307" s="3" t="b">
        <v>1</v>
      </c>
      <c r="H307" s="3" t="s">
        <v>109</v>
      </c>
      <c r="I307" s="3" t="s">
        <v>127</v>
      </c>
      <c r="J307" s="3"/>
      <c r="K307" s="3">
        <v>5</v>
      </c>
      <c r="L307" s="3" t="b">
        <v>1</v>
      </c>
      <c r="M307" s="92">
        <v>0.9506</v>
      </c>
      <c r="N307" s="3">
        <v>0.9354</v>
      </c>
      <c r="O307" s="94">
        <v>0.834</v>
      </c>
      <c r="P307" s="95">
        <v>0.878</v>
      </c>
      <c r="Q307" s="3">
        <v>0.7809</v>
      </c>
      <c r="R307" s="92">
        <v>0.7761</v>
      </c>
      <c r="S307" s="76">
        <v>0.6332</v>
      </c>
      <c r="T307" s="76">
        <v>0.5654</v>
      </c>
      <c r="U307" s="92">
        <f t="shared" si="74"/>
        <v>0.855434579439252</v>
      </c>
      <c r="V307" s="3"/>
      <c r="W307" s="3"/>
    </row>
    <row r="308" ht="16.5" spans="1:23">
      <c r="A308" s="3" t="s">
        <v>546</v>
      </c>
      <c r="B308" s="3">
        <v>1200</v>
      </c>
      <c r="C308" s="3">
        <v>16</v>
      </c>
      <c r="D308" s="3" t="s">
        <v>36</v>
      </c>
      <c r="E308" s="3" t="b">
        <v>1</v>
      </c>
      <c r="F308" s="3" t="b">
        <v>1</v>
      </c>
      <c r="G308" s="3" t="b">
        <v>1</v>
      </c>
      <c r="H308" s="3" t="s">
        <v>109</v>
      </c>
      <c r="I308" s="3" t="s">
        <v>127</v>
      </c>
      <c r="J308" s="3"/>
      <c r="K308" s="3">
        <v>5</v>
      </c>
      <c r="L308" s="3" t="b">
        <v>1</v>
      </c>
      <c r="M308" s="92">
        <v>0.9559</v>
      </c>
      <c r="N308" s="3">
        <v>0.9329</v>
      </c>
      <c r="O308" s="93">
        <v>0.8533</v>
      </c>
      <c r="P308" s="94">
        <v>0.8684</v>
      </c>
      <c r="Q308" s="92">
        <v>0.8107</v>
      </c>
      <c r="R308" s="92">
        <v>0.8066</v>
      </c>
      <c r="S308" s="94">
        <v>0.6416</v>
      </c>
      <c r="T308" s="94">
        <v>0.5838</v>
      </c>
      <c r="U308" s="103">
        <f t="shared" si="74"/>
        <v>0.860783783469826</v>
      </c>
      <c r="V308" s="92"/>
      <c r="W308" s="92"/>
    </row>
    <row r="309" ht="16.5" spans="1:23">
      <c r="A309" s="3" t="s">
        <v>547</v>
      </c>
      <c r="B309" s="3">
        <v>1200</v>
      </c>
      <c r="C309" s="3">
        <v>16</v>
      </c>
      <c r="D309" s="3" t="s">
        <v>36</v>
      </c>
      <c r="E309" s="3" t="b">
        <v>1</v>
      </c>
      <c r="F309" s="3" t="b">
        <v>1</v>
      </c>
      <c r="G309" s="3" t="b">
        <v>1</v>
      </c>
      <c r="H309" s="3" t="s">
        <v>109</v>
      </c>
      <c r="I309" s="3" t="s">
        <v>127</v>
      </c>
      <c r="J309" s="3"/>
      <c r="K309" s="3">
        <v>5</v>
      </c>
      <c r="L309" s="3" t="b">
        <v>1</v>
      </c>
      <c r="M309" s="92">
        <v>0.9527</v>
      </c>
      <c r="N309" s="3">
        <v>0.9318</v>
      </c>
      <c r="O309" s="94">
        <v>0.847</v>
      </c>
      <c r="P309" s="94">
        <v>0.8719</v>
      </c>
      <c r="Q309" s="92">
        <v>0.7726</v>
      </c>
      <c r="R309" s="92">
        <v>0.7617</v>
      </c>
      <c r="S309" s="94">
        <v>0.622</v>
      </c>
      <c r="T309" s="94">
        <v>0.5638</v>
      </c>
      <c r="U309" s="92">
        <f t="shared" si="74"/>
        <v>0.859269649194252</v>
      </c>
      <c r="V309" s="92"/>
      <c r="W309" s="92"/>
    </row>
    <row r="310" ht="16.5" spans="1:23">
      <c r="A310" s="11"/>
      <c r="B310" s="11" t="s">
        <v>200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>
        <f t="shared" ref="M310:T310" si="77">AVERAGE(M307:M309)</f>
        <v>0.953066666666667</v>
      </c>
      <c r="N310" s="11">
        <f t="shared" si="77"/>
        <v>0.933366666666667</v>
      </c>
      <c r="O310" s="5">
        <f t="shared" si="77"/>
        <v>0.844766666666667</v>
      </c>
      <c r="P310" s="5">
        <f t="shared" si="77"/>
        <v>0.872766666666667</v>
      </c>
      <c r="Q310" s="11">
        <f t="shared" si="77"/>
        <v>0.788066666666667</v>
      </c>
      <c r="R310" s="11">
        <f t="shared" si="77"/>
        <v>0.781466666666667</v>
      </c>
      <c r="S310" s="11">
        <f t="shared" si="77"/>
        <v>0.632266666666667</v>
      </c>
      <c r="T310" s="99">
        <f t="shared" si="77"/>
        <v>0.571</v>
      </c>
      <c r="U310" s="101">
        <f t="shared" si="74"/>
        <v>0.858538432377182</v>
      </c>
      <c r="V310" s="11">
        <v>1200</v>
      </c>
      <c r="W310" s="11"/>
    </row>
    <row r="311" ht="16.5" spans="1:23">
      <c r="A311" s="3" t="s">
        <v>548</v>
      </c>
      <c r="B311" s="3">
        <v>1600</v>
      </c>
      <c r="C311" s="3">
        <v>16</v>
      </c>
      <c r="D311" s="3" t="s">
        <v>36</v>
      </c>
      <c r="E311" s="3" t="b">
        <v>1</v>
      </c>
      <c r="F311" s="3" t="b">
        <v>1</v>
      </c>
      <c r="G311" s="3" t="b">
        <v>1</v>
      </c>
      <c r="H311" s="3" t="s">
        <v>109</v>
      </c>
      <c r="I311" s="3" t="s">
        <v>127</v>
      </c>
      <c r="J311" s="3"/>
      <c r="K311" s="3">
        <v>5</v>
      </c>
      <c r="L311" s="3" t="b">
        <v>1</v>
      </c>
      <c r="M311" s="92">
        <v>0.9616</v>
      </c>
      <c r="N311" s="92">
        <v>0.9408</v>
      </c>
      <c r="O311" s="76">
        <v>0.8297</v>
      </c>
      <c r="P311" s="94">
        <v>0.8753</v>
      </c>
      <c r="Q311" s="3">
        <v>0.8261</v>
      </c>
      <c r="R311" s="3">
        <v>0.8295</v>
      </c>
      <c r="S311" s="94">
        <v>0.622</v>
      </c>
      <c r="T311" s="76">
        <v>0.5596</v>
      </c>
      <c r="U311" s="92">
        <f t="shared" si="74"/>
        <v>0.851890217008798</v>
      </c>
      <c r="V311" s="3"/>
      <c r="W311" s="3"/>
    </row>
    <row r="312" ht="16.5" spans="1:23">
      <c r="A312" s="3" t="s">
        <v>549</v>
      </c>
      <c r="B312" s="3">
        <v>1600</v>
      </c>
      <c r="C312" s="3">
        <v>16</v>
      </c>
      <c r="D312" s="3" t="s">
        <v>36</v>
      </c>
      <c r="E312" s="3" t="b">
        <v>1</v>
      </c>
      <c r="F312" s="3" t="b">
        <v>1</v>
      </c>
      <c r="G312" s="3" t="b">
        <v>1</v>
      </c>
      <c r="H312" s="3" t="s">
        <v>109</v>
      </c>
      <c r="I312" s="3" t="s">
        <v>127</v>
      </c>
      <c r="J312" s="3"/>
      <c r="K312" s="3">
        <v>5</v>
      </c>
      <c r="L312" s="3" t="b">
        <v>1</v>
      </c>
      <c r="M312" s="3">
        <v>0.9589</v>
      </c>
      <c r="N312" s="92">
        <v>0.9393</v>
      </c>
      <c r="O312" s="94">
        <v>0.8531</v>
      </c>
      <c r="P312" s="94">
        <v>0.8631</v>
      </c>
      <c r="Q312" s="92">
        <v>0.8374</v>
      </c>
      <c r="R312" s="92">
        <v>0.8264</v>
      </c>
      <c r="S312" s="94">
        <v>0.6318</v>
      </c>
      <c r="T312" s="94">
        <v>0.5756</v>
      </c>
      <c r="U312" s="103">
        <f t="shared" si="74"/>
        <v>0.858070865866449</v>
      </c>
      <c r="V312" s="92"/>
      <c r="W312" s="92"/>
    </row>
    <row r="313" ht="16.5" spans="1:23">
      <c r="A313" s="3" t="s">
        <v>550</v>
      </c>
      <c r="B313" s="3">
        <v>1600</v>
      </c>
      <c r="C313" s="3">
        <v>16</v>
      </c>
      <c r="D313" s="3" t="s">
        <v>36</v>
      </c>
      <c r="E313" s="3" t="b">
        <v>1</v>
      </c>
      <c r="F313" s="3" t="b">
        <v>1</v>
      </c>
      <c r="G313" s="3" t="b">
        <v>1</v>
      </c>
      <c r="H313" s="3" t="s">
        <v>109</v>
      </c>
      <c r="I313" s="3" t="s">
        <v>127</v>
      </c>
      <c r="J313" s="3"/>
      <c r="K313" s="3">
        <v>5</v>
      </c>
      <c r="L313" s="3" t="b">
        <v>1</v>
      </c>
      <c r="M313" s="92">
        <v>0.963</v>
      </c>
      <c r="N313" s="3">
        <v>0.9378</v>
      </c>
      <c r="O313" s="94">
        <v>0.839</v>
      </c>
      <c r="P313" s="94">
        <v>0.865</v>
      </c>
      <c r="Q313" s="92">
        <v>0.8251</v>
      </c>
      <c r="R313" s="92">
        <v>0.8167</v>
      </c>
      <c r="S313" s="94">
        <v>0.6248</v>
      </c>
      <c r="T313" s="94">
        <v>0.545</v>
      </c>
      <c r="U313" s="92">
        <f t="shared" si="74"/>
        <v>0.851801643192488</v>
      </c>
      <c r="V313" s="92"/>
      <c r="W313" s="92"/>
    </row>
    <row r="314" ht="16.5" spans="1:23">
      <c r="A314" s="11"/>
      <c r="B314" s="11" t="s">
        <v>200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>
        <f t="shared" ref="M314:T314" si="78">AVERAGE(M311:M313)</f>
        <v>0.961166666666667</v>
      </c>
      <c r="N314" s="11">
        <f t="shared" si="78"/>
        <v>0.9393</v>
      </c>
      <c r="O314" s="5">
        <f t="shared" si="78"/>
        <v>0.8406</v>
      </c>
      <c r="P314" s="5">
        <f t="shared" si="78"/>
        <v>0.8678</v>
      </c>
      <c r="Q314" s="11">
        <f t="shared" si="78"/>
        <v>0.829533333333333</v>
      </c>
      <c r="R314" s="11">
        <f t="shared" si="78"/>
        <v>0.8242</v>
      </c>
      <c r="S314" s="11">
        <f t="shared" si="78"/>
        <v>0.6262</v>
      </c>
      <c r="T314" s="99">
        <f t="shared" si="78"/>
        <v>0.560066666666667</v>
      </c>
      <c r="U314" s="100">
        <f t="shared" si="74"/>
        <v>0.853983469913369</v>
      </c>
      <c r="V314" s="11"/>
      <c r="W314" s="11"/>
    </row>
    <row r="315" ht="16.5" spans="1:23">
      <c r="A315" s="3" t="s">
        <v>551</v>
      </c>
      <c r="B315" s="3">
        <v>2000</v>
      </c>
      <c r="C315" s="3">
        <v>16</v>
      </c>
      <c r="D315" s="3" t="s">
        <v>36</v>
      </c>
      <c r="E315" s="3" t="b">
        <v>1</v>
      </c>
      <c r="F315" s="3" t="b">
        <v>1</v>
      </c>
      <c r="G315" s="3" t="b">
        <v>1</v>
      </c>
      <c r="H315" s="3" t="s">
        <v>109</v>
      </c>
      <c r="I315" s="3" t="s">
        <v>127</v>
      </c>
      <c r="J315" s="3"/>
      <c r="K315" s="3">
        <v>5</v>
      </c>
      <c r="L315" s="3" t="b">
        <v>1</v>
      </c>
      <c r="M315" s="3">
        <v>0.9639</v>
      </c>
      <c r="N315" s="3">
        <v>0.9417</v>
      </c>
      <c r="O315" s="76">
        <v>0.8348</v>
      </c>
      <c r="P315" s="94">
        <v>0.871</v>
      </c>
      <c r="Q315" s="3">
        <v>0.8436</v>
      </c>
      <c r="R315" s="92">
        <v>0.8462</v>
      </c>
      <c r="S315" s="76">
        <v>0.6304</v>
      </c>
      <c r="T315" s="76">
        <v>0.5765</v>
      </c>
      <c r="U315" s="92">
        <f t="shared" si="74"/>
        <v>0.852515886973854</v>
      </c>
      <c r="V315" s="3"/>
      <c r="W315" s="3"/>
    </row>
    <row r="316" ht="16.5" spans="1:23">
      <c r="A316" s="3" t="s">
        <v>552</v>
      </c>
      <c r="B316" s="3">
        <v>2000</v>
      </c>
      <c r="C316" s="3">
        <v>16</v>
      </c>
      <c r="D316" s="3" t="s">
        <v>36</v>
      </c>
      <c r="E316" s="3" t="b">
        <v>1</v>
      </c>
      <c r="F316" s="3" t="b">
        <v>1</v>
      </c>
      <c r="G316" s="3" t="b">
        <v>1</v>
      </c>
      <c r="H316" s="3" t="s">
        <v>109</v>
      </c>
      <c r="I316" s="3" t="s">
        <v>127</v>
      </c>
      <c r="J316" s="3"/>
      <c r="K316" s="3">
        <v>5</v>
      </c>
      <c r="L316" s="3" t="b">
        <v>1</v>
      </c>
      <c r="M316" s="3">
        <v>0.9643</v>
      </c>
      <c r="N316" s="92">
        <v>0.946</v>
      </c>
      <c r="O316" s="76">
        <v>0.8525</v>
      </c>
      <c r="P316" s="94">
        <v>0.8679</v>
      </c>
      <c r="Q316" s="92">
        <v>0.8498</v>
      </c>
      <c r="R316" s="92">
        <v>0.8472</v>
      </c>
      <c r="S316" s="94">
        <v>0.622</v>
      </c>
      <c r="T316" s="94">
        <v>0.5718</v>
      </c>
      <c r="U316" s="103">
        <f t="shared" si="74"/>
        <v>0.860131074168798</v>
      </c>
      <c r="V316" s="92"/>
      <c r="W316" s="92"/>
    </row>
    <row r="317" ht="16.5" spans="1:23">
      <c r="A317" s="3" t="s">
        <v>553</v>
      </c>
      <c r="B317" s="3">
        <v>2000</v>
      </c>
      <c r="C317" s="3">
        <v>16</v>
      </c>
      <c r="D317" s="3" t="s">
        <v>36</v>
      </c>
      <c r="E317" s="3" t="b">
        <v>1</v>
      </c>
      <c r="F317" s="3" t="b">
        <v>1</v>
      </c>
      <c r="G317" s="3" t="b">
        <v>1</v>
      </c>
      <c r="H317" s="3" t="s">
        <v>109</v>
      </c>
      <c r="I317" s="3" t="s">
        <v>127</v>
      </c>
      <c r="J317" s="3"/>
      <c r="K317" s="3">
        <v>5</v>
      </c>
      <c r="L317" s="3" t="b">
        <v>1</v>
      </c>
      <c r="M317" s="3">
        <v>0.9675</v>
      </c>
      <c r="N317" s="92">
        <v>0.9423</v>
      </c>
      <c r="O317" s="76">
        <v>0.8393</v>
      </c>
      <c r="P317" s="94">
        <v>0.8651</v>
      </c>
      <c r="Q317" s="92">
        <v>0.8498</v>
      </c>
      <c r="R317" s="92">
        <v>0.8515</v>
      </c>
      <c r="S317" s="94">
        <v>0.6192</v>
      </c>
      <c r="T317" s="94">
        <v>0.5495</v>
      </c>
      <c r="U317" s="92">
        <f t="shared" si="74"/>
        <v>0.852004728936869</v>
      </c>
      <c r="V317" s="92"/>
      <c r="W317" s="92"/>
    </row>
    <row r="318" ht="16.5" spans="1:23">
      <c r="A318" s="11"/>
      <c r="B318" s="11" t="s">
        <v>200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>
        <f t="shared" ref="M318:T318" si="79">AVERAGE(M315:M317)</f>
        <v>0.965233333333333</v>
      </c>
      <c r="N318" s="11">
        <f t="shared" si="79"/>
        <v>0.943333333333333</v>
      </c>
      <c r="O318" s="5">
        <f t="shared" si="79"/>
        <v>0.8422</v>
      </c>
      <c r="P318" s="5">
        <f t="shared" si="79"/>
        <v>0.868</v>
      </c>
      <c r="Q318" s="11">
        <f t="shared" si="79"/>
        <v>0.847733333333333</v>
      </c>
      <c r="R318" s="11">
        <f t="shared" si="79"/>
        <v>0.8483</v>
      </c>
      <c r="S318" s="11">
        <f t="shared" si="79"/>
        <v>0.623866666666667</v>
      </c>
      <c r="T318" s="99">
        <f t="shared" si="79"/>
        <v>0.565933333333333</v>
      </c>
      <c r="U318" s="100">
        <f t="shared" si="74"/>
        <v>0.854905391182318</v>
      </c>
      <c r="V318" s="11"/>
      <c r="W318" s="11"/>
    </row>
    <row r="319" ht="16.5" spans="1:23">
      <c r="A319" s="3" t="s">
        <v>554</v>
      </c>
      <c r="B319" s="3">
        <v>2400</v>
      </c>
      <c r="C319" s="3">
        <v>16</v>
      </c>
      <c r="D319" s="3" t="s">
        <v>36</v>
      </c>
      <c r="E319" s="3" t="b">
        <v>1</v>
      </c>
      <c r="F319" s="3" t="b">
        <v>1</v>
      </c>
      <c r="G319" s="3" t="b">
        <v>1</v>
      </c>
      <c r="H319" s="3" t="s">
        <v>109</v>
      </c>
      <c r="I319" s="3" t="s">
        <v>127</v>
      </c>
      <c r="J319" s="3"/>
      <c r="K319" s="3">
        <v>5</v>
      </c>
      <c r="L319" s="3" t="b">
        <v>1</v>
      </c>
      <c r="M319" s="3">
        <v>0.9675</v>
      </c>
      <c r="N319" s="3">
        <v>0.9469</v>
      </c>
      <c r="O319" s="76">
        <v>0.8325</v>
      </c>
      <c r="P319" s="94">
        <v>0.8758</v>
      </c>
      <c r="Q319" s="3">
        <v>0.8621</v>
      </c>
      <c r="R319" s="92">
        <v>0.8666</v>
      </c>
      <c r="S319" s="76">
        <v>0.6304</v>
      </c>
      <c r="T319" s="76">
        <v>0.5751</v>
      </c>
      <c r="U319" s="92">
        <f t="shared" si="74"/>
        <v>0.853601240999824</v>
      </c>
      <c r="V319" s="3"/>
      <c r="W319" s="3"/>
    </row>
    <row r="320" ht="16.5" spans="1:23">
      <c r="A320" s="3" t="s">
        <v>555</v>
      </c>
      <c r="B320" s="3">
        <v>2400</v>
      </c>
      <c r="C320" s="3">
        <v>16</v>
      </c>
      <c r="D320" s="3" t="s">
        <v>36</v>
      </c>
      <c r="E320" s="3" t="b">
        <v>1</v>
      </c>
      <c r="F320" s="3" t="b">
        <v>1</v>
      </c>
      <c r="G320" s="3" t="b">
        <v>1</v>
      </c>
      <c r="H320" s="3" t="s">
        <v>109</v>
      </c>
      <c r="I320" s="3" t="s">
        <v>127</v>
      </c>
      <c r="J320" s="3"/>
      <c r="K320" s="3">
        <v>5</v>
      </c>
      <c r="L320" s="3" t="b">
        <v>1</v>
      </c>
      <c r="M320" s="3">
        <v>0.9665</v>
      </c>
      <c r="N320" s="92">
        <v>0.9474</v>
      </c>
      <c r="O320" s="76">
        <v>0.8491</v>
      </c>
      <c r="P320" s="94">
        <v>0.8689</v>
      </c>
      <c r="Q320" s="92">
        <v>0.8652</v>
      </c>
      <c r="R320" s="92">
        <v>0.8582</v>
      </c>
      <c r="S320" s="94">
        <v>0.6276</v>
      </c>
      <c r="T320" s="94">
        <v>0.5646</v>
      </c>
      <c r="U320" s="103">
        <f t="shared" si="74"/>
        <v>0.858885902211874</v>
      </c>
      <c r="V320" s="92"/>
      <c r="W320" s="92"/>
    </row>
    <row r="321" ht="16.5" spans="1:23">
      <c r="A321" s="3" t="s">
        <v>556</v>
      </c>
      <c r="B321" s="3">
        <v>2400</v>
      </c>
      <c r="C321" s="3">
        <v>16</v>
      </c>
      <c r="D321" s="3" t="s">
        <v>36</v>
      </c>
      <c r="E321" s="3" t="b">
        <v>1</v>
      </c>
      <c r="F321" s="3" t="b">
        <v>1</v>
      </c>
      <c r="G321" s="3" t="b">
        <v>1</v>
      </c>
      <c r="H321" s="3" t="s">
        <v>109</v>
      </c>
      <c r="I321" s="3" t="s">
        <v>127</v>
      </c>
      <c r="J321" s="3"/>
      <c r="K321" s="3">
        <v>5</v>
      </c>
      <c r="L321" s="3" t="b">
        <v>1</v>
      </c>
      <c r="M321" s="92">
        <v>0.9693</v>
      </c>
      <c r="N321" s="92">
        <v>0.9424</v>
      </c>
      <c r="O321" s="76">
        <v>0.8456</v>
      </c>
      <c r="P321" s="94">
        <v>0.863</v>
      </c>
      <c r="Q321" s="92">
        <v>0.8652</v>
      </c>
      <c r="R321" s="92">
        <v>0.8555</v>
      </c>
      <c r="S321" s="94">
        <v>0.6304</v>
      </c>
      <c r="T321" s="94">
        <v>0.5567</v>
      </c>
      <c r="U321" s="92">
        <f t="shared" si="74"/>
        <v>0.854211401147138</v>
      </c>
      <c r="V321" s="92"/>
      <c r="W321" s="92"/>
    </row>
    <row r="322" ht="16.5" spans="1:23">
      <c r="A322" s="11"/>
      <c r="B322" s="11" t="s">
        <v>200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>
        <f t="shared" ref="M322:T322" si="80">AVERAGE(M319:M321)</f>
        <v>0.967766666666667</v>
      </c>
      <c r="N322" s="11">
        <f t="shared" si="80"/>
        <v>0.945566666666667</v>
      </c>
      <c r="O322" s="5">
        <f t="shared" si="80"/>
        <v>0.8424</v>
      </c>
      <c r="P322" s="5">
        <f t="shared" si="80"/>
        <v>0.869233333333333</v>
      </c>
      <c r="Q322" s="11">
        <f t="shared" si="80"/>
        <v>0.864166666666667</v>
      </c>
      <c r="R322" s="11">
        <f t="shared" si="80"/>
        <v>0.8601</v>
      </c>
      <c r="S322" s="11">
        <f t="shared" si="80"/>
        <v>0.629466666666667</v>
      </c>
      <c r="T322" s="99">
        <f t="shared" si="80"/>
        <v>0.565466666666667</v>
      </c>
      <c r="U322" s="100">
        <f t="shared" si="74"/>
        <v>0.855606333132096</v>
      </c>
      <c r="V322" s="11"/>
      <c r="W322" s="11"/>
    </row>
    <row r="323" spans="1:23">
      <c r="A323" s="80" t="s">
        <v>557</v>
      </c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14"/>
    </row>
    <row r="324" spans="1:23">
      <c r="A324" s="107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15"/>
    </row>
    <row r="325" ht="16.5" spans="1:23">
      <c r="A325" s="3" t="s">
        <v>558</v>
      </c>
      <c r="B325" s="4">
        <v>1600</v>
      </c>
      <c r="C325" s="4">
        <v>16</v>
      </c>
      <c r="D325" s="4" t="s">
        <v>36</v>
      </c>
      <c r="E325" s="4" t="b">
        <v>1</v>
      </c>
      <c r="F325" s="4" t="b">
        <v>1</v>
      </c>
      <c r="G325" s="4" t="b">
        <v>1</v>
      </c>
      <c r="H325" s="4" t="s">
        <v>109</v>
      </c>
      <c r="I325" s="4" t="s">
        <v>127</v>
      </c>
      <c r="J325" s="109"/>
      <c r="K325" s="3">
        <v>3</v>
      </c>
      <c r="L325" s="3"/>
      <c r="M325" s="3">
        <v>0.9616</v>
      </c>
      <c r="N325" s="92">
        <v>0.94</v>
      </c>
      <c r="O325" s="76">
        <v>0.8412</v>
      </c>
      <c r="P325" s="76">
        <v>0.8519</v>
      </c>
      <c r="Q325" s="3">
        <v>0.8179</v>
      </c>
      <c r="R325" s="92">
        <v>0.8281</v>
      </c>
      <c r="S325" s="76">
        <v>0.6039</v>
      </c>
      <c r="T325" s="76">
        <v>0.5386</v>
      </c>
      <c r="U325" s="92">
        <f t="shared" ref="U325:U338" si="81">2*(O325*P325)/(O325+P325)</f>
        <v>0.846516189238675</v>
      </c>
      <c r="V325" s="92"/>
      <c r="W325" s="92"/>
    </row>
    <row r="326" ht="16.5" spans="1:23">
      <c r="A326" s="3" t="s">
        <v>559</v>
      </c>
      <c r="B326" s="4">
        <v>1600</v>
      </c>
      <c r="C326" s="4">
        <v>16</v>
      </c>
      <c r="D326" s="4" t="s">
        <v>36</v>
      </c>
      <c r="E326" s="4" t="b">
        <v>1</v>
      </c>
      <c r="F326" s="4" t="b">
        <v>1</v>
      </c>
      <c r="G326" s="4" t="b">
        <v>1</v>
      </c>
      <c r="H326" s="4" t="s">
        <v>109</v>
      </c>
      <c r="I326" s="4" t="s">
        <v>127</v>
      </c>
      <c r="J326" s="109"/>
      <c r="K326" s="3">
        <v>3</v>
      </c>
      <c r="L326" s="3"/>
      <c r="M326" s="3">
        <v>0.9647</v>
      </c>
      <c r="N326" s="3">
        <v>0.9399</v>
      </c>
      <c r="O326" s="76">
        <v>0.8535</v>
      </c>
      <c r="P326" s="94">
        <v>0.8535</v>
      </c>
      <c r="Q326" s="92">
        <v>0.8282</v>
      </c>
      <c r="R326" s="92">
        <v>0.8438</v>
      </c>
      <c r="S326" s="94">
        <v>0.6234</v>
      </c>
      <c r="T326" s="94">
        <v>0.5546</v>
      </c>
      <c r="U326" s="103">
        <f t="shared" si="81"/>
        <v>0.8535</v>
      </c>
      <c r="V326" s="11"/>
      <c r="W326" s="11"/>
    </row>
    <row r="327" ht="16.5" spans="1:23">
      <c r="A327" s="3" t="s">
        <v>560</v>
      </c>
      <c r="B327" s="4">
        <v>1600</v>
      </c>
      <c r="C327" s="4">
        <v>16</v>
      </c>
      <c r="D327" s="4" t="s">
        <v>36</v>
      </c>
      <c r="E327" s="4" t="b">
        <v>1</v>
      </c>
      <c r="F327" s="4" t="b">
        <v>1</v>
      </c>
      <c r="G327" s="4" t="b">
        <v>1</v>
      </c>
      <c r="H327" s="4" t="s">
        <v>109</v>
      </c>
      <c r="I327" s="4" t="s">
        <v>127</v>
      </c>
      <c r="J327" s="109"/>
      <c r="K327" s="3">
        <v>3</v>
      </c>
      <c r="L327" s="3"/>
      <c r="M327" s="3">
        <v>0.9602</v>
      </c>
      <c r="N327" s="3">
        <v>0.9381</v>
      </c>
      <c r="O327" s="76">
        <v>0.8459</v>
      </c>
      <c r="P327" s="94">
        <v>0.8556</v>
      </c>
      <c r="Q327" s="92">
        <v>0.8158</v>
      </c>
      <c r="R327" s="92">
        <v>0.826</v>
      </c>
      <c r="S327" s="94">
        <v>0.6151</v>
      </c>
      <c r="T327" s="94">
        <v>0.5547</v>
      </c>
      <c r="U327" s="92">
        <f t="shared" si="81"/>
        <v>0.850722350866882</v>
      </c>
      <c r="V327" s="3"/>
      <c r="W327" s="3"/>
    </row>
    <row r="328" ht="16.5" spans="1:23">
      <c r="A328" s="109"/>
      <c r="B328" s="11" t="s">
        <v>200</v>
      </c>
      <c r="C328" s="4"/>
      <c r="D328" s="4"/>
      <c r="E328" s="4"/>
      <c r="F328" s="4"/>
      <c r="G328" s="4"/>
      <c r="H328" s="4"/>
      <c r="I328" s="4"/>
      <c r="J328" s="109"/>
      <c r="K328" s="11"/>
      <c r="L328" s="11"/>
      <c r="M328" s="11">
        <f t="shared" ref="M328:T328" si="82">AVERAGE(M325:M327)</f>
        <v>0.962166666666667</v>
      </c>
      <c r="N328" s="11">
        <f t="shared" si="82"/>
        <v>0.939333333333333</v>
      </c>
      <c r="O328" s="5">
        <f t="shared" si="82"/>
        <v>0.846866666666667</v>
      </c>
      <c r="P328" s="5">
        <f t="shared" si="82"/>
        <v>0.853666666666667</v>
      </c>
      <c r="Q328" s="11">
        <f t="shared" si="82"/>
        <v>0.820633333333333</v>
      </c>
      <c r="R328" s="11">
        <f t="shared" si="82"/>
        <v>0.832633333333333</v>
      </c>
      <c r="S328" s="11">
        <f t="shared" si="82"/>
        <v>0.614133333333333</v>
      </c>
      <c r="T328" s="99">
        <f t="shared" si="82"/>
        <v>0.5493</v>
      </c>
      <c r="U328" s="100">
        <f t="shared" si="81"/>
        <v>0.850253070931995</v>
      </c>
      <c r="V328" s="3"/>
      <c r="W328" s="3"/>
    </row>
    <row r="329" ht="16.5" spans="1:23">
      <c r="A329" s="3" t="s">
        <v>561</v>
      </c>
      <c r="B329" s="3">
        <v>400</v>
      </c>
      <c r="C329" s="3">
        <v>16</v>
      </c>
      <c r="D329" s="3" t="s">
        <v>36</v>
      </c>
      <c r="E329" s="3" t="b">
        <v>1</v>
      </c>
      <c r="F329" s="3" t="b">
        <v>1</v>
      </c>
      <c r="G329" s="3" t="b">
        <v>1</v>
      </c>
      <c r="H329" s="3" t="s">
        <v>25</v>
      </c>
      <c r="I329" s="3" t="s">
        <v>26</v>
      </c>
      <c r="J329" s="3"/>
      <c r="K329" s="3">
        <v>3</v>
      </c>
      <c r="L329" s="3"/>
      <c r="M329" s="3">
        <v>0.9433</v>
      </c>
      <c r="N329" s="3">
        <v>0.9364</v>
      </c>
      <c r="O329" s="76">
        <v>0.8201</v>
      </c>
      <c r="P329" s="76">
        <v>0.8553</v>
      </c>
      <c r="Q329" s="3">
        <v>0.7222</v>
      </c>
      <c r="R329" s="3">
        <v>0.7444</v>
      </c>
      <c r="S329" s="76">
        <v>0.5718</v>
      </c>
      <c r="T329" s="94">
        <v>0.5311</v>
      </c>
      <c r="U329" s="92">
        <f t="shared" si="81"/>
        <v>0.837330225617763</v>
      </c>
      <c r="V329" s="3"/>
      <c r="W329" s="3"/>
    </row>
    <row r="330" ht="16.5" spans="1:23">
      <c r="A330" s="3" t="s">
        <v>562</v>
      </c>
      <c r="B330" s="3">
        <v>400</v>
      </c>
      <c r="C330" s="3">
        <v>16</v>
      </c>
      <c r="D330" s="3" t="s">
        <v>36</v>
      </c>
      <c r="E330" s="3" t="b">
        <v>1</v>
      </c>
      <c r="F330" s="3" t="b">
        <v>1</v>
      </c>
      <c r="G330" s="3" t="b">
        <v>1</v>
      </c>
      <c r="H330" s="3" t="s">
        <v>25</v>
      </c>
      <c r="I330" s="3" t="s">
        <v>26</v>
      </c>
      <c r="J330" s="3"/>
      <c r="K330" s="3">
        <v>3</v>
      </c>
      <c r="L330" s="3"/>
      <c r="M330" s="3">
        <v>0.9451</v>
      </c>
      <c r="N330" s="3">
        <v>0.9328</v>
      </c>
      <c r="O330" s="94">
        <v>0.8263</v>
      </c>
      <c r="P330" s="76">
        <v>0.8579</v>
      </c>
      <c r="Q330" s="3">
        <v>0.7212</v>
      </c>
      <c r="R330" s="92">
        <v>0.757</v>
      </c>
      <c r="S330" s="76">
        <v>0.5509</v>
      </c>
      <c r="T330" s="94">
        <v>0.4987</v>
      </c>
      <c r="U330" s="92">
        <f t="shared" si="81"/>
        <v>0.841803550647191</v>
      </c>
      <c r="V330" s="3"/>
      <c r="W330" s="3"/>
    </row>
    <row r="331" ht="16.5" spans="1:23">
      <c r="A331" s="3" t="s">
        <v>563</v>
      </c>
      <c r="B331" s="3">
        <v>400</v>
      </c>
      <c r="C331" s="3">
        <v>16</v>
      </c>
      <c r="D331" s="3" t="s">
        <v>36</v>
      </c>
      <c r="E331" s="3" t="b">
        <v>1</v>
      </c>
      <c r="F331" s="3" t="b">
        <v>1</v>
      </c>
      <c r="G331" s="3" t="b">
        <v>1</v>
      </c>
      <c r="H331" s="3" t="s">
        <v>25</v>
      </c>
      <c r="I331" s="3" t="s">
        <v>26</v>
      </c>
      <c r="J331" s="3"/>
      <c r="K331" s="3">
        <v>3</v>
      </c>
      <c r="L331" s="3"/>
      <c r="M331" s="3">
        <v>0.9432</v>
      </c>
      <c r="N331" s="92">
        <v>0.935</v>
      </c>
      <c r="O331" s="76">
        <v>0.8279</v>
      </c>
      <c r="P331" s="76">
        <v>0.8592</v>
      </c>
      <c r="Q331" s="3">
        <v>0.7243</v>
      </c>
      <c r="R331" s="3">
        <v>0.7473</v>
      </c>
      <c r="S331" s="94">
        <v>0.5788</v>
      </c>
      <c r="T331" s="94">
        <v>0.5214</v>
      </c>
      <c r="U331" s="103">
        <f t="shared" si="81"/>
        <v>0.843259652658408</v>
      </c>
      <c r="V331" s="3"/>
      <c r="W331" s="3"/>
    </row>
    <row r="332" ht="16.5" spans="1:23">
      <c r="A332" s="11"/>
      <c r="B332" s="11" t="s">
        <v>200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>
        <f t="shared" ref="M332:T332" si="83">AVERAGE(M329:M331)</f>
        <v>0.943866666666667</v>
      </c>
      <c r="N332" s="11">
        <f t="shared" si="83"/>
        <v>0.934733333333333</v>
      </c>
      <c r="O332" s="5">
        <f t="shared" si="83"/>
        <v>0.824766666666667</v>
      </c>
      <c r="P332" s="5">
        <f t="shared" si="83"/>
        <v>0.857466666666667</v>
      </c>
      <c r="Q332" s="11">
        <f t="shared" si="83"/>
        <v>0.722566666666667</v>
      </c>
      <c r="R332" s="11">
        <f t="shared" si="83"/>
        <v>0.749566666666667</v>
      </c>
      <c r="S332" s="11">
        <f t="shared" si="83"/>
        <v>0.567166666666667</v>
      </c>
      <c r="T332" s="99">
        <f t="shared" si="83"/>
        <v>0.517066666666667</v>
      </c>
      <c r="U332" s="100">
        <f t="shared" si="81"/>
        <v>0.840798848092153</v>
      </c>
      <c r="V332" s="11"/>
      <c r="W332" s="11"/>
    </row>
    <row r="333" ht="16.5" spans="1:23">
      <c r="A333" s="3" t="s">
        <v>564</v>
      </c>
      <c r="B333" s="3">
        <v>800</v>
      </c>
      <c r="C333" s="3">
        <v>16</v>
      </c>
      <c r="D333" s="3" t="s">
        <v>36</v>
      </c>
      <c r="E333" s="3" t="b">
        <v>1</v>
      </c>
      <c r="F333" s="3" t="b">
        <v>1</v>
      </c>
      <c r="G333" s="3" t="b">
        <v>1</v>
      </c>
      <c r="H333" s="3" t="s">
        <v>25</v>
      </c>
      <c r="I333" s="3" t="s">
        <v>26</v>
      </c>
      <c r="J333" s="3"/>
      <c r="K333" s="3">
        <v>3</v>
      </c>
      <c r="L333" s="3"/>
      <c r="M333" s="3">
        <v>0.9601</v>
      </c>
      <c r="N333" s="3">
        <v>0.9471</v>
      </c>
      <c r="O333" s="76">
        <v>0.8185</v>
      </c>
      <c r="P333" s="76">
        <v>0.8612</v>
      </c>
      <c r="Q333" s="3">
        <v>0.8148</v>
      </c>
      <c r="R333" s="3">
        <v>0.8417</v>
      </c>
      <c r="S333" s="94">
        <v>0.576</v>
      </c>
      <c r="T333" s="94">
        <v>0.5215</v>
      </c>
      <c r="U333" s="92">
        <f t="shared" si="81"/>
        <v>0.839307257248318</v>
      </c>
      <c r="V333" s="3"/>
      <c r="W333" s="3"/>
    </row>
    <row r="334" ht="16.5" spans="1:23">
      <c r="A334" s="3" t="s">
        <v>565</v>
      </c>
      <c r="B334" s="3">
        <v>800</v>
      </c>
      <c r="C334" s="3">
        <v>16</v>
      </c>
      <c r="D334" s="3" t="s">
        <v>36</v>
      </c>
      <c r="E334" s="3" t="b">
        <v>1</v>
      </c>
      <c r="F334" s="3" t="b">
        <v>1</v>
      </c>
      <c r="G334" s="3" t="b">
        <v>1</v>
      </c>
      <c r="H334" s="3" t="s">
        <v>25</v>
      </c>
      <c r="I334" s="3" t="s">
        <v>26</v>
      </c>
      <c r="J334" s="3"/>
      <c r="K334" s="3">
        <v>3</v>
      </c>
      <c r="L334" s="3"/>
      <c r="M334" s="3">
        <v>0.9631</v>
      </c>
      <c r="N334" s="3">
        <v>0.9443</v>
      </c>
      <c r="O334" s="76">
        <v>0.8262</v>
      </c>
      <c r="P334" s="76">
        <v>0.8498</v>
      </c>
      <c r="Q334" s="3">
        <v>0.8179</v>
      </c>
      <c r="R334" s="3">
        <v>0.8503</v>
      </c>
      <c r="S334" s="76">
        <v>0.5802</v>
      </c>
      <c r="T334" s="94">
        <v>0.5174</v>
      </c>
      <c r="U334" s="92">
        <f t="shared" si="81"/>
        <v>0.8378338424821</v>
      </c>
      <c r="V334" s="3"/>
      <c r="W334" s="3"/>
    </row>
    <row r="335" ht="16.5" spans="1:23">
      <c r="A335" s="3" t="s">
        <v>566</v>
      </c>
      <c r="B335" s="3">
        <v>800</v>
      </c>
      <c r="C335" s="3">
        <v>16</v>
      </c>
      <c r="D335" s="3" t="s">
        <v>36</v>
      </c>
      <c r="E335" s="3" t="b">
        <v>1</v>
      </c>
      <c r="F335" s="3" t="b">
        <v>1</v>
      </c>
      <c r="G335" s="3" t="b">
        <v>1</v>
      </c>
      <c r="H335" s="3" t="s">
        <v>25</v>
      </c>
      <c r="I335" s="3" t="s">
        <v>26</v>
      </c>
      <c r="J335" s="3"/>
      <c r="K335" s="3">
        <v>3</v>
      </c>
      <c r="L335" s="3"/>
      <c r="M335" s="3">
        <v>0.9606</v>
      </c>
      <c r="N335" s="92">
        <v>0.944</v>
      </c>
      <c r="O335" s="94">
        <v>0.8272</v>
      </c>
      <c r="P335" s="76">
        <v>0.8637</v>
      </c>
      <c r="Q335" s="3">
        <v>0.8117</v>
      </c>
      <c r="R335" s="3">
        <v>0.8412</v>
      </c>
      <c r="S335" s="76">
        <v>0.5746</v>
      </c>
      <c r="T335" s="94">
        <v>0.5093</v>
      </c>
      <c r="U335" s="103">
        <f t="shared" si="81"/>
        <v>0.845056052989532</v>
      </c>
      <c r="V335" s="3"/>
      <c r="W335" s="3"/>
    </row>
    <row r="336" ht="16.5" spans="1:23">
      <c r="A336" s="11"/>
      <c r="B336" s="11" t="s">
        <v>200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>
        <f t="shared" ref="M336:T336" si="84">AVERAGE(M333:M335)</f>
        <v>0.961266666666667</v>
      </c>
      <c r="N336" s="11">
        <f t="shared" si="84"/>
        <v>0.945133333333333</v>
      </c>
      <c r="O336" s="5">
        <f t="shared" si="84"/>
        <v>0.823966666666667</v>
      </c>
      <c r="P336" s="5">
        <f t="shared" si="84"/>
        <v>0.858233333333333</v>
      </c>
      <c r="Q336" s="11">
        <f t="shared" si="84"/>
        <v>0.8148</v>
      </c>
      <c r="R336" s="11">
        <f t="shared" si="84"/>
        <v>0.8444</v>
      </c>
      <c r="S336" s="11">
        <f t="shared" si="84"/>
        <v>0.576933333333333</v>
      </c>
      <c r="T336" s="99">
        <f t="shared" si="84"/>
        <v>0.516066666666667</v>
      </c>
      <c r="U336" s="100">
        <f t="shared" si="81"/>
        <v>0.840750991426571</v>
      </c>
      <c r="V336" s="11"/>
      <c r="W336" s="11"/>
    </row>
    <row r="337" ht="16.5" spans="1:23">
      <c r="A337" s="3" t="s">
        <v>567</v>
      </c>
      <c r="B337" s="4">
        <v>1600</v>
      </c>
      <c r="C337" s="4">
        <v>16</v>
      </c>
      <c r="D337" s="4" t="s">
        <v>36</v>
      </c>
      <c r="E337" s="4" t="b">
        <v>1</v>
      </c>
      <c r="F337" s="4" t="b">
        <v>1</v>
      </c>
      <c r="G337" s="4" t="b">
        <v>1</v>
      </c>
      <c r="H337" s="4" t="s">
        <v>109</v>
      </c>
      <c r="I337" s="4" t="s">
        <v>127</v>
      </c>
      <c r="J337" s="109"/>
      <c r="K337" s="3">
        <v>3</v>
      </c>
      <c r="L337" s="3" t="b">
        <v>1</v>
      </c>
      <c r="M337" s="3">
        <v>0.9672</v>
      </c>
      <c r="N337" s="3">
        <v>0.9408</v>
      </c>
      <c r="O337" s="76">
        <v>0.852</v>
      </c>
      <c r="P337" s="94">
        <v>0.8642</v>
      </c>
      <c r="Q337" s="92">
        <v>0.8508</v>
      </c>
      <c r="R337" s="92">
        <v>0.8517</v>
      </c>
      <c r="S337" s="94">
        <v>0.6346</v>
      </c>
      <c r="T337" s="94">
        <v>0.5702</v>
      </c>
      <c r="U337" s="92">
        <f t="shared" si="81"/>
        <v>0.858056636755623</v>
      </c>
      <c r="V337" s="3"/>
      <c r="W337" s="3"/>
    </row>
    <row r="338" ht="16.5" spans="1:23">
      <c r="A338" s="109"/>
      <c r="B338" s="11" t="s">
        <v>200</v>
      </c>
      <c r="C338" s="4"/>
      <c r="D338" s="4"/>
      <c r="E338" s="4"/>
      <c r="F338" s="4"/>
      <c r="G338" s="4"/>
      <c r="H338" s="4"/>
      <c r="I338" s="4"/>
      <c r="J338" s="109"/>
      <c r="K338" s="11"/>
      <c r="L338" s="11"/>
      <c r="M338" s="11">
        <v>0.9672</v>
      </c>
      <c r="N338" s="11">
        <v>0.9408</v>
      </c>
      <c r="O338" s="5">
        <v>0.852</v>
      </c>
      <c r="P338" s="5">
        <v>0.8642</v>
      </c>
      <c r="Q338" s="11">
        <v>0.8508</v>
      </c>
      <c r="R338" s="11">
        <v>0.8517</v>
      </c>
      <c r="S338" s="11">
        <v>0.6346</v>
      </c>
      <c r="T338" s="99">
        <v>0.5702</v>
      </c>
      <c r="U338" s="101">
        <f t="shared" si="81"/>
        <v>0.858056636755623</v>
      </c>
      <c r="V338" s="92"/>
      <c r="W338" s="92"/>
    </row>
    <row r="339" ht="16.5" spans="1:23">
      <c r="A339" s="3"/>
      <c r="B339" s="4"/>
      <c r="C339" s="4"/>
      <c r="D339" s="4"/>
      <c r="E339" s="4"/>
      <c r="F339" s="4"/>
      <c r="G339" s="4"/>
      <c r="H339" s="4"/>
      <c r="I339" s="4"/>
      <c r="J339" s="109"/>
      <c r="K339" s="3"/>
      <c r="L339" s="3"/>
      <c r="M339" s="3"/>
      <c r="N339" s="3"/>
      <c r="O339" s="76"/>
      <c r="P339" s="94"/>
      <c r="Q339" s="92"/>
      <c r="R339" s="92"/>
      <c r="S339" s="94"/>
      <c r="T339" s="94"/>
      <c r="U339" s="92"/>
      <c r="V339" s="92"/>
      <c r="W339" s="92"/>
    </row>
    <row r="340" ht="16.5" spans="1:23">
      <c r="A340" s="109"/>
      <c r="B340" s="11"/>
      <c r="C340" s="4"/>
      <c r="D340" s="4"/>
      <c r="E340" s="4"/>
      <c r="F340" s="4"/>
      <c r="G340" s="4"/>
      <c r="H340" s="4"/>
      <c r="I340" s="4"/>
      <c r="J340" s="109"/>
      <c r="K340" s="11"/>
      <c r="L340" s="11"/>
      <c r="M340" s="11"/>
      <c r="N340" s="11"/>
      <c r="O340" s="5"/>
      <c r="P340" s="5"/>
      <c r="Q340" s="11"/>
      <c r="R340" s="11"/>
      <c r="S340" s="11"/>
      <c r="T340" s="99"/>
      <c r="U340" s="100"/>
      <c r="V340" s="11"/>
      <c r="W340" s="11"/>
    </row>
    <row r="341" spans="1:23">
      <c r="A341" s="80" t="s">
        <v>568</v>
      </c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90"/>
      <c r="P341" s="90"/>
      <c r="Q341" s="81"/>
      <c r="R341" s="81"/>
      <c r="S341" s="90"/>
      <c r="T341" s="90"/>
      <c r="U341" s="81"/>
      <c r="V341" s="97"/>
      <c r="W341" s="97"/>
    </row>
    <row r="342" spans="1:23">
      <c r="A342" s="82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91"/>
      <c r="P342" s="91"/>
      <c r="Q342" s="83"/>
      <c r="R342" s="83"/>
      <c r="S342" s="91"/>
      <c r="T342" s="91"/>
      <c r="U342" s="83"/>
      <c r="V342" s="98"/>
      <c r="W342" s="98"/>
    </row>
    <row r="343" ht="16.5" spans="1:23">
      <c r="A343" s="84" t="s">
        <v>569</v>
      </c>
      <c r="B343" s="110">
        <v>400</v>
      </c>
      <c r="C343" s="110">
        <v>16</v>
      </c>
      <c r="D343" s="110" t="s">
        <v>36</v>
      </c>
      <c r="E343" s="110" t="b">
        <v>1</v>
      </c>
      <c r="F343" s="110" t="b">
        <v>1</v>
      </c>
      <c r="G343" s="110" t="b">
        <v>1</v>
      </c>
      <c r="H343" s="110" t="s">
        <v>109</v>
      </c>
      <c r="I343" s="110" t="s">
        <v>127</v>
      </c>
      <c r="J343" s="110"/>
      <c r="K343" s="110">
        <v>3</v>
      </c>
      <c r="L343" s="110" t="b">
        <v>1</v>
      </c>
      <c r="M343" s="11">
        <v>0.9309875</v>
      </c>
      <c r="N343" s="11">
        <v>0.9152625</v>
      </c>
      <c r="O343" s="85">
        <v>0.8514625</v>
      </c>
      <c r="P343" s="5">
        <v>0.8673625</v>
      </c>
      <c r="Q343" s="11">
        <v>0.703625</v>
      </c>
      <c r="R343" s="11">
        <v>0.68385</v>
      </c>
      <c r="S343" s="11">
        <v>0.6164625</v>
      </c>
      <c r="T343" s="99">
        <v>0.5481875</v>
      </c>
      <c r="U343" s="101">
        <v>0.859338958481812</v>
      </c>
      <c r="V343" s="101" t="s">
        <v>336</v>
      </c>
      <c r="W343" s="92"/>
    </row>
    <row r="344" ht="16.5" spans="1:23">
      <c r="A344" s="84" t="s">
        <v>570</v>
      </c>
      <c r="B344" s="4">
        <v>800</v>
      </c>
      <c r="C344" s="4">
        <v>16</v>
      </c>
      <c r="D344" s="4" t="s">
        <v>36</v>
      </c>
      <c r="E344" s="4" t="b">
        <v>1</v>
      </c>
      <c r="F344" s="4" t="b">
        <v>1</v>
      </c>
      <c r="G344" s="4" t="b">
        <v>1</v>
      </c>
      <c r="H344" s="4" t="s">
        <v>109</v>
      </c>
      <c r="I344" s="4" t="s">
        <v>127</v>
      </c>
      <c r="J344" s="4">
        <v>10</v>
      </c>
      <c r="K344" s="4">
        <v>3</v>
      </c>
      <c r="L344" s="4" t="b">
        <v>1</v>
      </c>
      <c r="M344" s="11">
        <v>0.950475</v>
      </c>
      <c r="N344" s="11">
        <v>0.9301375</v>
      </c>
      <c r="O344" s="5">
        <v>0.8477875</v>
      </c>
      <c r="P344" s="5">
        <v>0.8647</v>
      </c>
      <c r="Q344" s="11">
        <v>0.768525</v>
      </c>
      <c r="R344" s="11">
        <v>0.760575</v>
      </c>
      <c r="S344" s="11">
        <v>0.6316125</v>
      </c>
      <c r="T344" s="99">
        <v>0.560575</v>
      </c>
      <c r="U344" s="100">
        <v>0.856160236206104</v>
      </c>
      <c r="V344" s="92"/>
      <c r="W344" s="92"/>
    </row>
    <row r="345" ht="16.5" spans="1:23">
      <c r="A345" s="84" t="s">
        <v>571</v>
      </c>
      <c r="B345" s="4">
        <v>1600</v>
      </c>
      <c r="C345" s="4">
        <v>16</v>
      </c>
      <c r="D345" s="4" t="s">
        <v>36</v>
      </c>
      <c r="E345" s="4" t="b">
        <v>1</v>
      </c>
      <c r="F345" s="4" t="b">
        <v>1</v>
      </c>
      <c r="G345" s="4" t="b">
        <v>1</v>
      </c>
      <c r="H345" s="4" t="s">
        <v>109</v>
      </c>
      <c r="I345" s="4" t="s">
        <v>127</v>
      </c>
      <c r="J345" s="4">
        <v>20</v>
      </c>
      <c r="K345" s="4">
        <v>3</v>
      </c>
      <c r="L345" s="4" t="b">
        <v>1</v>
      </c>
      <c r="M345" s="11">
        <v>0.9656125</v>
      </c>
      <c r="N345" s="11">
        <v>0.9420375</v>
      </c>
      <c r="O345" s="5">
        <v>0.84415</v>
      </c>
      <c r="P345" s="5">
        <v>0.865975</v>
      </c>
      <c r="Q345" s="11">
        <v>0.8464625</v>
      </c>
      <c r="R345" s="11">
        <v>0.8423375</v>
      </c>
      <c r="S345" s="11">
        <v>0.6312875</v>
      </c>
      <c r="T345" s="99">
        <v>0.558975</v>
      </c>
      <c r="U345" s="100">
        <v>0.854923232219867</v>
      </c>
      <c r="V345" s="3"/>
      <c r="W345" s="3"/>
    </row>
    <row r="346" ht="16.5" spans="1:23">
      <c r="A346" s="84" t="s">
        <v>572</v>
      </c>
      <c r="B346" s="4">
        <v>800</v>
      </c>
      <c r="C346" s="4">
        <v>16</v>
      </c>
      <c r="D346" s="4" t="s">
        <v>36</v>
      </c>
      <c r="E346" s="4" t="b">
        <v>1</v>
      </c>
      <c r="F346" s="4" t="b">
        <v>1</v>
      </c>
      <c r="G346" s="4" t="b">
        <v>1</v>
      </c>
      <c r="H346" s="4" t="s">
        <v>109</v>
      </c>
      <c r="I346" s="4" t="s">
        <v>136</v>
      </c>
      <c r="J346" s="4"/>
      <c r="K346" s="4">
        <v>3</v>
      </c>
      <c r="L346" s="4" t="b">
        <v>1</v>
      </c>
      <c r="M346" s="11">
        <v>0.9486625</v>
      </c>
      <c r="N346" s="11">
        <v>0.9229625</v>
      </c>
      <c r="O346" s="5">
        <v>0.848975</v>
      </c>
      <c r="P346" s="5">
        <v>0.8658375</v>
      </c>
      <c r="Q346" s="11">
        <v>0.761075</v>
      </c>
      <c r="R346" s="11">
        <v>0.743025</v>
      </c>
      <c r="S346" s="11">
        <v>0.6290125</v>
      </c>
      <c r="T346" s="99">
        <v>0.5647625</v>
      </c>
      <c r="U346" s="100">
        <v>0.857323341837665</v>
      </c>
      <c r="V346" s="3"/>
      <c r="W346" s="3"/>
    </row>
    <row r="347" ht="16.5" spans="1:23">
      <c r="A347" s="84" t="s">
        <v>573</v>
      </c>
      <c r="B347" s="110">
        <v>800</v>
      </c>
      <c r="C347" s="110">
        <v>16</v>
      </c>
      <c r="D347" s="110" t="s">
        <v>36</v>
      </c>
      <c r="E347" s="110" t="b">
        <v>1</v>
      </c>
      <c r="F347" s="110" t="b">
        <v>1</v>
      </c>
      <c r="G347" s="110" t="b">
        <v>1</v>
      </c>
      <c r="H347" s="110" t="s">
        <v>115</v>
      </c>
      <c r="I347" s="110" t="s">
        <v>127</v>
      </c>
      <c r="J347" s="110"/>
      <c r="K347" s="110">
        <v>3</v>
      </c>
      <c r="L347" s="110" t="b">
        <v>1</v>
      </c>
      <c r="M347" s="11">
        <v>0.9467125</v>
      </c>
      <c r="N347" s="11">
        <v>0.927225</v>
      </c>
      <c r="O347" s="5">
        <v>0.85105</v>
      </c>
      <c r="P347" s="5">
        <v>0.870725</v>
      </c>
      <c r="Q347" s="11">
        <v>0.7632375</v>
      </c>
      <c r="R347" s="11">
        <v>0.752675</v>
      </c>
      <c r="S347" s="11">
        <v>0.630225</v>
      </c>
      <c r="T347" s="102">
        <v>0.5735125</v>
      </c>
      <c r="U347" s="101">
        <v>0.86077508530441</v>
      </c>
      <c r="V347" s="101" t="s">
        <v>343</v>
      </c>
      <c r="W347" s="92"/>
    </row>
    <row r="348" ht="16.5" spans="1:23">
      <c r="A348" s="84" t="s">
        <v>574</v>
      </c>
      <c r="B348" s="3">
        <v>1600</v>
      </c>
      <c r="C348" s="3">
        <v>16</v>
      </c>
      <c r="D348" s="74" t="s">
        <v>36</v>
      </c>
      <c r="E348" s="74" t="b">
        <v>1</v>
      </c>
      <c r="F348" s="74" t="b">
        <v>1</v>
      </c>
      <c r="G348" s="74" t="b">
        <v>1</v>
      </c>
      <c r="H348" s="74" t="s">
        <v>109</v>
      </c>
      <c r="I348" s="74" t="s">
        <v>127</v>
      </c>
      <c r="J348" s="74"/>
      <c r="K348" s="74">
        <v>3</v>
      </c>
      <c r="L348" s="74" t="b">
        <v>1</v>
      </c>
      <c r="M348" s="11">
        <v>0.96568125</v>
      </c>
      <c r="N348" s="11">
        <v>0.94426875</v>
      </c>
      <c r="O348" s="5">
        <v>0.83994375</v>
      </c>
      <c r="P348" s="5">
        <v>0.8702875</v>
      </c>
      <c r="Q348" s="11">
        <v>0.8532125</v>
      </c>
      <c r="R348" s="10">
        <v>0.8534375</v>
      </c>
      <c r="S348" s="11">
        <v>0.63170625</v>
      </c>
      <c r="T348" s="99">
        <v>0.568325</v>
      </c>
      <c r="U348" s="100">
        <v>0.854846438255791</v>
      </c>
      <c r="V348" s="92"/>
      <c r="W348" s="92"/>
    </row>
    <row r="349" ht="16.5" spans="1:23">
      <c r="A349" s="84" t="s">
        <v>575</v>
      </c>
      <c r="B349" s="3">
        <v>1600</v>
      </c>
      <c r="C349" s="3">
        <v>16</v>
      </c>
      <c r="D349" s="74" t="s">
        <v>36</v>
      </c>
      <c r="E349" s="74" t="b">
        <v>1</v>
      </c>
      <c r="F349" s="74" t="b">
        <v>1</v>
      </c>
      <c r="G349" s="74" t="b">
        <v>1</v>
      </c>
      <c r="H349" s="74" t="s">
        <v>109</v>
      </c>
      <c r="I349" s="74" t="s">
        <v>127</v>
      </c>
      <c r="J349" s="74">
        <v>10</v>
      </c>
      <c r="K349" s="74">
        <v>3</v>
      </c>
      <c r="L349" s="74" t="b">
        <v>1</v>
      </c>
      <c r="M349" s="10">
        <v>0.966325</v>
      </c>
      <c r="N349" s="11">
        <v>0.9436</v>
      </c>
      <c r="O349" s="5">
        <v>0.8425125</v>
      </c>
      <c r="P349" s="5">
        <v>0.867375</v>
      </c>
      <c r="Q349" s="10">
        <v>0.8532625</v>
      </c>
      <c r="R349" s="11">
        <v>0.84885</v>
      </c>
      <c r="S349" s="11">
        <v>0.637725</v>
      </c>
      <c r="T349" s="99">
        <v>0.5670625</v>
      </c>
      <c r="U349" s="100">
        <v>0.854762994275939</v>
      </c>
      <c r="V349" s="3"/>
      <c r="W349" s="3"/>
    </row>
    <row r="350" ht="16.5" spans="1:23">
      <c r="A350" s="84" t="s">
        <v>576</v>
      </c>
      <c r="B350" s="3">
        <v>400</v>
      </c>
      <c r="C350" s="3">
        <v>16</v>
      </c>
      <c r="D350" s="74" t="s">
        <v>24</v>
      </c>
      <c r="E350" s="74" t="b">
        <v>1</v>
      </c>
      <c r="F350" s="74" t="b">
        <v>1</v>
      </c>
      <c r="G350" s="74" t="b">
        <v>1</v>
      </c>
      <c r="H350" s="74" t="s">
        <v>25</v>
      </c>
      <c r="I350" s="74" t="s">
        <v>26</v>
      </c>
      <c r="J350" s="74"/>
      <c r="K350" s="74">
        <v>3</v>
      </c>
      <c r="L350" s="74" t="b">
        <v>1</v>
      </c>
      <c r="M350" s="11">
        <v>0.92975</v>
      </c>
      <c r="N350" s="11">
        <v>0.943175</v>
      </c>
      <c r="O350" s="5">
        <v>0.8212</v>
      </c>
      <c r="P350" s="5">
        <v>0.88025</v>
      </c>
      <c r="Q350" s="11">
        <v>0.78165</v>
      </c>
      <c r="R350" s="11">
        <v>0.729025</v>
      </c>
      <c r="S350" s="11">
        <v>0.641925</v>
      </c>
      <c r="T350" s="99">
        <v>0.5111</v>
      </c>
      <c r="U350" s="100">
        <v>0.849700314437685</v>
      </c>
      <c r="V350" s="92"/>
      <c r="W350" s="92"/>
    </row>
    <row r="351" ht="16.5" spans="1:23">
      <c r="A351" s="84" t="s">
        <v>577</v>
      </c>
      <c r="B351" s="3">
        <v>400</v>
      </c>
      <c r="C351" s="3">
        <v>16</v>
      </c>
      <c r="D351" s="74" t="s">
        <v>24</v>
      </c>
      <c r="E351" s="74" t="b">
        <v>1</v>
      </c>
      <c r="F351" s="74" t="b">
        <v>1</v>
      </c>
      <c r="G351" s="74" t="b">
        <v>1</v>
      </c>
      <c r="H351" s="74" t="s">
        <v>25</v>
      </c>
      <c r="I351" s="74" t="s">
        <v>26</v>
      </c>
      <c r="J351" s="74">
        <v>10</v>
      </c>
      <c r="K351" s="74">
        <v>3</v>
      </c>
      <c r="L351" s="74" t="b">
        <v>1</v>
      </c>
      <c r="M351" s="11">
        <v>0.931075</v>
      </c>
      <c r="N351" s="10">
        <v>0.944425</v>
      </c>
      <c r="O351" s="5">
        <v>0.825</v>
      </c>
      <c r="P351" s="85">
        <v>0.88255</v>
      </c>
      <c r="Q351" s="11">
        <v>0.78085</v>
      </c>
      <c r="R351" s="11">
        <v>0.729025</v>
      </c>
      <c r="S351" s="10">
        <v>0.65095</v>
      </c>
      <c r="T351" s="99">
        <v>0.53695</v>
      </c>
      <c r="U351" s="100">
        <v>0.852805188720682</v>
      </c>
      <c r="V351" s="92"/>
      <c r="W351" s="92"/>
    </row>
    <row r="352" ht="16.5" spans="1:23">
      <c r="A352" s="3"/>
      <c r="B352" s="3"/>
      <c r="C352" s="3"/>
      <c r="D352" s="74"/>
      <c r="E352" s="74"/>
      <c r="F352" s="74"/>
      <c r="G352" s="74"/>
      <c r="H352" s="74"/>
      <c r="I352" s="74"/>
      <c r="J352" s="74"/>
      <c r="K352" s="74"/>
      <c r="L352" s="74"/>
      <c r="M352" s="3"/>
      <c r="N352" s="3"/>
      <c r="O352" s="76"/>
      <c r="P352" s="76"/>
      <c r="Q352" s="92"/>
      <c r="R352" s="3"/>
      <c r="S352" s="76"/>
      <c r="T352" s="94"/>
      <c r="U352" s="15"/>
      <c r="V352" s="3"/>
      <c r="W352" s="3"/>
    </row>
    <row r="353" spans="1:23">
      <c r="A353" s="80" t="s">
        <v>569</v>
      </c>
      <c r="B353" s="81"/>
      <c r="C353" s="81"/>
      <c r="D353" s="111"/>
      <c r="E353" s="111"/>
      <c r="F353" s="111"/>
      <c r="G353" s="111"/>
      <c r="H353" s="111"/>
      <c r="I353" s="111"/>
      <c r="J353" s="111"/>
      <c r="K353" s="111"/>
      <c r="L353" s="11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97"/>
    </row>
    <row r="354" spans="1:23">
      <c r="A354" s="82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112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98"/>
    </row>
    <row r="355" ht="16.5" spans="1:23">
      <c r="A355" s="3" t="s">
        <v>578</v>
      </c>
      <c r="B355" s="4">
        <v>400</v>
      </c>
      <c r="C355" s="4">
        <v>16</v>
      </c>
      <c r="D355" s="4" t="s">
        <v>36</v>
      </c>
      <c r="E355" s="4" t="b">
        <v>1</v>
      </c>
      <c r="F355" s="4" t="b">
        <v>1</v>
      </c>
      <c r="G355" s="4" t="b">
        <v>1</v>
      </c>
      <c r="H355" s="4" t="s">
        <v>109</v>
      </c>
      <c r="I355" s="4" t="s">
        <v>127</v>
      </c>
      <c r="J355" s="4"/>
      <c r="K355" s="4">
        <v>3</v>
      </c>
      <c r="L355" s="4" t="b">
        <v>1</v>
      </c>
      <c r="M355" s="92">
        <v>0.9304</v>
      </c>
      <c r="N355" s="3">
        <v>0.9124</v>
      </c>
      <c r="O355" s="93">
        <v>0.8629</v>
      </c>
      <c r="P355" s="94">
        <v>0.8673</v>
      </c>
      <c r="Q355" s="92">
        <v>0.6955</v>
      </c>
      <c r="R355" s="92">
        <v>0.674</v>
      </c>
      <c r="S355" s="94">
        <v>0.6318</v>
      </c>
      <c r="T355" s="94">
        <v>0.5698</v>
      </c>
      <c r="U355" s="103">
        <f t="shared" ref="U355:U363" si="85">2*(O355*P355)/(O355+P355)</f>
        <v>0.865094405271067</v>
      </c>
      <c r="V355" s="101" t="s">
        <v>343</v>
      </c>
      <c r="W355" s="92"/>
    </row>
    <row r="356" ht="16.5" spans="1:23">
      <c r="A356" s="3" t="s">
        <v>579</v>
      </c>
      <c r="B356" s="4">
        <v>400</v>
      </c>
      <c r="C356" s="4">
        <v>16</v>
      </c>
      <c r="D356" s="4" t="s">
        <v>36</v>
      </c>
      <c r="E356" s="4" t="b">
        <v>1</v>
      </c>
      <c r="F356" s="4" t="b">
        <v>1</v>
      </c>
      <c r="G356" s="4" t="b">
        <v>1</v>
      </c>
      <c r="H356" s="4" t="s">
        <v>109</v>
      </c>
      <c r="I356" s="4" t="s">
        <v>127</v>
      </c>
      <c r="J356" s="4"/>
      <c r="K356" s="4">
        <v>3</v>
      </c>
      <c r="L356" s="4" t="b">
        <v>1</v>
      </c>
      <c r="M356" s="3">
        <v>0.9311</v>
      </c>
      <c r="N356" s="3">
        <v>0.9166</v>
      </c>
      <c r="O356" s="76">
        <v>0.8442</v>
      </c>
      <c r="P356" s="76">
        <v>0.8722</v>
      </c>
      <c r="Q356" s="92">
        <v>0.6834</v>
      </c>
      <c r="R356" s="92">
        <v>0.668</v>
      </c>
      <c r="S356" s="76">
        <v>0.6039</v>
      </c>
      <c r="T356" s="94">
        <v>0.5467</v>
      </c>
      <c r="U356" s="92">
        <f t="shared" si="85"/>
        <v>0.857971615008157</v>
      </c>
      <c r="V356" s="3"/>
      <c r="W356" s="3"/>
    </row>
    <row r="357" ht="16.5" spans="1:23">
      <c r="A357" s="3" t="s">
        <v>580</v>
      </c>
      <c r="B357" s="4">
        <v>400</v>
      </c>
      <c r="C357" s="4">
        <v>16</v>
      </c>
      <c r="D357" s="4" t="s">
        <v>36</v>
      </c>
      <c r="E357" s="4" t="b">
        <v>1</v>
      </c>
      <c r="F357" s="4" t="b">
        <v>1</v>
      </c>
      <c r="G357" s="4" t="b">
        <v>1</v>
      </c>
      <c r="H357" s="4" t="s">
        <v>109</v>
      </c>
      <c r="I357" s="4" t="s">
        <v>127</v>
      </c>
      <c r="J357" s="4"/>
      <c r="K357" s="4">
        <v>3</v>
      </c>
      <c r="L357" s="4" t="b">
        <v>1</v>
      </c>
      <c r="M357" s="113">
        <v>0.931</v>
      </c>
      <c r="N357" s="3">
        <v>0.9169</v>
      </c>
      <c r="O357" s="76">
        <v>0.8551</v>
      </c>
      <c r="P357" s="76">
        <v>0.8646</v>
      </c>
      <c r="Q357" s="3">
        <v>0.7027</v>
      </c>
      <c r="R357" s="3">
        <v>0.6998</v>
      </c>
      <c r="S357" s="76">
        <v>0.6123</v>
      </c>
      <c r="T357" s="76">
        <v>0.5578</v>
      </c>
      <c r="U357" s="92">
        <f t="shared" si="85"/>
        <v>0.859823759958132</v>
      </c>
      <c r="V357" s="3"/>
      <c r="W357" s="3"/>
    </row>
    <row r="358" ht="16.5" spans="1:23">
      <c r="A358" s="3" t="s">
        <v>581</v>
      </c>
      <c r="B358" s="4">
        <v>400</v>
      </c>
      <c r="C358" s="4">
        <v>16</v>
      </c>
      <c r="D358" s="4" t="s">
        <v>36</v>
      </c>
      <c r="E358" s="4" t="b">
        <v>1</v>
      </c>
      <c r="F358" s="4" t="b">
        <v>1</v>
      </c>
      <c r="G358" s="4" t="b">
        <v>1</v>
      </c>
      <c r="H358" s="4" t="s">
        <v>109</v>
      </c>
      <c r="I358" s="4" t="s">
        <v>127</v>
      </c>
      <c r="J358" s="4"/>
      <c r="K358" s="4">
        <v>3</v>
      </c>
      <c r="L358" s="4" t="b">
        <v>1</v>
      </c>
      <c r="M358" s="113">
        <v>0.9271</v>
      </c>
      <c r="N358" s="3">
        <v>0.9123</v>
      </c>
      <c r="O358" s="76">
        <v>0.8541</v>
      </c>
      <c r="P358" s="76">
        <v>0.8655</v>
      </c>
      <c r="Q358" s="3">
        <v>0.6842</v>
      </c>
      <c r="R358" s="3">
        <v>0.6507</v>
      </c>
      <c r="S358" s="76">
        <v>0.6276</v>
      </c>
      <c r="T358" s="76">
        <v>0.5455</v>
      </c>
      <c r="U358" s="92">
        <f t="shared" si="85"/>
        <v>0.859762212142359</v>
      </c>
      <c r="V358" s="92"/>
      <c r="W358" s="92"/>
    </row>
    <row r="359" ht="16.5" spans="1:23">
      <c r="A359" s="3" t="s">
        <v>582</v>
      </c>
      <c r="B359" s="4">
        <v>400</v>
      </c>
      <c r="C359" s="4">
        <v>16</v>
      </c>
      <c r="D359" s="4" t="s">
        <v>36</v>
      </c>
      <c r="E359" s="4" t="b">
        <v>1</v>
      </c>
      <c r="F359" s="4" t="b">
        <v>1</v>
      </c>
      <c r="G359" s="4" t="b">
        <v>1</v>
      </c>
      <c r="H359" s="4" t="s">
        <v>109</v>
      </c>
      <c r="I359" s="4" t="s">
        <v>127</v>
      </c>
      <c r="J359" s="4"/>
      <c r="K359" s="4">
        <v>3</v>
      </c>
      <c r="L359" s="4" t="b">
        <v>1</v>
      </c>
      <c r="M359" s="113">
        <v>0.9314</v>
      </c>
      <c r="N359" s="3">
        <v>0.9149</v>
      </c>
      <c r="O359" s="76">
        <v>0.8412</v>
      </c>
      <c r="P359" s="76">
        <v>0.8648</v>
      </c>
      <c r="Q359" s="92">
        <v>0.714</v>
      </c>
      <c r="R359" s="3">
        <v>0.6961</v>
      </c>
      <c r="S359" s="76">
        <v>0.6053</v>
      </c>
      <c r="T359" s="76">
        <v>0.5398</v>
      </c>
      <c r="U359" s="92">
        <f t="shared" si="85"/>
        <v>0.852836764361078</v>
      </c>
      <c r="V359" s="99"/>
      <c r="W359" s="99"/>
    </row>
    <row r="360" ht="16.5" spans="1:23">
      <c r="A360" s="3" t="s">
        <v>583</v>
      </c>
      <c r="B360" s="4">
        <v>400</v>
      </c>
      <c r="C360" s="4">
        <v>16</v>
      </c>
      <c r="D360" s="4" t="s">
        <v>36</v>
      </c>
      <c r="E360" s="4" t="b">
        <v>1</v>
      </c>
      <c r="F360" s="4" t="b">
        <v>1</v>
      </c>
      <c r="G360" s="4" t="b">
        <v>1</v>
      </c>
      <c r="H360" s="4" t="s">
        <v>109</v>
      </c>
      <c r="I360" s="4" t="s">
        <v>127</v>
      </c>
      <c r="J360" s="4"/>
      <c r="K360" s="4">
        <v>3</v>
      </c>
      <c r="L360" s="4" t="b">
        <v>1</v>
      </c>
      <c r="M360" s="113">
        <v>0.9321</v>
      </c>
      <c r="N360" s="3">
        <v>0.9147</v>
      </c>
      <c r="O360" s="76">
        <v>0.8526</v>
      </c>
      <c r="P360" s="93">
        <v>0.8739</v>
      </c>
      <c r="Q360" s="3">
        <v>0.7222</v>
      </c>
      <c r="R360" s="3">
        <v>0.6896</v>
      </c>
      <c r="S360" s="76">
        <v>0.6248</v>
      </c>
      <c r="T360" s="76">
        <v>0.5333</v>
      </c>
      <c r="U360" s="92">
        <f t="shared" si="85"/>
        <v>0.863118609904431</v>
      </c>
      <c r="V360" s="3"/>
      <c r="W360" s="3"/>
    </row>
    <row r="361" ht="16.5" spans="1:23">
      <c r="A361" s="3" t="s">
        <v>584</v>
      </c>
      <c r="B361" s="4">
        <v>400</v>
      </c>
      <c r="C361" s="4">
        <v>16</v>
      </c>
      <c r="D361" s="4" t="s">
        <v>36</v>
      </c>
      <c r="E361" s="4" t="b">
        <v>1</v>
      </c>
      <c r="F361" s="4" t="b">
        <v>1</v>
      </c>
      <c r="G361" s="4" t="b">
        <v>1</v>
      </c>
      <c r="H361" s="4" t="s">
        <v>109</v>
      </c>
      <c r="I361" s="4" t="s">
        <v>127</v>
      </c>
      <c r="J361" s="4"/>
      <c r="K361" s="4">
        <v>3</v>
      </c>
      <c r="L361" s="4" t="b">
        <v>1</v>
      </c>
      <c r="M361" s="3">
        <v>0.9316</v>
      </c>
      <c r="N361" s="3">
        <v>0.9195</v>
      </c>
      <c r="O361" s="76">
        <v>0.8528</v>
      </c>
      <c r="P361" s="76">
        <v>0.8712</v>
      </c>
      <c r="Q361" s="92">
        <v>0.714</v>
      </c>
      <c r="R361" s="3">
        <v>0.7003</v>
      </c>
      <c r="S361" s="76">
        <v>0.6179</v>
      </c>
      <c r="T361" s="76">
        <v>0.5517</v>
      </c>
      <c r="U361" s="92">
        <f t="shared" si="85"/>
        <v>0.86190180974478</v>
      </c>
      <c r="V361" s="3"/>
      <c r="W361" s="3"/>
    </row>
    <row r="362" ht="16.5" spans="1:23">
      <c r="A362" s="3" t="s">
        <v>585</v>
      </c>
      <c r="B362" s="4">
        <v>400</v>
      </c>
      <c r="C362" s="4">
        <v>16</v>
      </c>
      <c r="D362" s="4" t="s">
        <v>36</v>
      </c>
      <c r="E362" s="4" t="b">
        <v>1</v>
      </c>
      <c r="F362" s="4" t="b">
        <v>1</v>
      </c>
      <c r="G362" s="4" t="b">
        <v>1</v>
      </c>
      <c r="H362" s="4" t="s">
        <v>109</v>
      </c>
      <c r="I362" s="4" t="s">
        <v>127</v>
      </c>
      <c r="J362" s="4"/>
      <c r="K362" s="4">
        <v>3</v>
      </c>
      <c r="L362" s="4" t="b">
        <v>1</v>
      </c>
      <c r="M362" s="3">
        <v>0.9332</v>
      </c>
      <c r="N362" s="3">
        <v>0.9148</v>
      </c>
      <c r="O362" s="76">
        <v>0.8488</v>
      </c>
      <c r="P362" s="94">
        <v>0.8594</v>
      </c>
      <c r="Q362" s="92">
        <v>0.713</v>
      </c>
      <c r="R362" s="92">
        <v>0.6923</v>
      </c>
      <c r="S362" s="94">
        <v>0.6081</v>
      </c>
      <c r="T362" s="94">
        <v>0.5409</v>
      </c>
      <c r="U362" s="92">
        <f t="shared" si="85"/>
        <v>0.85406711157944</v>
      </c>
      <c r="V362" s="92"/>
      <c r="W362" s="92"/>
    </row>
    <row r="363" ht="16.5" spans="1:23">
      <c r="A363" s="11"/>
      <c r="B363" s="11" t="s">
        <v>200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>
        <f t="shared" ref="M363:T363" si="86">AVERAGE(M355:M362)</f>
        <v>0.9309875</v>
      </c>
      <c r="N363" s="11">
        <f t="shared" si="86"/>
        <v>0.9152625</v>
      </c>
      <c r="O363" s="5">
        <f t="shared" si="86"/>
        <v>0.8514625</v>
      </c>
      <c r="P363" s="5">
        <f t="shared" si="86"/>
        <v>0.8673625</v>
      </c>
      <c r="Q363" s="11">
        <f t="shared" si="86"/>
        <v>0.703625</v>
      </c>
      <c r="R363" s="11">
        <f t="shared" si="86"/>
        <v>0.68385</v>
      </c>
      <c r="S363" s="11">
        <f t="shared" si="86"/>
        <v>0.6164625</v>
      </c>
      <c r="T363" s="99">
        <f t="shared" si="86"/>
        <v>0.5481875</v>
      </c>
      <c r="U363" s="100">
        <f t="shared" si="85"/>
        <v>0.859338958481812</v>
      </c>
      <c r="V363" s="11"/>
      <c r="W363" s="11"/>
    </row>
    <row r="364" ht="16.5" spans="1:2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99"/>
      <c r="R364" s="11"/>
      <c r="S364" s="11"/>
      <c r="T364" s="99"/>
      <c r="U364" s="11"/>
      <c r="V364" s="11"/>
      <c r="W364" s="11"/>
    </row>
    <row r="365" spans="1:23">
      <c r="A365" s="80" t="s">
        <v>570</v>
      </c>
      <c r="B365" s="81"/>
      <c r="C365" s="81"/>
      <c r="D365" s="111"/>
      <c r="E365" s="111"/>
      <c r="F365" s="111"/>
      <c r="G365" s="111"/>
      <c r="H365" s="111"/>
      <c r="I365" s="111"/>
      <c r="J365" s="111"/>
      <c r="K365" s="111"/>
      <c r="L365" s="11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97"/>
    </row>
    <row r="366" spans="1:23">
      <c r="A366" s="82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112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98"/>
    </row>
    <row r="367" ht="16.5" spans="1:23">
      <c r="A367" s="3" t="s">
        <v>586</v>
      </c>
      <c r="B367" s="4">
        <v>800</v>
      </c>
      <c r="C367" s="4">
        <v>16</v>
      </c>
      <c r="D367" s="4" t="s">
        <v>36</v>
      </c>
      <c r="E367" s="4" t="b">
        <v>1</v>
      </c>
      <c r="F367" s="4" t="b">
        <v>1</v>
      </c>
      <c r="G367" s="4" t="b">
        <v>1</v>
      </c>
      <c r="H367" s="4" t="s">
        <v>109</v>
      </c>
      <c r="I367" s="4" t="s">
        <v>127</v>
      </c>
      <c r="J367" s="4">
        <v>10</v>
      </c>
      <c r="K367" s="4">
        <v>3</v>
      </c>
      <c r="L367" s="4" t="b">
        <v>1</v>
      </c>
      <c r="M367" s="92">
        <v>0.9506</v>
      </c>
      <c r="N367" s="3">
        <v>0.9272</v>
      </c>
      <c r="O367" s="76">
        <v>0.8417</v>
      </c>
      <c r="P367" s="94">
        <v>0.8639</v>
      </c>
      <c r="Q367" s="92">
        <v>0.7685</v>
      </c>
      <c r="R367" s="92">
        <v>0.753</v>
      </c>
      <c r="S367" s="94">
        <v>0.6192</v>
      </c>
      <c r="T367" s="94">
        <v>0.5415</v>
      </c>
      <c r="U367" s="92">
        <f t="shared" ref="U367:U375" si="87">2*(O367*P367)/(O367+P367)</f>
        <v>0.852655522983114</v>
      </c>
      <c r="V367" s="92"/>
      <c r="W367" s="92"/>
    </row>
    <row r="368" ht="16.5" spans="1:23">
      <c r="A368" s="3" t="s">
        <v>587</v>
      </c>
      <c r="B368" s="4">
        <v>800</v>
      </c>
      <c r="C368" s="4">
        <v>16</v>
      </c>
      <c r="D368" s="4" t="s">
        <v>36</v>
      </c>
      <c r="E368" s="4" t="b">
        <v>1</v>
      </c>
      <c r="F368" s="4" t="b">
        <v>1</v>
      </c>
      <c r="G368" s="4" t="b">
        <v>1</v>
      </c>
      <c r="H368" s="4" t="s">
        <v>109</v>
      </c>
      <c r="I368" s="4" t="s">
        <v>127</v>
      </c>
      <c r="J368" s="4">
        <v>10</v>
      </c>
      <c r="K368" s="4">
        <v>3</v>
      </c>
      <c r="L368" s="4" t="b">
        <v>1</v>
      </c>
      <c r="M368" s="3">
        <v>0.9474</v>
      </c>
      <c r="N368" s="3">
        <v>0.9313</v>
      </c>
      <c r="O368" s="76">
        <v>0.8457</v>
      </c>
      <c r="P368" s="76">
        <v>0.8528</v>
      </c>
      <c r="Q368" s="92">
        <v>0.7685</v>
      </c>
      <c r="R368" s="3">
        <v>0.7584</v>
      </c>
      <c r="S368" s="76">
        <v>0.6318</v>
      </c>
      <c r="T368" s="94">
        <v>0.5698</v>
      </c>
      <c r="U368" s="92">
        <f t="shared" si="87"/>
        <v>0.849235160435678</v>
      </c>
      <c r="V368" s="3"/>
      <c r="W368" s="3"/>
    </row>
    <row r="369" ht="16.5" spans="1:23">
      <c r="A369" s="3" t="s">
        <v>588</v>
      </c>
      <c r="B369" s="4">
        <v>800</v>
      </c>
      <c r="C369" s="4">
        <v>16</v>
      </c>
      <c r="D369" s="4" t="s">
        <v>36</v>
      </c>
      <c r="E369" s="4" t="b">
        <v>1</v>
      </c>
      <c r="F369" s="4" t="b">
        <v>1</v>
      </c>
      <c r="G369" s="4" t="b">
        <v>1</v>
      </c>
      <c r="H369" s="4" t="s">
        <v>109</v>
      </c>
      <c r="I369" s="4" t="s">
        <v>127</v>
      </c>
      <c r="J369" s="4">
        <v>10</v>
      </c>
      <c r="K369" s="4">
        <v>3</v>
      </c>
      <c r="L369" s="4" t="b">
        <v>1</v>
      </c>
      <c r="M369" s="113">
        <v>0.9501</v>
      </c>
      <c r="N369" s="3">
        <v>0.9292</v>
      </c>
      <c r="O369" s="76">
        <v>0.8461</v>
      </c>
      <c r="P369" s="94">
        <v>0.863</v>
      </c>
      <c r="Q369" s="3">
        <v>0.7706</v>
      </c>
      <c r="R369" s="3">
        <v>0.7658</v>
      </c>
      <c r="S369" s="94">
        <v>0.636</v>
      </c>
      <c r="T369" s="76">
        <v>0.5743</v>
      </c>
      <c r="U369" s="92">
        <f t="shared" si="87"/>
        <v>0.854466444327424</v>
      </c>
      <c r="V369" s="3"/>
      <c r="W369" s="3"/>
    </row>
    <row r="370" ht="16.5" spans="1:23">
      <c r="A370" s="3" t="s">
        <v>589</v>
      </c>
      <c r="B370" s="4">
        <v>800</v>
      </c>
      <c r="C370" s="4">
        <v>16</v>
      </c>
      <c r="D370" s="4" t="s">
        <v>36</v>
      </c>
      <c r="E370" s="4" t="b">
        <v>1</v>
      </c>
      <c r="F370" s="4" t="b">
        <v>1</v>
      </c>
      <c r="G370" s="4" t="b">
        <v>1</v>
      </c>
      <c r="H370" s="4" t="s">
        <v>109</v>
      </c>
      <c r="I370" s="4" t="s">
        <v>127</v>
      </c>
      <c r="J370" s="4">
        <v>10</v>
      </c>
      <c r="K370" s="4">
        <v>3</v>
      </c>
      <c r="L370" s="4" t="b">
        <v>1</v>
      </c>
      <c r="M370" s="3">
        <v>0.9529</v>
      </c>
      <c r="N370" s="3">
        <v>0.933</v>
      </c>
      <c r="O370" s="76">
        <v>0.8512</v>
      </c>
      <c r="P370" s="76">
        <v>0.8682</v>
      </c>
      <c r="Q370" s="92">
        <v>0.7881</v>
      </c>
      <c r="R370" s="3">
        <v>0.7714</v>
      </c>
      <c r="S370" s="76">
        <v>0.6318</v>
      </c>
      <c r="T370" s="94">
        <v>0.5558</v>
      </c>
      <c r="U370" s="92">
        <f t="shared" si="87"/>
        <v>0.859615959055484</v>
      </c>
      <c r="V370" s="92"/>
      <c r="W370" s="92"/>
    </row>
    <row r="371" ht="16.5" spans="1:23">
      <c r="A371" s="3" t="s">
        <v>590</v>
      </c>
      <c r="B371" s="4">
        <v>800</v>
      </c>
      <c r="C371" s="4">
        <v>16</v>
      </c>
      <c r="D371" s="4" t="s">
        <v>36</v>
      </c>
      <c r="E371" s="4" t="b">
        <v>1</v>
      </c>
      <c r="F371" s="4" t="b">
        <v>1</v>
      </c>
      <c r="G371" s="4" t="b">
        <v>1</v>
      </c>
      <c r="H371" s="4" t="s">
        <v>109</v>
      </c>
      <c r="I371" s="4" t="s">
        <v>127</v>
      </c>
      <c r="J371" s="4">
        <v>10</v>
      </c>
      <c r="K371" s="4">
        <v>3</v>
      </c>
      <c r="L371" s="4" t="b">
        <v>1</v>
      </c>
      <c r="M371" s="3">
        <v>0.9489</v>
      </c>
      <c r="N371" s="3">
        <v>0.9296</v>
      </c>
      <c r="O371" s="93">
        <v>0.8571</v>
      </c>
      <c r="P371" s="76">
        <v>0.8639</v>
      </c>
      <c r="Q371" s="92">
        <v>0.7634</v>
      </c>
      <c r="R371" s="92">
        <v>0.761</v>
      </c>
      <c r="S371" s="76">
        <v>0.6276</v>
      </c>
      <c r="T371" s="94">
        <v>0.5799</v>
      </c>
      <c r="U371" s="92">
        <f t="shared" si="87"/>
        <v>0.860486565950029</v>
      </c>
      <c r="V371" s="99"/>
      <c r="W371" s="99"/>
    </row>
    <row r="372" ht="16.5" spans="1:23">
      <c r="A372" s="3" t="s">
        <v>591</v>
      </c>
      <c r="B372" s="4">
        <v>800</v>
      </c>
      <c r="C372" s="4">
        <v>16</v>
      </c>
      <c r="D372" s="4" t="s">
        <v>36</v>
      </c>
      <c r="E372" s="4" t="b">
        <v>1</v>
      </c>
      <c r="F372" s="4" t="b">
        <v>1</v>
      </c>
      <c r="G372" s="4" t="b">
        <v>1</v>
      </c>
      <c r="H372" s="4" t="s">
        <v>109</v>
      </c>
      <c r="I372" s="4" t="s">
        <v>127</v>
      </c>
      <c r="J372" s="4">
        <v>10</v>
      </c>
      <c r="K372" s="4">
        <v>3</v>
      </c>
      <c r="L372" s="4" t="b">
        <v>1</v>
      </c>
      <c r="M372" s="3">
        <v>0.9514</v>
      </c>
      <c r="N372" s="3">
        <v>0.9297</v>
      </c>
      <c r="O372" s="76">
        <v>0.8526</v>
      </c>
      <c r="P372" s="76">
        <v>0.8688</v>
      </c>
      <c r="Q372" s="92">
        <v>0.7634</v>
      </c>
      <c r="R372" s="3">
        <v>0.7602</v>
      </c>
      <c r="S372" s="76">
        <v>0.6471</v>
      </c>
      <c r="T372" s="94">
        <v>0.5604</v>
      </c>
      <c r="U372" s="92">
        <f t="shared" si="87"/>
        <v>0.860623771348902</v>
      </c>
      <c r="V372" s="3"/>
      <c r="W372" s="3"/>
    </row>
    <row r="373" ht="16.5" spans="1:23">
      <c r="A373" s="3" t="s">
        <v>592</v>
      </c>
      <c r="B373" s="4">
        <v>800</v>
      </c>
      <c r="C373" s="4">
        <v>16</v>
      </c>
      <c r="D373" s="4" t="s">
        <v>36</v>
      </c>
      <c r="E373" s="4" t="b">
        <v>1</v>
      </c>
      <c r="F373" s="4" t="b">
        <v>1</v>
      </c>
      <c r="G373" s="4" t="b">
        <v>1</v>
      </c>
      <c r="H373" s="4" t="s">
        <v>109</v>
      </c>
      <c r="I373" s="4" t="s">
        <v>127</v>
      </c>
      <c r="J373" s="4">
        <v>10</v>
      </c>
      <c r="K373" s="4">
        <v>3</v>
      </c>
      <c r="L373" s="4" t="b">
        <v>1</v>
      </c>
      <c r="M373" s="3">
        <v>0.9517</v>
      </c>
      <c r="N373" s="3">
        <v>0.9285</v>
      </c>
      <c r="O373" s="76">
        <v>0.8529</v>
      </c>
      <c r="P373" s="93">
        <v>0.8708</v>
      </c>
      <c r="Q373" s="3">
        <v>0.7551</v>
      </c>
      <c r="R373" s="3">
        <v>0.7505</v>
      </c>
      <c r="S373" s="76">
        <v>0.6513</v>
      </c>
      <c r="T373" s="76">
        <v>0.5613</v>
      </c>
      <c r="U373" s="103">
        <f t="shared" si="87"/>
        <v>0.861757057492603</v>
      </c>
      <c r="V373" s="3"/>
      <c r="W373" s="3"/>
    </row>
    <row r="374" ht="16.5" spans="1:23">
      <c r="A374" s="3" t="s">
        <v>593</v>
      </c>
      <c r="B374" s="4">
        <v>800</v>
      </c>
      <c r="C374" s="4">
        <v>16</v>
      </c>
      <c r="D374" s="4" t="s">
        <v>36</v>
      </c>
      <c r="E374" s="4" t="b">
        <v>1</v>
      </c>
      <c r="F374" s="4" t="b">
        <v>1</v>
      </c>
      <c r="G374" s="4" t="b">
        <v>1</v>
      </c>
      <c r="H374" s="4" t="s">
        <v>109</v>
      </c>
      <c r="I374" s="4" t="s">
        <v>127</v>
      </c>
      <c r="J374" s="4">
        <v>10</v>
      </c>
      <c r="K374" s="4">
        <v>3</v>
      </c>
      <c r="L374" s="4" t="b">
        <v>1</v>
      </c>
      <c r="M374" s="3">
        <v>0.9508</v>
      </c>
      <c r="N374" s="3">
        <v>0.9326</v>
      </c>
      <c r="O374" s="94">
        <v>0.835</v>
      </c>
      <c r="P374" s="94">
        <v>0.8662</v>
      </c>
      <c r="Q374" s="92">
        <v>0.7706</v>
      </c>
      <c r="R374" s="92">
        <v>0.7643</v>
      </c>
      <c r="S374" s="94">
        <v>0.6081</v>
      </c>
      <c r="T374" s="94">
        <v>0.5416</v>
      </c>
      <c r="U374" s="92">
        <f t="shared" si="87"/>
        <v>0.85031389607336</v>
      </c>
      <c r="V374" s="92"/>
      <c r="W374" s="92"/>
    </row>
    <row r="375" ht="16.5" spans="1:23">
      <c r="A375" s="11"/>
      <c r="B375" s="11" t="s">
        <v>200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>
        <f t="shared" ref="M375:T375" si="88">AVERAGE(M367:M374)</f>
        <v>0.950475</v>
      </c>
      <c r="N375" s="11">
        <f t="shared" si="88"/>
        <v>0.9301375</v>
      </c>
      <c r="O375" s="5">
        <f t="shared" si="88"/>
        <v>0.8477875</v>
      </c>
      <c r="P375" s="5">
        <f t="shared" si="88"/>
        <v>0.8647</v>
      </c>
      <c r="Q375" s="11">
        <f t="shared" si="88"/>
        <v>0.768525</v>
      </c>
      <c r="R375" s="11">
        <f t="shared" si="88"/>
        <v>0.760575</v>
      </c>
      <c r="S375" s="11">
        <f t="shared" si="88"/>
        <v>0.6316125</v>
      </c>
      <c r="T375" s="99">
        <f t="shared" si="88"/>
        <v>0.560575</v>
      </c>
      <c r="U375" s="100">
        <f t="shared" si="87"/>
        <v>0.856160236206104</v>
      </c>
      <c r="V375" s="11"/>
      <c r="W375" s="11"/>
    </row>
    <row r="376" ht="16.5" spans="1:2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99"/>
      <c r="R376" s="11"/>
      <c r="S376" s="11"/>
      <c r="T376" s="99"/>
      <c r="U376" s="11"/>
      <c r="V376" s="11"/>
      <c r="W376" s="11"/>
    </row>
    <row r="377" spans="1:23">
      <c r="A377" s="80" t="s">
        <v>571</v>
      </c>
      <c r="B377" s="81"/>
      <c r="C377" s="81"/>
      <c r="D377" s="111"/>
      <c r="E377" s="111"/>
      <c r="F377" s="111"/>
      <c r="G377" s="111"/>
      <c r="H377" s="111"/>
      <c r="I377" s="111"/>
      <c r="J377" s="111"/>
      <c r="K377" s="111"/>
      <c r="L377" s="11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97"/>
    </row>
    <row r="378" spans="1:23">
      <c r="A378" s="82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112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98"/>
    </row>
    <row r="379" ht="16.5" spans="1:23">
      <c r="A379" s="3" t="s">
        <v>594</v>
      </c>
      <c r="B379" s="4">
        <v>1600</v>
      </c>
      <c r="C379" s="4">
        <v>16</v>
      </c>
      <c r="D379" s="4" t="s">
        <v>36</v>
      </c>
      <c r="E379" s="4" t="b">
        <v>1</v>
      </c>
      <c r="F379" s="4" t="b">
        <v>1</v>
      </c>
      <c r="G379" s="4" t="b">
        <v>1</v>
      </c>
      <c r="H379" s="4" t="s">
        <v>109</v>
      </c>
      <c r="I379" s="4" t="s">
        <v>127</v>
      </c>
      <c r="J379" s="4">
        <v>20</v>
      </c>
      <c r="K379" s="4">
        <v>3</v>
      </c>
      <c r="L379" s="4" t="b">
        <v>1</v>
      </c>
      <c r="M379" s="92">
        <v>0.9648</v>
      </c>
      <c r="N379" s="3">
        <v>0.9433</v>
      </c>
      <c r="O379" s="76">
        <v>0.8442</v>
      </c>
      <c r="P379" s="94">
        <v>0.8635</v>
      </c>
      <c r="Q379" s="92">
        <v>0.8313</v>
      </c>
      <c r="R379" s="92">
        <v>0.827</v>
      </c>
      <c r="S379" s="94">
        <v>0.6137</v>
      </c>
      <c r="T379" s="94">
        <v>0.5634</v>
      </c>
      <c r="U379" s="92">
        <f t="shared" ref="U379:U387" si="89">2*(O379*P379)/(O379+P379)</f>
        <v>0.853740938103882</v>
      </c>
      <c r="V379" s="92"/>
      <c r="W379" s="92"/>
    </row>
    <row r="380" ht="16.5" spans="1:23">
      <c r="A380" s="3" t="s">
        <v>595</v>
      </c>
      <c r="B380" s="4">
        <v>1600</v>
      </c>
      <c r="C380" s="4">
        <v>16</v>
      </c>
      <c r="D380" s="4" t="s">
        <v>36</v>
      </c>
      <c r="E380" s="4" t="b">
        <v>1</v>
      </c>
      <c r="F380" s="4" t="b">
        <v>1</v>
      </c>
      <c r="G380" s="4" t="b">
        <v>1</v>
      </c>
      <c r="H380" s="4" t="s">
        <v>109</v>
      </c>
      <c r="I380" s="4" t="s">
        <v>127</v>
      </c>
      <c r="J380" s="4">
        <v>20</v>
      </c>
      <c r="K380" s="4">
        <v>3</v>
      </c>
      <c r="L380" s="4" t="b">
        <v>1</v>
      </c>
      <c r="M380" s="3">
        <v>0.9655</v>
      </c>
      <c r="N380" s="3">
        <v>0.9434</v>
      </c>
      <c r="O380" s="76">
        <v>0.8483</v>
      </c>
      <c r="P380" s="93">
        <v>0.8701</v>
      </c>
      <c r="Q380" s="92">
        <v>0.8467</v>
      </c>
      <c r="R380" s="3">
        <v>0.8381</v>
      </c>
      <c r="S380" s="76">
        <v>0.6444</v>
      </c>
      <c r="T380" s="94">
        <v>0.5614</v>
      </c>
      <c r="U380" s="92">
        <f t="shared" si="89"/>
        <v>0.859061720204842</v>
      </c>
      <c r="V380" s="3"/>
      <c r="W380" s="3"/>
    </row>
    <row r="381" ht="16.5" spans="1:23">
      <c r="A381" s="3" t="s">
        <v>596</v>
      </c>
      <c r="B381" s="4">
        <v>1600</v>
      </c>
      <c r="C381" s="4">
        <v>16</v>
      </c>
      <c r="D381" s="4" t="s">
        <v>36</v>
      </c>
      <c r="E381" s="4" t="b">
        <v>1</v>
      </c>
      <c r="F381" s="4" t="b">
        <v>1</v>
      </c>
      <c r="G381" s="4" t="b">
        <v>1</v>
      </c>
      <c r="H381" s="4" t="s">
        <v>109</v>
      </c>
      <c r="I381" s="4" t="s">
        <v>127</v>
      </c>
      <c r="J381" s="4">
        <v>20</v>
      </c>
      <c r="K381" s="4">
        <v>3</v>
      </c>
      <c r="L381" s="4" t="b">
        <v>1</v>
      </c>
      <c r="M381" s="113">
        <v>0.9669</v>
      </c>
      <c r="N381" s="92">
        <v>0.943</v>
      </c>
      <c r="O381" s="76">
        <v>0.8336</v>
      </c>
      <c r="P381" s="76">
        <v>0.8635</v>
      </c>
      <c r="Q381" s="3">
        <v>0.8498</v>
      </c>
      <c r="R381" s="92">
        <v>0.836</v>
      </c>
      <c r="S381" s="76">
        <v>0.6262</v>
      </c>
      <c r="T381" s="76">
        <v>0.5482</v>
      </c>
      <c r="U381" s="92">
        <f t="shared" si="89"/>
        <v>0.848286606564139</v>
      </c>
      <c r="V381" s="3"/>
      <c r="W381" s="3"/>
    </row>
    <row r="382" ht="16.5" spans="1:23">
      <c r="A382" s="3" t="s">
        <v>597</v>
      </c>
      <c r="B382" s="4">
        <v>1600</v>
      </c>
      <c r="C382" s="4">
        <v>16</v>
      </c>
      <c r="D382" s="4" t="s">
        <v>36</v>
      </c>
      <c r="E382" s="4" t="b">
        <v>1</v>
      </c>
      <c r="F382" s="4" t="b">
        <v>1</v>
      </c>
      <c r="G382" s="4" t="b">
        <v>1</v>
      </c>
      <c r="H382" s="4" t="s">
        <v>109</v>
      </c>
      <c r="I382" s="4" t="s">
        <v>127</v>
      </c>
      <c r="J382" s="4">
        <v>20</v>
      </c>
      <c r="K382" s="4">
        <v>3</v>
      </c>
      <c r="L382" s="4" t="b">
        <v>1</v>
      </c>
      <c r="M382" s="3">
        <v>0.966</v>
      </c>
      <c r="N382" s="3">
        <v>0.9442</v>
      </c>
      <c r="O382" s="94">
        <v>0.8415</v>
      </c>
      <c r="P382" s="76">
        <v>0.8632</v>
      </c>
      <c r="Q382" s="92">
        <v>0.858</v>
      </c>
      <c r="R382" s="92">
        <v>0.8536</v>
      </c>
      <c r="S382" s="76">
        <v>0.6179</v>
      </c>
      <c r="T382" s="94">
        <v>0.5517</v>
      </c>
      <c r="U382" s="92">
        <f t="shared" si="89"/>
        <v>0.852211884789112</v>
      </c>
      <c r="V382" s="92"/>
      <c r="W382" s="92"/>
    </row>
    <row r="383" ht="16.5" spans="1:23">
      <c r="A383" s="3" t="s">
        <v>598</v>
      </c>
      <c r="B383" s="4">
        <v>1600</v>
      </c>
      <c r="C383" s="4">
        <v>16</v>
      </c>
      <c r="D383" s="4" t="s">
        <v>36</v>
      </c>
      <c r="E383" s="4" t="b">
        <v>1</v>
      </c>
      <c r="F383" s="4" t="b">
        <v>1</v>
      </c>
      <c r="G383" s="4" t="b">
        <v>1</v>
      </c>
      <c r="H383" s="4" t="s">
        <v>109</v>
      </c>
      <c r="I383" s="4" t="s">
        <v>127</v>
      </c>
      <c r="J383" s="4">
        <v>20</v>
      </c>
      <c r="K383" s="4">
        <v>3</v>
      </c>
      <c r="L383" s="4" t="b">
        <v>1</v>
      </c>
      <c r="M383" s="3">
        <v>0.9651</v>
      </c>
      <c r="N383" s="3">
        <v>0.9433</v>
      </c>
      <c r="O383" s="94">
        <v>0.8454</v>
      </c>
      <c r="P383" s="76">
        <v>0.8624</v>
      </c>
      <c r="Q383" s="92">
        <v>0.8395</v>
      </c>
      <c r="R383" s="92">
        <v>0.8447</v>
      </c>
      <c r="S383" s="76">
        <v>0.636</v>
      </c>
      <c r="T383" s="94">
        <v>0.5693</v>
      </c>
      <c r="U383" s="92">
        <f t="shared" si="89"/>
        <v>0.853815388218761</v>
      </c>
      <c r="V383" s="99"/>
      <c r="W383" s="99"/>
    </row>
    <row r="384" ht="16.5" spans="1:23">
      <c r="A384" s="3" t="s">
        <v>599</v>
      </c>
      <c r="B384" s="4">
        <v>1600</v>
      </c>
      <c r="C384" s="4">
        <v>16</v>
      </c>
      <c r="D384" s="4" t="s">
        <v>36</v>
      </c>
      <c r="E384" s="4" t="b">
        <v>1</v>
      </c>
      <c r="F384" s="4" t="b">
        <v>1</v>
      </c>
      <c r="G384" s="4" t="b">
        <v>1</v>
      </c>
      <c r="H384" s="4" t="s">
        <v>109</v>
      </c>
      <c r="I384" s="4" t="s">
        <v>127</v>
      </c>
      <c r="J384" s="4">
        <v>20</v>
      </c>
      <c r="K384" s="4">
        <v>3</v>
      </c>
      <c r="L384" s="4" t="b">
        <v>1</v>
      </c>
      <c r="M384" s="3">
        <v>0.9623</v>
      </c>
      <c r="N384" s="3">
        <v>0.9449</v>
      </c>
      <c r="O384" s="94">
        <v>0.838</v>
      </c>
      <c r="P384" s="93">
        <v>0.8701</v>
      </c>
      <c r="Q384" s="92">
        <v>0.8498</v>
      </c>
      <c r="R384" s="92">
        <v>0.848</v>
      </c>
      <c r="S384" s="76">
        <v>0.6318</v>
      </c>
      <c r="T384" s="94">
        <v>0.5677</v>
      </c>
      <c r="U384" s="92">
        <f t="shared" si="89"/>
        <v>0.853748375387858</v>
      </c>
      <c r="V384" s="3"/>
      <c r="W384" s="3"/>
    </row>
    <row r="385" ht="16.5" spans="1:23">
      <c r="A385" s="3" t="s">
        <v>600</v>
      </c>
      <c r="B385" s="4">
        <v>1600</v>
      </c>
      <c r="C385" s="4">
        <v>16</v>
      </c>
      <c r="D385" s="4" t="s">
        <v>36</v>
      </c>
      <c r="E385" s="4" t="b">
        <v>1</v>
      </c>
      <c r="F385" s="4" t="b">
        <v>1</v>
      </c>
      <c r="G385" s="4" t="b">
        <v>1</v>
      </c>
      <c r="H385" s="4" t="s">
        <v>109</v>
      </c>
      <c r="I385" s="4" t="s">
        <v>127</v>
      </c>
      <c r="J385" s="4">
        <v>20</v>
      </c>
      <c r="K385" s="4">
        <v>3</v>
      </c>
      <c r="L385" s="4" t="b">
        <v>1</v>
      </c>
      <c r="M385" s="3">
        <v>0.9667</v>
      </c>
      <c r="N385" s="3">
        <v>0.9324</v>
      </c>
      <c r="O385" s="93">
        <v>0.8552</v>
      </c>
      <c r="P385" s="76">
        <v>0.8665</v>
      </c>
      <c r="Q385" s="3">
        <v>0.8447</v>
      </c>
      <c r="R385" s="3">
        <v>0.8429</v>
      </c>
      <c r="S385" s="76">
        <v>0.6346</v>
      </c>
      <c r="T385" s="76">
        <v>0.5549</v>
      </c>
      <c r="U385" s="103">
        <f t="shared" si="89"/>
        <v>0.860812917465296</v>
      </c>
      <c r="V385" s="3"/>
      <c r="W385" s="3"/>
    </row>
    <row r="386" ht="16.5" spans="1:23">
      <c r="A386" s="3" t="s">
        <v>601</v>
      </c>
      <c r="B386" s="4">
        <v>1600</v>
      </c>
      <c r="C386" s="4">
        <v>16</v>
      </c>
      <c r="D386" s="4" t="s">
        <v>36</v>
      </c>
      <c r="E386" s="4" t="b">
        <v>1</v>
      </c>
      <c r="F386" s="4" t="b">
        <v>1</v>
      </c>
      <c r="G386" s="4" t="b">
        <v>1</v>
      </c>
      <c r="H386" s="4" t="s">
        <v>109</v>
      </c>
      <c r="I386" s="4" t="s">
        <v>127</v>
      </c>
      <c r="J386" s="4">
        <v>20</v>
      </c>
      <c r="K386" s="4">
        <v>3</v>
      </c>
      <c r="L386" s="4" t="b">
        <v>1</v>
      </c>
      <c r="M386" s="3">
        <v>0.9676</v>
      </c>
      <c r="N386" s="3">
        <v>0.9418</v>
      </c>
      <c r="O386" s="94">
        <v>0.847</v>
      </c>
      <c r="P386" s="94">
        <v>0.8685</v>
      </c>
      <c r="Q386" s="92">
        <v>0.8519</v>
      </c>
      <c r="R386" s="92">
        <v>0.8484</v>
      </c>
      <c r="S386" s="94">
        <v>0.6457</v>
      </c>
      <c r="T386" s="94">
        <v>0.5552</v>
      </c>
      <c r="U386" s="92">
        <f t="shared" si="89"/>
        <v>0.857615272515302</v>
      </c>
      <c r="V386" s="92"/>
      <c r="W386" s="92"/>
    </row>
    <row r="387" ht="16.5" spans="1:23">
      <c r="A387" s="11"/>
      <c r="B387" s="11" t="s">
        <v>200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>
        <f t="shared" ref="M387:T387" si="90">AVERAGE(M379:M386)</f>
        <v>0.9656125</v>
      </c>
      <c r="N387" s="11">
        <f t="shared" si="90"/>
        <v>0.9420375</v>
      </c>
      <c r="O387" s="5">
        <f t="shared" si="90"/>
        <v>0.84415</v>
      </c>
      <c r="P387" s="5">
        <f t="shared" si="90"/>
        <v>0.865975</v>
      </c>
      <c r="Q387" s="11">
        <f t="shared" si="90"/>
        <v>0.8464625</v>
      </c>
      <c r="R387" s="11">
        <f t="shared" si="90"/>
        <v>0.8423375</v>
      </c>
      <c r="S387" s="11">
        <f t="shared" si="90"/>
        <v>0.6312875</v>
      </c>
      <c r="T387" s="99">
        <f t="shared" si="90"/>
        <v>0.558975</v>
      </c>
      <c r="U387" s="100">
        <f t="shared" si="89"/>
        <v>0.854923232219867</v>
      </c>
      <c r="V387" s="11"/>
      <c r="W387" s="11"/>
    </row>
    <row r="388" ht="16.5" spans="1:2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99"/>
      <c r="R388" s="11"/>
      <c r="S388" s="11"/>
      <c r="T388" s="99"/>
      <c r="U388" s="11"/>
      <c r="V388" s="11"/>
      <c r="W388" s="11"/>
    </row>
    <row r="389" spans="1:23">
      <c r="A389" s="80" t="s">
        <v>572</v>
      </c>
      <c r="B389" s="81"/>
      <c r="C389" s="81"/>
      <c r="D389" s="111"/>
      <c r="E389" s="111"/>
      <c r="F389" s="111"/>
      <c r="G389" s="111"/>
      <c r="H389" s="111"/>
      <c r="I389" s="111"/>
      <c r="J389" s="111"/>
      <c r="K389" s="111"/>
      <c r="L389" s="11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97"/>
    </row>
    <row r="390" spans="1:23">
      <c r="A390" s="82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112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98"/>
    </row>
    <row r="391" ht="16.5" spans="1:23">
      <c r="A391" s="3" t="s">
        <v>602</v>
      </c>
      <c r="B391" s="4">
        <v>800</v>
      </c>
      <c r="C391" s="4">
        <v>16</v>
      </c>
      <c r="D391" s="4" t="s">
        <v>36</v>
      </c>
      <c r="E391" s="4" t="b">
        <v>1</v>
      </c>
      <c r="F391" s="4" t="b">
        <v>1</v>
      </c>
      <c r="G391" s="4" t="b">
        <v>1</v>
      </c>
      <c r="H391" s="4" t="s">
        <v>109</v>
      </c>
      <c r="I391" s="4" t="s">
        <v>136</v>
      </c>
      <c r="J391" s="4"/>
      <c r="K391" s="4">
        <v>3</v>
      </c>
      <c r="L391" s="4" t="b">
        <v>1</v>
      </c>
      <c r="M391" s="92">
        <v>0.9486</v>
      </c>
      <c r="N391" s="3">
        <v>0.9235</v>
      </c>
      <c r="O391" s="76">
        <v>0.8484</v>
      </c>
      <c r="P391" s="94">
        <v>0.8636</v>
      </c>
      <c r="Q391" s="92">
        <v>0.7459</v>
      </c>
      <c r="R391" s="92">
        <v>0.7279</v>
      </c>
      <c r="S391" s="94">
        <v>0.6234</v>
      </c>
      <c r="T391" s="94">
        <v>0.5574</v>
      </c>
      <c r="U391" s="92">
        <f t="shared" ref="U391:U399" si="91">2*(O391*P391)/(O391+P391)</f>
        <v>0.855932523364486</v>
      </c>
      <c r="V391" s="92"/>
      <c r="W391" s="92"/>
    </row>
    <row r="392" ht="16.5" spans="1:23">
      <c r="A392" s="3" t="s">
        <v>603</v>
      </c>
      <c r="B392" s="4">
        <v>800</v>
      </c>
      <c r="C392" s="4">
        <v>16</v>
      </c>
      <c r="D392" s="4" t="s">
        <v>36</v>
      </c>
      <c r="E392" s="4" t="b">
        <v>1</v>
      </c>
      <c r="F392" s="4" t="b">
        <v>1</v>
      </c>
      <c r="G392" s="4" t="b">
        <v>1</v>
      </c>
      <c r="H392" s="4" t="s">
        <v>109</v>
      </c>
      <c r="I392" s="4" t="s">
        <v>136</v>
      </c>
      <c r="J392" s="4"/>
      <c r="K392" s="4">
        <v>3</v>
      </c>
      <c r="L392" s="4" t="b">
        <v>1</v>
      </c>
      <c r="M392" s="3">
        <v>0.9507</v>
      </c>
      <c r="N392" s="3">
        <v>0.9238</v>
      </c>
      <c r="O392" s="93">
        <v>0.8623</v>
      </c>
      <c r="P392" s="76">
        <v>0.8636</v>
      </c>
      <c r="Q392" s="92">
        <v>0.7809</v>
      </c>
      <c r="R392" s="3">
        <v>0.7537</v>
      </c>
      <c r="S392" s="76">
        <v>0.6374</v>
      </c>
      <c r="T392" s="94">
        <v>0.5807</v>
      </c>
      <c r="U392" s="103">
        <f t="shared" si="91"/>
        <v>0.862949510400371</v>
      </c>
      <c r="V392" s="3"/>
      <c r="W392" s="3"/>
    </row>
    <row r="393" ht="16.5" spans="1:23">
      <c r="A393" s="3" t="s">
        <v>604</v>
      </c>
      <c r="B393" s="4">
        <v>800</v>
      </c>
      <c r="C393" s="4">
        <v>16</v>
      </c>
      <c r="D393" s="4" t="s">
        <v>36</v>
      </c>
      <c r="E393" s="4" t="b">
        <v>1</v>
      </c>
      <c r="F393" s="4" t="b">
        <v>1</v>
      </c>
      <c r="G393" s="4" t="b">
        <v>1</v>
      </c>
      <c r="H393" s="4" t="s">
        <v>109</v>
      </c>
      <c r="I393" s="4" t="s">
        <v>136</v>
      </c>
      <c r="J393" s="4"/>
      <c r="K393" s="4">
        <v>3</v>
      </c>
      <c r="L393" s="4" t="b">
        <v>1</v>
      </c>
      <c r="M393" s="113">
        <v>0.9474</v>
      </c>
      <c r="N393" s="3">
        <v>0.9241</v>
      </c>
      <c r="O393" s="76">
        <v>0.8438</v>
      </c>
      <c r="P393" s="93">
        <v>0.8717</v>
      </c>
      <c r="Q393" s="3">
        <v>0.7593</v>
      </c>
      <c r="R393" s="3">
        <v>0.7432</v>
      </c>
      <c r="S393" s="76">
        <v>0.6332</v>
      </c>
      <c r="T393" s="76">
        <v>0.5682</v>
      </c>
      <c r="U393" s="92">
        <f t="shared" si="91"/>
        <v>0.857523124453512</v>
      </c>
      <c r="V393" s="3"/>
      <c r="W393" s="3"/>
    </row>
    <row r="394" ht="16.5" spans="1:23">
      <c r="A394" s="3" t="s">
        <v>605</v>
      </c>
      <c r="B394" s="4">
        <v>800</v>
      </c>
      <c r="C394" s="4">
        <v>16</v>
      </c>
      <c r="D394" s="4" t="s">
        <v>36</v>
      </c>
      <c r="E394" s="4" t="b">
        <v>1</v>
      </c>
      <c r="F394" s="4" t="b">
        <v>1</v>
      </c>
      <c r="G394" s="4" t="b">
        <v>1</v>
      </c>
      <c r="H394" s="4" t="s">
        <v>109</v>
      </c>
      <c r="I394" s="4" t="s">
        <v>136</v>
      </c>
      <c r="J394" s="4"/>
      <c r="K394" s="4">
        <v>3</v>
      </c>
      <c r="L394" s="4" t="b">
        <v>1</v>
      </c>
      <c r="M394" s="3">
        <v>0.9498</v>
      </c>
      <c r="N394" s="3">
        <v>0.9261</v>
      </c>
      <c r="O394" s="76">
        <v>0.8486</v>
      </c>
      <c r="P394" s="76">
        <v>0.8692</v>
      </c>
      <c r="Q394" s="92">
        <v>0.7613</v>
      </c>
      <c r="R394" s="3">
        <v>0.752</v>
      </c>
      <c r="S394" s="76">
        <v>0.6304</v>
      </c>
      <c r="T394" s="94">
        <v>0.5714</v>
      </c>
      <c r="U394" s="92">
        <f t="shared" si="91"/>
        <v>0.858776481546164</v>
      </c>
      <c r="V394" s="92"/>
      <c r="W394" s="92"/>
    </row>
    <row r="395" ht="16.5" spans="1:23">
      <c r="A395" s="3" t="s">
        <v>606</v>
      </c>
      <c r="B395" s="4">
        <v>800</v>
      </c>
      <c r="C395" s="4">
        <v>16</v>
      </c>
      <c r="D395" s="4" t="s">
        <v>36</v>
      </c>
      <c r="E395" s="4" t="b">
        <v>1</v>
      </c>
      <c r="F395" s="4" t="b">
        <v>1</v>
      </c>
      <c r="G395" s="4" t="b">
        <v>1</v>
      </c>
      <c r="H395" s="4" t="s">
        <v>109</v>
      </c>
      <c r="I395" s="4" t="s">
        <v>136</v>
      </c>
      <c r="J395" s="4"/>
      <c r="K395" s="4">
        <v>3</v>
      </c>
      <c r="L395" s="4" t="b">
        <v>1</v>
      </c>
      <c r="M395" s="3">
        <v>0.9497</v>
      </c>
      <c r="N395" s="3">
        <v>0.925</v>
      </c>
      <c r="O395" s="76">
        <v>0.846</v>
      </c>
      <c r="P395" s="76">
        <v>0.8594</v>
      </c>
      <c r="Q395" s="92">
        <v>0.7675</v>
      </c>
      <c r="R395" s="3">
        <v>0.7513</v>
      </c>
      <c r="S395" s="76">
        <v>0.6206</v>
      </c>
      <c r="T395" s="94">
        <v>0.5542</v>
      </c>
      <c r="U395" s="92">
        <f t="shared" si="91"/>
        <v>0.85264735545913</v>
      </c>
      <c r="V395" s="99"/>
      <c r="W395" s="99"/>
    </row>
    <row r="396" ht="16.5" spans="1:23">
      <c r="A396" s="3" t="s">
        <v>607</v>
      </c>
      <c r="B396" s="4">
        <v>800</v>
      </c>
      <c r="C396" s="4">
        <v>16</v>
      </c>
      <c r="D396" s="4" t="s">
        <v>36</v>
      </c>
      <c r="E396" s="4" t="b">
        <v>1</v>
      </c>
      <c r="F396" s="4" t="b">
        <v>1</v>
      </c>
      <c r="G396" s="4" t="b">
        <v>1</v>
      </c>
      <c r="H396" s="4" t="s">
        <v>109</v>
      </c>
      <c r="I396" s="4" t="s">
        <v>136</v>
      </c>
      <c r="J396" s="4"/>
      <c r="K396" s="4">
        <v>3</v>
      </c>
      <c r="L396" s="4" t="b">
        <v>1</v>
      </c>
      <c r="M396" s="3">
        <v>0.9471</v>
      </c>
      <c r="N396" s="3">
        <v>0.9247</v>
      </c>
      <c r="O396" s="76">
        <v>0.8497</v>
      </c>
      <c r="P396" s="76">
        <v>0.8716</v>
      </c>
      <c r="Q396" s="92">
        <v>0.7562</v>
      </c>
      <c r="R396" s="3">
        <v>0.7284</v>
      </c>
      <c r="S396" s="76">
        <v>0.6374</v>
      </c>
      <c r="T396" s="94">
        <v>0.5677</v>
      </c>
      <c r="U396" s="92">
        <f t="shared" si="91"/>
        <v>0.860510683785511</v>
      </c>
      <c r="V396" s="3"/>
      <c r="W396" s="3"/>
    </row>
    <row r="397" ht="16.5" spans="1:23">
      <c r="A397" s="3" t="s">
        <v>608</v>
      </c>
      <c r="B397" s="4">
        <v>800</v>
      </c>
      <c r="C397" s="4">
        <v>16</v>
      </c>
      <c r="D397" s="4" t="s">
        <v>36</v>
      </c>
      <c r="E397" s="4" t="b">
        <v>1</v>
      </c>
      <c r="F397" s="4" t="b">
        <v>1</v>
      </c>
      <c r="G397" s="4" t="b">
        <v>1</v>
      </c>
      <c r="H397" s="4" t="s">
        <v>109</v>
      </c>
      <c r="I397" s="4" t="s">
        <v>136</v>
      </c>
      <c r="J397" s="4"/>
      <c r="K397" s="4">
        <v>3</v>
      </c>
      <c r="L397" s="4" t="b">
        <v>1</v>
      </c>
      <c r="M397" s="3">
        <v>0.9482</v>
      </c>
      <c r="N397" s="3">
        <v>0.9136</v>
      </c>
      <c r="O397" s="94">
        <v>0.845</v>
      </c>
      <c r="P397" s="76">
        <v>0.8577</v>
      </c>
      <c r="Q397" s="3">
        <v>0.7531</v>
      </c>
      <c r="R397" s="3">
        <v>0.7364</v>
      </c>
      <c r="S397" s="76">
        <v>0.6318</v>
      </c>
      <c r="T397" s="76">
        <v>0.5634</v>
      </c>
      <c r="U397" s="92">
        <f t="shared" si="91"/>
        <v>0.851302636988313</v>
      </c>
      <c r="V397" s="3"/>
      <c r="W397" s="3"/>
    </row>
    <row r="398" ht="16.5" spans="1:23">
      <c r="A398" s="3" t="s">
        <v>609</v>
      </c>
      <c r="B398" s="4">
        <v>800</v>
      </c>
      <c r="C398" s="4">
        <v>16</v>
      </c>
      <c r="D398" s="4" t="s">
        <v>36</v>
      </c>
      <c r="E398" s="4" t="b">
        <v>1</v>
      </c>
      <c r="F398" s="4" t="b">
        <v>1</v>
      </c>
      <c r="G398" s="4" t="b">
        <v>1</v>
      </c>
      <c r="H398" s="4" t="s">
        <v>109</v>
      </c>
      <c r="I398" s="4" t="s">
        <v>136</v>
      </c>
      <c r="J398" s="4"/>
      <c r="K398" s="4">
        <v>3</v>
      </c>
      <c r="L398" s="4" t="b">
        <v>1</v>
      </c>
      <c r="M398" s="3">
        <v>0.9478</v>
      </c>
      <c r="N398" s="3">
        <v>0.9229</v>
      </c>
      <c r="O398" s="94">
        <v>0.848</v>
      </c>
      <c r="P398" s="94">
        <v>0.8699</v>
      </c>
      <c r="Q398" s="92">
        <v>0.7644</v>
      </c>
      <c r="R398" s="92">
        <v>0.7513</v>
      </c>
      <c r="S398" s="94">
        <v>0.6179</v>
      </c>
      <c r="T398" s="94">
        <v>0.5551</v>
      </c>
      <c r="U398" s="92">
        <f t="shared" si="91"/>
        <v>0.858810408056348</v>
      </c>
      <c r="V398" s="92"/>
      <c r="W398" s="92"/>
    </row>
    <row r="399" ht="16.5" spans="1:23">
      <c r="A399" s="11"/>
      <c r="B399" s="11" t="s">
        <v>200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>
        <f t="shared" ref="M399:T399" si="92">AVERAGE(M391:M398)</f>
        <v>0.9486625</v>
      </c>
      <c r="N399" s="11">
        <f t="shared" si="92"/>
        <v>0.9229625</v>
      </c>
      <c r="O399" s="5">
        <f t="shared" si="92"/>
        <v>0.848975</v>
      </c>
      <c r="P399" s="5">
        <f t="shared" si="92"/>
        <v>0.8658375</v>
      </c>
      <c r="Q399" s="11">
        <f t="shared" si="92"/>
        <v>0.761075</v>
      </c>
      <c r="R399" s="11">
        <f t="shared" si="92"/>
        <v>0.743025</v>
      </c>
      <c r="S399" s="11">
        <f t="shared" si="92"/>
        <v>0.6290125</v>
      </c>
      <c r="T399" s="99">
        <f t="shared" si="92"/>
        <v>0.5647625</v>
      </c>
      <c r="U399" s="100">
        <f t="shared" si="91"/>
        <v>0.857323341837665</v>
      </c>
      <c r="V399" s="11"/>
      <c r="W399" s="11"/>
    </row>
    <row r="400" ht="16.5" spans="1:2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99"/>
      <c r="R400" s="11"/>
      <c r="S400" s="11"/>
      <c r="T400" s="99"/>
      <c r="U400" s="11"/>
      <c r="V400" s="11"/>
      <c r="W400" s="11"/>
    </row>
    <row r="401" spans="1:23">
      <c r="A401" s="80" t="s">
        <v>573</v>
      </c>
      <c r="B401" s="81"/>
      <c r="C401" s="81"/>
      <c r="D401" s="111"/>
      <c r="E401" s="111"/>
      <c r="F401" s="111"/>
      <c r="G401" s="111"/>
      <c r="H401" s="111"/>
      <c r="I401" s="111"/>
      <c r="J401" s="111"/>
      <c r="K401" s="111"/>
      <c r="L401" s="11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97"/>
    </row>
    <row r="402" spans="1:23">
      <c r="A402" s="82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112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98"/>
    </row>
    <row r="403" ht="16.5" spans="1:23">
      <c r="A403" s="3" t="s">
        <v>610</v>
      </c>
      <c r="B403" s="4">
        <v>800</v>
      </c>
      <c r="C403" s="4">
        <v>16</v>
      </c>
      <c r="D403" s="4" t="s">
        <v>36</v>
      </c>
      <c r="E403" s="4" t="b">
        <v>1</v>
      </c>
      <c r="F403" s="4" t="b">
        <v>1</v>
      </c>
      <c r="G403" s="4" t="b">
        <v>1</v>
      </c>
      <c r="H403" s="4" t="s">
        <v>115</v>
      </c>
      <c r="I403" s="4" t="s">
        <v>127</v>
      </c>
      <c r="J403" s="4"/>
      <c r="K403" s="4">
        <v>3</v>
      </c>
      <c r="L403" s="4" t="b">
        <v>1</v>
      </c>
      <c r="M403" s="92">
        <v>0.9433</v>
      </c>
      <c r="N403" s="3">
        <v>0.9174</v>
      </c>
      <c r="O403" s="76">
        <v>0.8462</v>
      </c>
      <c r="P403" s="94">
        <v>0.8743</v>
      </c>
      <c r="Q403" s="92">
        <v>0.7531</v>
      </c>
      <c r="R403" s="92">
        <v>0.7305</v>
      </c>
      <c r="S403" s="94">
        <v>0.6262</v>
      </c>
      <c r="T403" s="94">
        <v>0.5627</v>
      </c>
      <c r="U403" s="92">
        <f t="shared" ref="U403:U411" si="93">2*(O403*P403)/(O403+P403)</f>
        <v>0.860020528916013</v>
      </c>
      <c r="V403" s="92"/>
      <c r="W403" s="92"/>
    </row>
    <row r="404" ht="16.5" spans="1:23">
      <c r="A404" s="3" t="s">
        <v>611</v>
      </c>
      <c r="B404" s="4">
        <v>800</v>
      </c>
      <c r="C404" s="4">
        <v>16</v>
      </c>
      <c r="D404" s="4" t="s">
        <v>36</v>
      </c>
      <c r="E404" s="4" t="b">
        <v>1</v>
      </c>
      <c r="F404" s="4" t="b">
        <v>1</v>
      </c>
      <c r="G404" s="4" t="b">
        <v>1</v>
      </c>
      <c r="H404" s="4" t="s">
        <v>115</v>
      </c>
      <c r="I404" s="4" t="s">
        <v>127</v>
      </c>
      <c r="J404" s="4"/>
      <c r="K404" s="4">
        <v>3</v>
      </c>
      <c r="L404" s="4" t="b">
        <v>1</v>
      </c>
      <c r="M404" s="92">
        <v>0.947</v>
      </c>
      <c r="N404" s="92">
        <v>0.927</v>
      </c>
      <c r="O404" s="94">
        <v>0.851</v>
      </c>
      <c r="P404" s="76">
        <v>0.8712</v>
      </c>
      <c r="Q404" s="92">
        <v>0.751</v>
      </c>
      <c r="R404" s="3">
        <v>0.7351</v>
      </c>
      <c r="S404" s="76">
        <v>0.6346</v>
      </c>
      <c r="T404" s="94">
        <v>0.5617</v>
      </c>
      <c r="U404" s="92">
        <f t="shared" si="93"/>
        <v>0.860981535245616</v>
      </c>
      <c r="V404" s="3"/>
      <c r="W404" s="3"/>
    </row>
    <row r="405" ht="16.5" spans="1:23">
      <c r="A405" s="3" t="s">
        <v>612</v>
      </c>
      <c r="B405" s="4">
        <v>800</v>
      </c>
      <c r="C405" s="4">
        <v>16</v>
      </c>
      <c r="D405" s="4" t="s">
        <v>36</v>
      </c>
      <c r="E405" s="4" t="b">
        <v>1</v>
      </c>
      <c r="F405" s="4" t="b">
        <v>1</v>
      </c>
      <c r="G405" s="4" t="b">
        <v>1</v>
      </c>
      <c r="H405" s="4" t="s">
        <v>115</v>
      </c>
      <c r="I405" s="4" t="s">
        <v>127</v>
      </c>
      <c r="J405" s="4"/>
      <c r="K405" s="4">
        <v>3</v>
      </c>
      <c r="L405" s="4" t="b">
        <v>1</v>
      </c>
      <c r="M405" s="113">
        <v>0.9501</v>
      </c>
      <c r="N405" s="92">
        <v>0.929</v>
      </c>
      <c r="O405" s="76">
        <v>0.8522</v>
      </c>
      <c r="P405" s="94">
        <v>0.872</v>
      </c>
      <c r="Q405" s="3">
        <v>0.7695</v>
      </c>
      <c r="R405" s="3">
        <v>0.7503</v>
      </c>
      <c r="S405" s="76">
        <v>0.6513</v>
      </c>
      <c r="T405" s="76">
        <v>0.5808</v>
      </c>
      <c r="U405" s="92">
        <f t="shared" si="93"/>
        <v>0.86198631249275</v>
      </c>
      <c r="V405" s="3"/>
      <c r="W405" s="3"/>
    </row>
    <row r="406" ht="16.5" spans="1:23">
      <c r="A406" s="3" t="s">
        <v>613</v>
      </c>
      <c r="B406" s="4">
        <v>800</v>
      </c>
      <c r="C406" s="4">
        <v>16</v>
      </c>
      <c r="D406" s="4" t="s">
        <v>36</v>
      </c>
      <c r="E406" s="4" t="b">
        <v>1</v>
      </c>
      <c r="F406" s="4" t="b">
        <v>1</v>
      </c>
      <c r="G406" s="4" t="b">
        <v>1</v>
      </c>
      <c r="H406" s="4" t="s">
        <v>115</v>
      </c>
      <c r="I406" s="4" t="s">
        <v>127</v>
      </c>
      <c r="J406" s="4"/>
      <c r="K406" s="4">
        <v>3</v>
      </c>
      <c r="L406" s="4" t="b">
        <v>1</v>
      </c>
      <c r="M406" s="3">
        <v>0.9456</v>
      </c>
      <c r="N406" s="3">
        <v>0.9285</v>
      </c>
      <c r="O406" s="76">
        <v>0.8426</v>
      </c>
      <c r="P406" s="93">
        <v>0.8757</v>
      </c>
      <c r="Q406" s="92">
        <v>0.7613</v>
      </c>
      <c r="R406" s="3">
        <v>0.7653</v>
      </c>
      <c r="S406" s="94">
        <v>0.622</v>
      </c>
      <c r="T406" s="94">
        <v>0.5884</v>
      </c>
      <c r="U406" s="92">
        <f t="shared" si="93"/>
        <v>0.858831193621603</v>
      </c>
      <c r="V406" s="92"/>
      <c r="W406" s="92"/>
    </row>
    <row r="407" ht="16.5" spans="1:23">
      <c r="A407" s="3" t="s">
        <v>614</v>
      </c>
      <c r="B407" s="4">
        <v>800</v>
      </c>
      <c r="C407" s="4">
        <v>16</v>
      </c>
      <c r="D407" s="4" t="s">
        <v>36</v>
      </c>
      <c r="E407" s="4" t="b">
        <v>1</v>
      </c>
      <c r="F407" s="4" t="b">
        <v>1</v>
      </c>
      <c r="G407" s="4" t="b">
        <v>1</v>
      </c>
      <c r="H407" s="4" t="s">
        <v>115</v>
      </c>
      <c r="I407" s="4" t="s">
        <v>127</v>
      </c>
      <c r="J407" s="4"/>
      <c r="K407" s="4">
        <v>3</v>
      </c>
      <c r="L407" s="4" t="b">
        <v>1</v>
      </c>
      <c r="M407" s="3">
        <v>0.9486</v>
      </c>
      <c r="N407" s="3">
        <v>0.9311</v>
      </c>
      <c r="O407" s="76">
        <v>0.8553</v>
      </c>
      <c r="P407" s="94">
        <v>0.869</v>
      </c>
      <c r="Q407" s="92">
        <v>0.7654</v>
      </c>
      <c r="R407" s="3">
        <v>0.7639</v>
      </c>
      <c r="S407" s="94">
        <v>0.643</v>
      </c>
      <c r="T407" s="94">
        <v>0.6034</v>
      </c>
      <c r="U407" s="92">
        <f t="shared" si="93"/>
        <v>0.862095575015948</v>
      </c>
      <c r="V407" s="99"/>
      <c r="W407" s="99"/>
    </row>
    <row r="408" ht="16.5" spans="1:23">
      <c r="A408" s="3" t="s">
        <v>615</v>
      </c>
      <c r="B408" s="4">
        <v>800</v>
      </c>
      <c r="C408" s="4">
        <v>16</v>
      </c>
      <c r="D408" s="4" t="s">
        <v>36</v>
      </c>
      <c r="E408" s="4" t="b">
        <v>1</v>
      </c>
      <c r="F408" s="4" t="b">
        <v>1</v>
      </c>
      <c r="G408" s="4" t="b">
        <v>1</v>
      </c>
      <c r="H408" s="4" t="s">
        <v>115</v>
      </c>
      <c r="I408" s="4" t="s">
        <v>127</v>
      </c>
      <c r="J408" s="4"/>
      <c r="K408" s="4">
        <v>3</v>
      </c>
      <c r="L408" s="4" t="b">
        <v>1</v>
      </c>
      <c r="M408" s="3">
        <v>0.9483</v>
      </c>
      <c r="N408" s="3">
        <v>0.9288</v>
      </c>
      <c r="O408" s="93">
        <v>0.8556</v>
      </c>
      <c r="P408" s="76">
        <v>0.8707</v>
      </c>
      <c r="Q408" s="92">
        <v>0.7912</v>
      </c>
      <c r="R408" s="3">
        <v>0.7637</v>
      </c>
      <c r="S408" s="76">
        <v>0.6276</v>
      </c>
      <c r="T408" s="94">
        <v>0.5625</v>
      </c>
      <c r="U408" s="103">
        <f t="shared" si="93"/>
        <v>0.863083959914268</v>
      </c>
      <c r="V408" s="3"/>
      <c r="W408" s="3"/>
    </row>
    <row r="409" ht="16.5" spans="1:23">
      <c r="A409" s="3" t="s">
        <v>616</v>
      </c>
      <c r="B409" s="4">
        <v>800</v>
      </c>
      <c r="C409" s="4">
        <v>16</v>
      </c>
      <c r="D409" s="4" t="s">
        <v>36</v>
      </c>
      <c r="E409" s="4" t="b">
        <v>1</v>
      </c>
      <c r="F409" s="4" t="b">
        <v>1</v>
      </c>
      <c r="G409" s="4" t="b">
        <v>1</v>
      </c>
      <c r="H409" s="4" t="s">
        <v>115</v>
      </c>
      <c r="I409" s="4" t="s">
        <v>127</v>
      </c>
      <c r="J409" s="4"/>
      <c r="K409" s="4">
        <v>3</v>
      </c>
      <c r="L409" s="4" t="b">
        <v>1</v>
      </c>
      <c r="M409" s="3">
        <v>0.9414</v>
      </c>
      <c r="N409" s="3">
        <v>0.9291</v>
      </c>
      <c r="O409" s="76">
        <v>0.8514</v>
      </c>
      <c r="P409" s="76">
        <v>0.8656</v>
      </c>
      <c r="Q409" s="3">
        <v>0.7407</v>
      </c>
      <c r="R409" s="3">
        <v>0.7453</v>
      </c>
      <c r="S409" s="76">
        <v>0.6067</v>
      </c>
      <c r="T409" s="76">
        <v>0.5657</v>
      </c>
      <c r="U409" s="92">
        <f t="shared" si="93"/>
        <v>0.858441281304601</v>
      </c>
      <c r="V409" s="3"/>
      <c r="W409" s="3"/>
    </row>
    <row r="410" ht="16.5" spans="1:23">
      <c r="A410" s="3" t="s">
        <v>617</v>
      </c>
      <c r="B410" s="4">
        <v>800</v>
      </c>
      <c r="C410" s="4">
        <v>16</v>
      </c>
      <c r="D410" s="4" t="s">
        <v>36</v>
      </c>
      <c r="E410" s="4" t="b">
        <v>1</v>
      </c>
      <c r="F410" s="4" t="b">
        <v>1</v>
      </c>
      <c r="G410" s="4" t="b">
        <v>1</v>
      </c>
      <c r="H410" s="4" t="s">
        <v>115</v>
      </c>
      <c r="I410" s="4" t="s">
        <v>127</v>
      </c>
      <c r="J410" s="4"/>
      <c r="K410" s="4">
        <v>3</v>
      </c>
      <c r="L410" s="4" t="b">
        <v>1</v>
      </c>
      <c r="M410" s="3">
        <v>0.9494</v>
      </c>
      <c r="N410" s="3">
        <v>0.9269</v>
      </c>
      <c r="O410" s="76">
        <v>0.8541</v>
      </c>
      <c r="P410" s="94">
        <v>0.8673</v>
      </c>
      <c r="Q410" s="92">
        <v>0.7737</v>
      </c>
      <c r="R410" s="92">
        <v>0.7673</v>
      </c>
      <c r="S410" s="94">
        <v>0.6304</v>
      </c>
      <c r="T410" s="94">
        <v>0.5629</v>
      </c>
      <c r="U410" s="92">
        <f t="shared" si="93"/>
        <v>0.86064939003137</v>
      </c>
      <c r="V410" s="92"/>
      <c r="W410" s="92"/>
    </row>
    <row r="411" ht="16.5" spans="1:23">
      <c r="A411" s="11"/>
      <c r="B411" s="11" t="s">
        <v>200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>
        <f t="shared" ref="M411:T411" si="94">AVERAGE(M403:M410)</f>
        <v>0.9467125</v>
      </c>
      <c r="N411" s="11">
        <f t="shared" si="94"/>
        <v>0.927225</v>
      </c>
      <c r="O411" s="5">
        <f t="shared" si="94"/>
        <v>0.85105</v>
      </c>
      <c r="P411" s="5">
        <f t="shared" si="94"/>
        <v>0.870725</v>
      </c>
      <c r="Q411" s="11">
        <f t="shared" si="94"/>
        <v>0.7632375</v>
      </c>
      <c r="R411" s="11">
        <f t="shared" si="94"/>
        <v>0.752675</v>
      </c>
      <c r="S411" s="11">
        <f t="shared" si="94"/>
        <v>0.630225</v>
      </c>
      <c r="T411" s="99">
        <f t="shared" si="94"/>
        <v>0.5735125</v>
      </c>
      <c r="U411" s="100">
        <f t="shared" si="93"/>
        <v>0.86077508530441</v>
      </c>
      <c r="V411" s="101" t="s">
        <v>343</v>
      </c>
      <c r="W411" s="11"/>
    </row>
    <row r="412" ht="16.5" spans="1:2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99"/>
      <c r="R412" s="11"/>
      <c r="S412" s="11"/>
      <c r="T412" s="99"/>
      <c r="U412" s="11"/>
      <c r="V412" s="11"/>
      <c r="W412" s="11"/>
    </row>
    <row r="413" spans="1:23">
      <c r="A413" s="80" t="s">
        <v>574</v>
      </c>
      <c r="B413" s="81"/>
      <c r="C413" s="81"/>
      <c r="D413" s="111"/>
      <c r="E413" s="111"/>
      <c r="F413" s="111"/>
      <c r="G413" s="111"/>
      <c r="H413" s="111"/>
      <c r="I413" s="111"/>
      <c r="J413" s="111"/>
      <c r="K413" s="111"/>
      <c r="L413" s="11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97"/>
    </row>
    <row r="414" spans="1:23">
      <c r="A414" s="82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112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98"/>
    </row>
    <row r="415" ht="16.5" spans="1:23">
      <c r="A415" s="3" t="s">
        <v>618</v>
      </c>
      <c r="B415" s="3">
        <v>1600</v>
      </c>
      <c r="C415" s="3">
        <v>16</v>
      </c>
      <c r="D415" s="74" t="s">
        <v>36</v>
      </c>
      <c r="E415" s="74" t="b">
        <v>1</v>
      </c>
      <c r="F415" s="74" t="b">
        <v>1</v>
      </c>
      <c r="G415" s="74" t="b">
        <v>1</v>
      </c>
      <c r="H415" s="74" t="s">
        <v>109</v>
      </c>
      <c r="I415" s="74" t="s">
        <v>127</v>
      </c>
      <c r="J415" s="74"/>
      <c r="K415" s="74">
        <v>3</v>
      </c>
      <c r="L415" s="74" t="b">
        <v>1</v>
      </c>
      <c r="M415" s="3">
        <v>0.9656</v>
      </c>
      <c r="N415" s="3">
        <v>0.9458</v>
      </c>
      <c r="O415" s="76">
        <v>0.8473</v>
      </c>
      <c r="P415" s="94">
        <v>0.8717</v>
      </c>
      <c r="Q415" s="92">
        <v>0.8467</v>
      </c>
      <c r="R415" s="92">
        <v>0.8476</v>
      </c>
      <c r="S415" s="94">
        <v>0.629</v>
      </c>
      <c r="T415" s="94">
        <v>0.5575</v>
      </c>
      <c r="U415" s="103">
        <f t="shared" ref="U415:U431" si="95">2*(O415*P415)/(O415+P415)</f>
        <v>0.859326829552065</v>
      </c>
      <c r="V415" s="92"/>
      <c r="W415" s="92"/>
    </row>
    <row r="416" ht="16.5" spans="1:23">
      <c r="A416" s="3" t="s">
        <v>619</v>
      </c>
      <c r="B416" s="3">
        <v>1600</v>
      </c>
      <c r="C416" s="3">
        <v>16</v>
      </c>
      <c r="D416" s="74" t="s">
        <v>36</v>
      </c>
      <c r="E416" s="74" t="b">
        <v>1</v>
      </c>
      <c r="F416" s="74" t="b">
        <v>1</v>
      </c>
      <c r="G416" s="74" t="b">
        <v>1</v>
      </c>
      <c r="H416" s="74" t="s">
        <v>109</v>
      </c>
      <c r="I416" s="74" t="s">
        <v>127</v>
      </c>
      <c r="J416" s="74"/>
      <c r="K416" s="74">
        <v>3</v>
      </c>
      <c r="L416" s="74" t="b">
        <v>1</v>
      </c>
      <c r="M416" s="92">
        <v>0.966</v>
      </c>
      <c r="N416" s="3">
        <v>0.9467</v>
      </c>
      <c r="O416" s="93">
        <v>0.8492</v>
      </c>
      <c r="P416" s="94">
        <v>0.8625</v>
      </c>
      <c r="Q416" s="92">
        <v>0.8591</v>
      </c>
      <c r="R416" s="92">
        <v>0.8608</v>
      </c>
      <c r="S416" s="94">
        <v>0.6332</v>
      </c>
      <c r="T416" s="94">
        <v>0.5858</v>
      </c>
      <c r="U416" s="92">
        <f t="shared" si="95"/>
        <v>0.855798329146462</v>
      </c>
      <c r="V416" s="3"/>
      <c r="W416" s="3"/>
    </row>
    <row r="417" ht="16.5" spans="1:23">
      <c r="A417" s="3" t="s">
        <v>620</v>
      </c>
      <c r="B417" s="3">
        <v>1600</v>
      </c>
      <c r="C417" s="3">
        <v>16</v>
      </c>
      <c r="D417" s="74" t="s">
        <v>36</v>
      </c>
      <c r="E417" s="74" t="b">
        <v>1</v>
      </c>
      <c r="F417" s="74" t="b">
        <v>1</v>
      </c>
      <c r="G417" s="74" t="b">
        <v>1</v>
      </c>
      <c r="H417" s="74" t="s">
        <v>109</v>
      </c>
      <c r="I417" s="74" t="s">
        <v>127</v>
      </c>
      <c r="J417" s="74"/>
      <c r="K417" s="74">
        <v>3</v>
      </c>
      <c r="L417" s="74" t="b">
        <v>1</v>
      </c>
      <c r="M417" s="3">
        <v>0.9639</v>
      </c>
      <c r="N417" s="3">
        <v>0.9453</v>
      </c>
      <c r="O417" s="76">
        <v>0.8476</v>
      </c>
      <c r="P417" s="94">
        <v>0.864</v>
      </c>
      <c r="Q417" s="92">
        <v>0.8539</v>
      </c>
      <c r="R417" s="3">
        <v>0.8655</v>
      </c>
      <c r="S417" s="76">
        <v>0.6499</v>
      </c>
      <c r="T417" s="94">
        <v>0.5862</v>
      </c>
      <c r="U417" s="92">
        <f t="shared" si="95"/>
        <v>0.85572143024071</v>
      </c>
      <c r="V417" s="11"/>
      <c r="W417" s="11"/>
    </row>
    <row r="418" ht="16.5" spans="1:23">
      <c r="A418" s="3" t="s">
        <v>621</v>
      </c>
      <c r="B418" s="3">
        <v>1600</v>
      </c>
      <c r="C418" s="3">
        <v>16</v>
      </c>
      <c r="D418" s="74" t="s">
        <v>36</v>
      </c>
      <c r="E418" s="74" t="b">
        <v>1</v>
      </c>
      <c r="F418" s="74" t="b">
        <v>1</v>
      </c>
      <c r="G418" s="74" t="b">
        <v>1</v>
      </c>
      <c r="H418" s="74" t="s">
        <v>109</v>
      </c>
      <c r="I418" s="74" t="s">
        <v>127</v>
      </c>
      <c r="J418" s="74"/>
      <c r="K418" s="74">
        <v>3</v>
      </c>
      <c r="L418" s="74" t="b">
        <v>1</v>
      </c>
      <c r="M418" s="3">
        <v>0.9653</v>
      </c>
      <c r="N418" s="3">
        <v>0.9415</v>
      </c>
      <c r="O418" s="76">
        <v>0.8389</v>
      </c>
      <c r="P418" s="76">
        <v>0.8653</v>
      </c>
      <c r="Q418" s="3">
        <v>0.8385</v>
      </c>
      <c r="R418" s="3">
        <v>0.8402</v>
      </c>
      <c r="S418" s="76">
        <v>0.6332</v>
      </c>
      <c r="T418" s="76">
        <v>0.5821</v>
      </c>
      <c r="U418" s="92">
        <f t="shared" si="95"/>
        <v>0.851895516958104</v>
      </c>
      <c r="V418" s="92"/>
      <c r="W418" s="92"/>
    </row>
    <row r="419" ht="16.5" spans="1:23">
      <c r="A419" s="3" t="s">
        <v>622</v>
      </c>
      <c r="B419" s="3">
        <v>1600</v>
      </c>
      <c r="C419" s="3">
        <v>16</v>
      </c>
      <c r="D419" s="74" t="s">
        <v>36</v>
      </c>
      <c r="E419" s="74" t="b">
        <v>1</v>
      </c>
      <c r="F419" s="74" t="b">
        <v>1</v>
      </c>
      <c r="G419" s="74" t="b">
        <v>1</v>
      </c>
      <c r="H419" s="74" t="s">
        <v>109</v>
      </c>
      <c r="I419" s="74" t="s">
        <v>127</v>
      </c>
      <c r="J419" s="74"/>
      <c r="K419" s="74">
        <v>3</v>
      </c>
      <c r="L419" s="74" t="b">
        <v>1</v>
      </c>
      <c r="M419" s="3">
        <v>0.9637</v>
      </c>
      <c r="N419" s="3">
        <v>0.9454</v>
      </c>
      <c r="O419" s="76">
        <v>0.8404</v>
      </c>
      <c r="P419" s="94">
        <v>0.8723</v>
      </c>
      <c r="Q419" s="92">
        <v>0.8436</v>
      </c>
      <c r="R419" s="92">
        <v>0.8445</v>
      </c>
      <c r="S419" s="94">
        <v>0.6192</v>
      </c>
      <c r="T419" s="94">
        <v>0.5522</v>
      </c>
      <c r="U419" s="92">
        <f t="shared" si="95"/>
        <v>0.856052922286448</v>
      </c>
      <c r="V419" s="92"/>
      <c r="W419" s="92"/>
    </row>
    <row r="420" ht="16.5" spans="1:23">
      <c r="A420" s="3" t="s">
        <v>623</v>
      </c>
      <c r="B420" s="3">
        <v>1600</v>
      </c>
      <c r="C420" s="3">
        <v>16</v>
      </c>
      <c r="D420" s="74" t="s">
        <v>36</v>
      </c>
      <c r="E420" s="74" t="b">
        <v>1</v>
      </c>
      <c r="F420" s="74" t="b">
        <v>1</v>
      </c>
      <c r="G420" s="74" t="b">
        <v>1</v>
      </c>
      <c r="H420" s="74" t="s">
        <v>109</v>
      </c>
      <c r="I420" s="74" t="s">
        <v>127</v>
      </c>
      <c r="J420" s="74"/>
      <c r="K420" s="74">
        <v>3</v>
      </c>
      <c r="L420" s="74" t="b">
        <v>1</v>
      </c>
      <c r="M420" s="3">
        <v>0.9654</v>
      </c>
      <c r="N420" s="3">
        <v>0.9463</v>
      </c>
      <c r="O420" s="76">
        <v>0.8414</v>
      </c>
      <c r="P420" s="94">
        <v>0.8731</v>
      </c>
      <c r="Q420" s="92">
        <v>0.8519</v>
      </c>
      <c r="R420" s="92">
        <v>0.8389</v>
      </c>
      <c r="S420" s="94">
        <v>0.6583</v>
      </c>
      <c r="T420" s="94">
        <v>0.5856</v>
      </c>
      <c r="U420" s="92">
        <f t="shared" si="95"/>
        <v>0.856956943715369</v>
      </c>
      <c r="V420" s="3"/>
      <c r="W420" s="3"/>
    </row>
    <row r="421" ht="16.5" spans="1:23">
      <c r="A421" s="3" t="s">
        <v>624</v>
      </c>
      <c r="B421" s="3">
        <v>1600</v>
      </c>
      <c r="C421" s="3">
        <v>16</v>
      </c>
      <c r="D421" s="74" t="s">
        <v>36</v>
      </c>
      <c r="E421" s="74" t="b">
        <v>1</v>
      </c>
      <c r="F421" s="74" t="b">
        <v>1</v>
      </c>
      <c r="G421" s="74" t="b">
        <v>1</v>
      </c>
      <c r="H421" s="74" t="s">
        <v>109</v>
      </c>
      <c r="I421" s="74" t="s">
        <v>127</v>
      </c>
      <c r="J421" s="74"/>
      <c r="K421" s="74">
        <v>3</v>
      </c>
      <c r="L421" s="74" t="b">
        <v>1</v>
      </c>
      <c r="M421" s="3">
        <v>0.9663</v>
      </c>
      <c r="N421" s="3">
        <v>0.9444</v>
      </c>
      <c r="O421" s="76">
        <v>0.8342</v>
      </c>
      <c r="P421" s="76">
        <v>0.8697</v>
      </c>
      <c r="Q421" s="92">
        <v>0.8663</v>
      </c>
      <c r="R421" s="3">
        <v>0.8601</v>
      </c>
      <c r="S421" s="76">
        <v>0.6485</v>
      </c>
      <c r="T421" s="94">
        <v>0.5657</v>
      </c>
      <c r="U421" s="92">
        <f t="shared" si="95"/>
        <v>0.851580186630671</v>
      </c>
      <c r="V421" s="3"/>
      <c r="W421" s="3"/>
    </row>
    <row r="422" ht="16.5" spans="1:23">
      <c r="A422" s="3" t="s">
        <v>625</v>
      </c>
      <c r="B422" s="3">
        <v>1600</v>
      </c>
      <c r="C422" s="3">
        <v>16</v>
      </c>
      <c r="D422" s="74" t="s">
        <v>36</v>
      </c>
      <c r="E422" s="74" t="b">
        <v>1</v>
      </c>
      <c r="F422" s="74" t="b">
        <v>1</v>
      </c>
      <c r="G422" s="74" t="b">
        <v>1</v>
      </c>
      <c r="H422" s="74" t="s">
        <v>109</v>
      </c>
      <c r="I422" s="74" t="s">
        <v>127</v>
      </c>
      <c r="J422" s="74"/>
      <c r="K422" s="74">
        <v>3</v>
      </c>
      <c r="L422" s="74" t="b">
        <v>1</v>
      </c>
      <c r="M422" s="3">
        <v>0.9673</v>
      </c>
      <c r="N422" s="3">
        <v>0.9475</v>
      </c>
      <c r="O422" s="76">
        <v>0.8364</v>
      </c>
      <c r="P422" s="76">
        <v>0.8735</v>
      </c>
      <c r="Q422" s="3">
        <v>0.8632</v>
      </c>
      <c r="R422" s="3">
        <v>0.8721</v>
      </c>
      <c r="S422" s="76">
        <v>0.6346</v>
      </c>
      <c r="T422" s="76">
        <v>0.5709</v>
      </c>
      <c r="U422" s="92">
        <f t="shared" si="95"/>
        <v>0.854547517398678</v>
      </c>
      <c r="V422" s="92"/>
      <c r="W422" s="92"/>
    </row>
    <row r="423" ht="16.5" spans="1:23">
      <c r="A423" s="3" t="s">
        <v>626</v>
      </c>
      <c r="B423" s="3">
        <v>1600</v>
      </c>
      <c r="C423" s="3">
        <v>16</v>
      </c>
      <c r="D423" s="74" t="s">
        <v>36</v>
      </c>
      <c r="E423" s="74" t="b">
        <v>1</v>
      </c>
      <c r="F423" s="74" t="b">
        <v>1</v>
      </c>
      <c r="G423" s="74" t="b">
        <v>1</v>
      </c>
      <c r="H423" s="74" t="s">
        <v>109</v>
      </c>
      <c r="I423" s="74" t="s">
        <v>127</v>
      </c>
      <c r="J423" s="74"/>
      <c r="K423" s="74">
        <v>3</v>
      </c>
      <c r="L423" s="74" t="b">
        <v>1</v>
      </c>
      <c r="M423" s="3">
        <v>0.9664</v>
      </c>
      <c r="N423" s="3">
        <v>0.9439</v>
      </c>
      <c r="O423" s="76">
        <v>0.8315</v>
      </c>
      <c r="P423" s="94">
        <v>0.8747</v>
      </c>
      <c r="Q423" s="92">
        <v>0.8621</v>
      </c>
      <c r="R423" s="92">
        <v>0.8702</v>
      </c>
      <c r="S423" s="94">
        <v>0.6416</v>
      </c>
      <c r="T423" s="94">
        <v>0.5596</v>
      </c>
      <c r="U423" s="92">
        <f t="shared" si="95"/>
        <v>0.852553100457156</v>
      </c>
      <c r="V423" s="99"/>
      <c r="W423" s="99"/>
    </row>
    <row r="424" ht="16.5" spans="1:23">
      <c r="A424" s="3" t="s">
        <v>627</v>
      </c>
      <c r="B424" s="3">
        <v>1600</v>
      </c>
      <c r="C424" s="3">
        <v>16</v>
      </c>
      <c r="D424" s="74" t="s">
        <v>36</v>
      </c>
      <c r="E424" s="74" t="b">
        <v>1</v>
      </c>
      <c r="F424" s="74" t="b">
        <v>1</v>
      </c>
      <c r="G424" s="74" t="b">
        <v>1</v>
      </c>
      <c r="H424" s="74" t="s">
        <v>109</v>
      </c>
      <c r="I424" s="74" t="s">
        <v>127</v>
      </c>
      <c r="J424" s="74"/>
      <c r="K424" s="74">
        <v>3</v>
      </c>
      <c r="L424" s="74" t="b">
        <v>1</v>
      </c>
      <c r="M424" s="3">
        <v>0.9661</v>
      </c>
      <c r="N424" s="92">
        <v>0.938</v>
      </c>
      <c r="O424" s="76">
        <v>0.8386</v>
      </c>
      <c r="P424" s="94">
        <v>0.8701</v>
      </c>
      <c r="Q424" s="92">
        <v>0.8704</v>
      </c>
      <c r="R424" s="92">
        <v>0.874</v>
      </c>
      <c r="S424" s="94">
        <v>0.629</v>
      </c>
      <c r="T424" s="94">
        <v>0.5919</v>
      </c>
      <c r="U424" s="92">
        <f t="shared" si="95"/>
        <v>0.854059647685375</v>
      </c>
      <c r="V424" s="3"/>
      <c r="W424" s="3"/>
    </row>
    <row r="425" ht="16.5" spans="1:23">
      <c r="A425" s="3" t="s">
        <v>628</v>
      </c>
      <c r="B425" s="3">
        <v>1600</v>
      </c>
      <c r="C425" s="3">
        <v>16</v>
      </c>
      <c r="D425" s="74" t="s">
        <v>36</v>
      </c>
      <c r="E425" s="74" t="b">
        <v>1</v>
      </c>
      <c r="F425" s="74" t="b">
        <v>1</v>
      </c>
      <c r="G425" s="74" t="b">
        <v>1</v>
      </c>
      <c r="H425" s="74" t="s">
        <v>109</v>
      </c>
      <c r="I425" s="74" t="s">
        <v>127</v>
      </c>
      <c r="J425" s="74"/>
      <c r="K425" s="74">
        <v>3</v>
      </c>
      <c r="L425" s="74" t="b">
        <v>1</v>
      </c>
      <c r="M425" s="3">
        <v>0.9661</v>
      </c>
      <c r="N425" s="3">
        <v>0.9434</v>
      </c>
      <c r="O425" s="76">
        <v>0.8401</v>
      </c>
      <c r="P425" s="76">
        <v>0.8704</v>
      </c>
      <c r="Q425" s="92">
        <v>0.8632</v>
      </c>
      <c r="R425" s="3">
        <v>0.8623</v>
      </c>
      <c r="S425" s="76">
        <v>0.6151</v>
      </c>
      <c r="T425" s="94">
        <v>0.5471</v>
      </c>
      <c r="U425" s="92">
        <f t="shared" si="95"/>
        <v>0.854981631102017</v>
      </c>
      <c r="V425" s="3"/>
      <c r="W425" s="3"/>
    </row>
    <row r="426" ht="16.5" spans="1:23">
      <c r="A426" s="3" t="s">
        <v>629</v>
      </c>
      <c r="B426" s="3">
        <v>1600</v>
      </c>
      <c r="C426" s="3">
        <v>16</v>
      </c>
      <c r="D426" s="74" t="s">
        <v>36</v>
      </c>
      <c r="E426" s="74" t="b">
        <v>1</v>
      </c>
      <c r="F426" s="74" t="b">
        <v>1</v>
      </c>
      <c r="G426" s="74" t="b">
        <v>1</v>
      </c>
      <c r="H426" s="74" t="s">
        <v>109</v>
      </c>
      <c r="I426" s="74" t="s">
        <v>127</v>
      </c>
      <c r="J426" s="74"/>
      <c r="K426" s="74">
        <v>3</v>
      </c>
      <c r="L426" s="74" t="b">
        <v>1</v>
      </c>
      <c r="M426" s="3">
        <v>0.9671</v>
      </c>
      <c r="N426" s="3">
        <v>0.9467</v>
      </c>
      <c r="O426" s="76">
        <v>0.8392</v>
      </c>
      <c r="P426" s="94">
        <v>0.87</v>
      </c>
      <c r="Q426" s="3">
        <v>0.8498</v>
      </c>
      <c r="R426" s="3">
        <v>0.8507</v>
      </c>
      <c r="S426" s="76">
        <v>0.6318</v>
      </c>
      <c r="T426" s="76">
        <v>0.5823</v>
      </c>
      <c r="U426" s="92">
        <f t="shared" si="95"/>
        <v>0.854322490053826</v>
      </c>
      <c r="V426" s="92"/>
      <c r="W426" s="92"/>
    </row>
    <row r="427" ht="16.5" spans="1:23">
      <c r="A427" s="3" t="s">
        <v>630</v>
      </c>
      <c r="B427" s="3">
        <v>1600</v>
      </c>
      <c r="C427" s="3">
        <v>16</v>
      </c>
      <c r="D427" s="74" t="s">
        <v>36</v>
      </c>
      <c r="E427" s="74" t="b">
        <v>1</v>
      </c>
      <c r="F427" s="74" t="b">
        <v>1</v>
      </c>
      <c r="G427" s="74" t="b">
        <v>1</v>
      </c>
      <c r="H427" s="74" t="s">
        <v>109</v>
      </c>
      <c r="I427" s="74" t="s">
        <v>127</v>
      </c>
      <c r="J427" s="74"/>
      <c r="K427" s="74">
        <v>3</v>
      </c>
      <c r="L427" s="74" t="b">
        <v>1</v>
      </c>
      <c r="M427" s="3">
        <v>0.9647</v>
      </c>
      <c r="N427" s="3">
        <v>0.9422</v>
      </c>
      <c r="O427" s="76">
        <v>0.8299</v>
      </c>
      <c r="P427" s="94">
        <v>0.8709</v>
      </c>
      <c r="Q427" s="92">
        <v>0.8395</v>
      </c>
      <c r="R427" s="92">
        <v>0.8361</v>
      </c>
      <c r="S427" s="94">
        <v>0.6192</v>
      </c>
      <c r="T427" s="94">
        <v>0.5475</v>
      </c>
      <c r="U427" s="92">
        <f t="shared" si="95"/>
        <v>0.849905820790216</v>
      </c>
      <c r="V427" s="92"/>
      <c r="W427" s="92"/>
    </row>
    <row r="428" ht="16.5" spans="1:23">
      <c r="A428" s="3" t="s">
        <v>631</v>
      </c>
      <c r="B428" s="3">
        <v>1600</v>
      </c>
      <c r="C428" s="3">
        <v>16</v>
      </c>
      <c r="D428" s="74" t="s">
        <v>36</v>
      </c>
      <c r="E428" s="74" t="b">
        <v>1</v>
      </c>
      <c r="F428" s="74" t="b">
        <v>1</v>
      </c>
      <c r="G428" s="74" t="b">
        <v>1</v>
      </c>
      <c r="H428" s="74" t="s">
        <v>109</v>
      </c>
      <c r="I428" s="74" t="s">
        <v>127</v>
      </c>
      <c r="J428" s="74"/>
      <c r="K428" s="74">
        <v>3</v>
      </c>
      <c r="L428" s="74" t="b">
        <v>1</v>
      </c>
      <c r="M428" s="3">
        <v>0.9656</v>
      </c>
      <c r="N428" s="3">
        <v>0.9417</v>
      </c>
      <c r="O428" s="76">
        <v>0.8418</v>
      </c>
      <c r="P428" s="94">
        <v>0.8687</v>
      </c>
      <c r="Q428" s="92">
        <v>0.8498</v>
      </c>
      <c r="R428" s="92">
        <v>0.8472</v>
      </c>
      <c r="S428" s="94">
        <v>0.5997</v>
      </c>
      <c r="T428" s="94">
        <v>0.5328</v>
      </c>
      <c r="U428" s="92">
        <f t="shared" si="95"/>
        <v>0.855038479976615</v>
      </c>
      <c r="V428" s="11"/>
      <c r="W428" s="11"/>
    </row>
    <row r="429" ht="16.5" spans="1:23">
      <c r="A429" s="3" t="s">
        <v>632</v>
      </c>
      <c r="B429" s="3">
        <v>1600</v>
      </c>
      <c r="C429" s="3">
        <v>16</v>
      </c>
      <c r="D429" s="74" t="s">
        <v>36</v>
      </c>
      <c r="E429" s="74" t="b">
        <v>1</v>
      </c>
      <c r="F429" s="74" t="b">
        <v>1</v>
      </c>
      <c r="G429" s="74" t="b">
        <v>1</v>
      </c>
      <c r="H429" s="74" t="s">
        <v>109</v>
      </c>
      <c r="I429" s="74" t="s">
        <v>127</v>
      </c>
      <c r="J429" s="74"/>
      <c r="K429" s="74">
        <v>3</v>
      </c>
      <c r="L429" s="74" t="b">
        <v>1</v>
      </c>
      <c r="M429" s="3">
        <v>0.9651</v>
      </c>
      <c r="N429" s="3">
        <v>0.9448</v>
      </c>
      <c r="O429" s="76">
        <v>0.8434</v>
      </c>
      <c r="P429" s="93">
        <v>0.8753</v>
      </c>
      <c r="Q429" s="92">
        <v>0.8405</v>
      </c>
      <c r="R429" s="3">
        <v>0.8328</v>
      </c>
      <c r="S429" s="76">
        <v>0.6388</v>
      </c>
      <c r="T429" s="94">
        <v>0.5711</v>
      </c>
      <c r="U429" s="92">
        <f t="shared" si="95"/>
        <v>0.859053959387909</v>
      </c>
      <c r="V429" s="3"/>
      <c r="W429" s="3"/>
    </row>
    <row r="430" ht="16.5" spans="1:23">
      <c r="A430" s="3" t="s">
        <v>633</v>
      </c>
      <c r="B430" s="3">
        <v>1600</v>
      </c>
      <c r="C430" s="3">
        <v>16</v>
      </c>
      <c r="D430" s="74" t="s">
        <v>36</v>
      </c>
      <c r="E430" s="74" t="b">
        <v>1</v>
      </c>
      <c r="F430" s="74" t="b">
        <v>1</v>
      </c>
      <c r="G430" s="74" t="b">
        <v>1</v>
      </c>
      <c r="H430" s="74" t="s">
        <v>109</v>
      </c>
      <c r="I430" s="74" t="s">
        <v>127</v>
      </c>
      <c r="J430" s="74"/>
      <c r="K430" s="74">
        <v>3</v>
      </c>
      <c r="L430" s="74" t="b">
        <v>1</v>
      </c>
      <c r="M430" s="3">
        <v>0.9663</v>
      </c>
      <c r="N430" s="3">
        <v>0.9447</v>
      </c>
      <c r="O430" s="76">
        <v>0.8392</v>
      </c>
      <c r="P430" s="76">
        <v>0.8724</v>
      </c>
      <c r="Q430" s="3">
        <v>0.8529</v>
      </c>
      <c r="R430" s="3">
        <v>0.852</v>
      </c>
      <c r="S430" s="76">
        <v>0.6262</v>
      </c>
      <c r="T430" s="76">
        <v>0.5749</v>
      </c>
      <c r="U430" s="92">
        <f t="shared" si="95"/>
        <v>0.85547800888058</v>
      </c>
      <c r="V430" s="92"/>
      <c r="W430" s="92"/>
    </row>
    <row r="431" ht="16.5" spans="1:23">
      <c r="A431" s="11"/>
      <c r="B431" s="11" t="s">
        <v>200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>
        <f t="shared" ref="M431:T431" si="96">AVERAGE(M415:M430)</f>
        <v>0.96568125</v>
      </c>
      <c r="N431" s="11">
        <f t="shared" si="96"/>
        <v>0.94426875</v>
      </c>
      <c r="O431" s="5">
        <f t="shared" si="96"/>
        <v>0.83994375</v>
      </c>
      <c r="P431" s="100">
        <f t="shared" si="96"/>
        <v>0.8702875</v>
      </c>
      <c r="Q431" s="99">
        <f t="shared" si="96"/>
        <v>0.8532125</v>
      </c>
      <c r="R431" s="99">
        <f t="shared" si="96"/>
        <v>0.8534375</v>
      </c>
      <c r="S431" s="99">
        <f t="shared" si="96"/>
        <v>0.63170625</v>
      </c>
      <c r="T431" s="99">
        <f t="shared" si="96"/>
        <v>0.568325</v>
      </c>
      <c r="U431" s="100">
        <f t="shared" si="95"/>
        <v>0.854846438255791</v>
      </c>
      <c r="V431" s="92"/>
      <c r="W431" s="92"/>
    </row>
    <row r="432" ht="16.5" spans="1:23">
      <c r="A432" s="3"/>
      <c r="B432" s="3"/>
      <c r="C432" s="3"/>
      <c r="D432" s="74"/>
      <c r="E432" s="74"/>
      <c r="F432" s="74"/>
      <c r="G432" s="74"/>
      <c r="H432" s="74"/>
      <c r="I432" s="74"/>
      <c r="J432" s="74"/>
      <c r="K432" s="74"/>
      <c r="L432" s="74"/>
      <c r="M432" s="3"/>
      <c r="N432" s="3"/>
      <c r="O432" s="76"/>
      <c r="P432" s="76"/>
      <c r="Q432" s="92"/>
      <c r="R432" s="3"/>
      <c r="S432" s="76"/>
      <c r="T432" s="94"/>
      <c r="U432" s="3"/>
      <c r="V432" s="3"/>
      <c r="W432" s="3"/>
    </row>
    <row r="433" spans="1:23">
      <c r="A433" s="80" t="s">
        <v>575</v>
      </c>
      <c r="B433" s="81"/>
      <c r="C433" s="81"/>
      <c r="D433" s="111"/>
      <c r="E433" s="111"/>
      <c r="F433" s="111"/>
      <c r="G433" s="111"/>
      <c r="H433" s="111"/>
      <c r="I433" s="111"/>
      <c r="J433" s="111"/>
      <c r="K433" s="111"/>
      <c r="L433" s="11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97"/>
    </row>
    <row r="434" spans="1:23">
      <c r="A434" s="82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112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98"/>
    </row>
    <row r="435" ht="16.5" spans="1:23">
      <c r="A435" s="3" t="s">
        <v>634</v>
      </c>
      <c r="B435" s="3">
        <v>1600</v>
      </c>
      <c r="C435" s="3">
        <v>16</v>
      </c>
      <c r="D435" s="74" t="s">
        <v>36</v>
      </c>
      <c r="E435" s="74" t="b">
        <v>1</v>
      </c>
      <c r="F435" s="74" t="b">
        <v>1</v>
      </c>
      <c r="G435" s="74" t="b">
        <v>1</v>
      </c>
      <c r="H435" s="74" t="s">
        <v>109</v>
      </c>
      <c r="I435" s="74" t="s">
        <v>127</v>
      </c>
      <c r="J435" s="74">
        <v>10</v>
      </c>
      <c r="K435" s="74">
        <v>3</v>
      </c>
      <c r="L435" s="74" t="b">
        <v>1</v>
      </c>
      <c r="M435" s="3">
        <v>0.9642</v>
      </c>
      <c r="N435" s="3">
        <v>0.9415</v>
      </c>
      <c r="O435" s="76">
        <v>0.8408</v>
      </c>
      <c r="P435" s="94">
        <v>0.856</v>
      </c>
      <c r="Q435" s="92">
        <v>0.8477</v>
      </c>
      <c r="R435" s="92">
        <v>0.8469</v>
      </c>
      <c r="S435" s="94">
        <v>0.6332</v>
      </c>
      <c r="T435" s="94">
        <v>0.5605</v>
      </c>
      <c r="U435" s="92">
        <f t="shared" ref="U435:U443" si="97">2*(O435*P435)/(O435+P435)</f>
        <v>0.848331918906176</v>
      </c>
      <c r="V435" s="92"/>
      <c r="W435" s="92"/>
    </row>
    <row r="436" ht="16.5" spans="1:23">
      <c r="A436" s="3" t="s">
        <v>635</v>
      </c>
      <c r="B436" s="3">
        <v>1600</v>
      </c>
      <c r="C436" s="3">
        <v>16</v>
      </c>
      <c r="D436" s="74" t="s">
        <v>36</v>
      </c>
      <c r="E436" s="74" t="b">
        <v>1</v>
      </c>
      <c r="F436" s="74" t="b">
        <v>1</v>
      </c>
      <c r="G436" s="74" t="b">
        <v>1</v>
      </c>
      <c r="H436" s="74" t="s">
        <v>109</v>
      </c>
      <c r="I436" s="74" t="s">
        <v>127</v>
      </c>
      <c r="J436" s="74">
        <v>10</v>
      </c>
      <c r="K436" s="74">
        <v>3</v>
      </c>
      <c r="L436" s="74" t="b">
        <v>1</v>
      </c>
      <c r="M436" s="3">
        <v>0.9649</v>
      </c>
      <c r="N436" s="3">
        <v>0.9442</v>
      </c>
      <c r="O436" s="94">
        <v>0.838</v>
      </c>
      <c r="P436" s="94">
        <v>0.8701</v>
      </c>
      <c r="Q436" s="92">
        <v>0.8488</v>
      </c>
      <c r="R436" s="92">
        <v>0.835</v>
      </c>
      <c r="S436" s="94">
        <v>0.6499</v>
      </c>
      <c r="T436" s="94">
        <v>0.569</v>
      </c>
      <c r="U436" s="92">
        <f t="shared" si="97"/>
        <v>0.853748375387858</v>
      </c>
      <c r="V436" s="3"/>
      <c r="W436" s="3"/>
    </row>
    <row r="437" ht="16.5" spans="1:23">
      <c r="A437" s="3" t="s">
        <v>636</v>
      </c>
      <c r="B437" s="3">
        <v>1600</v>
      </c>
      <c r="C437" s="3">
        <v>16</v>
      </c>
      <c r="D437" s="74" t="s">
        <v>36</v>
      </c>
      <c r="E437" s="74" t="b">
        <v>1</v>
      </c>
      <c r="F437" s="74" t="b">
        <v>1</v>
      </c>
      <c r="G437" s="74" t="b">
        <v>1</v>
      </c>
      <c r="H437" s="74" t="s">
        <v>109</v>
      </c>
      <c r="I437" s="74" t="s">
        <v>127</v>
      </c>
      <c r="J437" s="74">
        <v>10</v>
      </c>
      <c r="K437" s="74">
        <v>3</v>
      </c>
      <c r="L437" s="74" t="b">
        <v>1</v>
      </c>
      <c r="M437" s="3">
        <v>0.9673</v>
      </c>
      <c r="N437" s="3">
        <v>0.9433</v>
      </c>
      <c r="O437" s="76">
        <v>0.8477</v>
      </c>
      <c r="P437" s="76">
        <v>0.8703</v>
      </c>
      <c r="Q437" s="92">
        <v>0.8652</v>
      </c>
      <c r="R437" s="3">
        <v>0.8715</v>
      </c>
      <c r="S437" s="76">
        <v>0.6513</v>
      </c>
      <c r="T437" s="94">
        <v>0.5882</v>
      </c>
      <c r="U437" s="103">
        <f t="shared" si="97"/>
        <v>0.858851350407451</v>
      </c>
      <c r="V437" s="3"/>
      <c r="W437" s="3"/>
    </row>
    <row r="438" ht="16.5" spans="1:23">
      <c r="A438" s="3" t="s">
        <v>637</v>
      </c>
      <c r="B438" s="3">
        <v>1600</v>
      </c>
      <c r="C438" s="3">
        <v>16</v>
      </c>
      <c r="D438" s="74" t="s">
        <v>36</v>
      </c>
      <c r="E438" s="74" t="b">
        <v>1</v>
      </c>
      <c r="F438" s="74" t="b">
        <v>1</v>
      </c>
      <c r="G438" s="74" t="b">
        <v>1</v>
      </c>
      <c r="H438" s="74" t="s">
        <v>109</v>
      </c>
      <c r="I438" s="74" t="s">
        <v>127</v>
      </c>
      <c r="J438" s="74">
        <v>10</v>
      </c>
      <c r="K438" s="74">
        <v>3</v>
      </c>
      <c r="L438" s="74" t="b">
        <v>1</v>
      </c>
      <c r="M438" s="3">
        <v>0.9673</v>
      </c>
      <c r="N438" s="92">
        <v>0.943</v>
      </c>
      <c r="O438" s="93">
        <v>0.8496</v>
      </c>
      <c r="P438" s="76">
        <v>0.8639</v>
      </c>
      <c r="Q438" s="3">
        <v>0.8529</v>
      </c>
      <c r="R438" s="3">
        <v>0.8485</v>
      </c>
      <c r="S438" s="76">
        <v>0.6402</v>
      </c>
      <c r="T438" s="76">
        <v>0.5766</v>
      </c>
      <c r="U438" s="92">
        <f t="shared" si="97"/>
        <v>0.856690329734462</v>
      </c>
      <c r="V438" s="92"/>
      <c r="W438" s="92"/>
    </row>
    <row r="439" ht="16.5" spans="1:23">
      <c r="A439" s="3" t="s">
        <v>638</v>
      </c>
      <c r="B439" s="3">
        <v>1600</v>
      </c>
      <c r="C439" s="3">
        <v>16</v>
      </c>
      <c r="D439" s="74" t="s">
        <v>36</v>
      </c>
      <c r="E439" s="74" t="b">
        <v>1</v>
      </c>
      <c r="F439" s="74" t="b">
        <v>1</v>
      </c>
      <c r="G439" s="74" t="b">
        <v>1</v>
      </c>
      <c r="H439" s="74" t="s">
        <v>109</v>
      </c>
      <c r="I439" s="74" t="s">
        <v>127</v>
      </c>
      <c r="J439" s="74">
        <v>10</v>
      </c>
      <c r="K439" s="74">
        <v>3</v>
      </c>
      <c r="L439" s="74" t="b">
        <v>1</v>
      </c>
      <c r="M439" s="92">
        <v>0.968</v>
      </c>
      <c r="N439" s="3">
        <v>0.9465</v>
      </c>
      <c r="O439" s="76">
        <v>0.8402</v>
      </c>
      <c r="P439" s="94">
        <v>0.8661</v>
      </c>
      <c r="Q439" s="92">
        <v>0.8642</v>
      </c>
      <c r="R439" s="92">
        <v>0.8571</v>
      </c>
      <c r="S439" s="94">
        <v>0.629</v>
      </c>
      <c r="T439" s="94">
        <v>0.5527</v>
      </c>
      <c r="U439" s="92">
        <f t="shared" si="97"/>
        <v>0.852953431401278</v>
      </c>
      <c r="V439" s="92"/>
      <c r="W439" s="92"/>
    </row>
    <row r="440" ht="16.5" spans="1:23">
      <c r="A440" s="3" t="s">
        <v>639</v>
      </c>
      <c r="B440" s="3">
        <v>1600</v>
      </c>
      <c r="C440" s="3">
        <v>16</v>
      </c>
      <c r="D440" s="74" t="s">
        <v>36</v>
      </c>
      <c r="E440" s="74" t="b">
        <v>1</v>
      </c>
      <c r="F440" s="74" t="b">
        <v>1</v>
      </c>
      <c r="G440" s="74" t="b">
        <v>1</v>
      </c>
      <c r="H440" s="74" t="s">
        <v>109</v>
      </c>
      <c r="I440" s="74" t="s">
        <v>127</v>
      </c>
      <c r="J440" s="74">
        <v>10</v>
      </c>
      <c r="K440" s="74">
        <v>3</v>
      </c>
      <c r="L440" s="74" t="b">
        <v>1</v>
      </c>
      <c r="M440" s="3">
        <v>0.9662</v>
      </c>
      <c r="N440" s="3">
        <v>0.9426</v>
      </c>
      <c r="O440" s="76">
        <v>0.8454</v>
      </c>
      <c r="P440" s="94">
        <v>0.8704</v>
      </c>
      <c r="Q440" s="92">
        <v>0.8498</v>
      </c>
      <c r="R440" s="92">
        <v>0.836</v>
      </c>
      <c r="S440" s="94">
        <v>0.6374</v>
      </c>
      <c r="T440" s="94">
        <v>0.5642</v>
      </c>
      <c r="U440" s="92">
        <f t="shared" si="97"/>
        <v>0.857717869215526</v>
      </c>
      <c r="V440" s="3"/>
      <c r="W440" s="3"/>
    </row>
    <row r="441" ht="16.5" spans="1:23">
      <c r="A441" s="3" t="s">
        <v>640</v>
      </c>
      <c r="B441" s="3">
        <v>1600</v>
      </c>
      <c r="C441" s="3">
        <v>16</v>
      </c>
      <c r="D441" s="74" t="s">
        <v>36</v>
      </c>
      <c r="E441" s="74" t="b">
        <v>1</v>
      </c>
      <c r="F441" s="74" t="b">
        <v>1</v>
      </c>
      <c r="G441" s="74" t="b">
        <v>1</v>
      </c>
      <c r="H441" s="74" t="s">
        <v>109</v>
      </c>
      <c r="I441" s="74" t="s">
        <v>127</v>
      </c>
      <c r="J441" s="74">
        <v>10</v>
      </c>
      <c r="K441" s="74">
        <v>3</v>
      </c>
      <c r="L441" s="74" t="b">
        <v>1</v>
      </c>
      <c r="M441" s="3">
        <v>0.9662</v>
      </c>
      <c r="N441" s="3">
        <v>0.9453</v>
      </c>
      <c r="O441" s="76">
        <v>0.8416</v>
      </c>
      <c r="P441" s="93">
        <v>0.8751</v>
      </c>
      <c r="Q441" s="92">
        <v>0.8621</v>
      </c>
      <c r="R441" s="3">
        <v>0.8604</v>
      </c>
      <c r="S441" s="76">
        <v>0.6234</v>
      </c>
      <c r="T441" s="94">
        <v>0.5431</v>
      </c>
      <c r="U441" s="92">
        <f t="shared" si="97"/>
        <v>0.858023137414808</v>
      </c>
      <c r="V441" s="3"/>
      <c r="W441" s="3"/>
    </row>
    <row r="442" ht="16.5" spans="1:23">
      <c r="A442" s="3" t="s">
        <v>641</v>
      </c>
      <c r="B442" s="3">
        <v>1600</v>
      </c>
      <c r="C442" s="3">
        <v>16</v>
      </c>
      <c r="D442" s="74" t="s">
        <v>36</v>
      </c>
      <c r="E442" s="74" t="b">
        <v>1</v>
      </c>
      <c r="F442" s="74" t="b">
        <v>1</v>
      </c>
      <c r="G442" s="74" t="b">
        <v>1</v>
      </c>
      <c r="H442" s="74" t="s">
        <v>109</v>
      </c>
      <c r="I442" s="74" t="s">
        <v>127</v>
      </c>
      <c r="J442" s="74">
        <v>10</v>
      </c>
      <c r="K442" s="74">
        <v>3</v>
      </c>
      <c r="L442" s="74" t="b">
        <v>1</v>
      </c>
      <c r="M442" s="3">
        <v>0.9665</v>
      </c>
      <c r="N442" s="3">
        <v>0.9424</v>
      </c>
      <c r="O442" s="76">
        <v>0.8368</v>
      </c>
      <c r="P442" s="76">
        <v>0.8671</v>
      </c>
      <c r="Q442" s="3">
        <v>0.8354</v>
      </c>
      <c r="R442" s="3">
        <v>0.8354</v>
      </c>
      <c r="S442" s="76">
        <v>0.6374</v>
      </c>
      <c r="T442" s="76">
        <v>0.5822</v>
      </c>
      <c r="U442" s="92">
        <f t="shared" si="97"/>
        <v>0.851680591584013</v>
      </c>
      <c r="V442" s="92"/>
      <c r="W442" s="92"/>
    </row>
    <row r="443" ht="16.5" spans="1:23">
      <c r="A443" s="11"/>
      <c r="B443" s="11" t="s">
        <v>200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>
        <f t="shared" ref="M443:T443" si="98">AVERAGE(M435:M442)</f>
        <v>0.966325</v>
      </c>
      <c r="N443" s="11">
        <f t="shared" si="98"/>
        <v>0.9436</v>
      </c>
      <c r="O443" s="5">
        <f t="shared" si="98"/>
        <v>0.8425125</v>
      </c>
      <c r="P443" s="100">
        <f t="shared" si="98"/>
        <v>0.867375</v>
      </c>
      <c r="Q443" s="99">
        <f t="shared" si="98"/>
        <v>0.8532625</v>
      </c>
      <c r="R443" s="99">
        <f t="shared" si="98"/>
        <v>0.84885</v>
      </c>
      <c r="S443" s="99">
        <f t="shared" si="98"/>
        <v>0.637725</v>
      </c>
      <c r="T443" s="99">
        <f t="shared" si="98"/>
        <v>0.5670625</v>
      </c>
      <c r="U443" s="100">
        <f t="shared" si="97"/>
        <v>0.854762994275939</v>
      </c>
      <c r="V443" s="92"/>
      <c r="W443" s="92"/>
    </row>
    <row r="444" ht="16.5" spans="1:23">
      <c r="A444" s="3"/>
      <c r="B444" s="3"/>
      <c r="C444" s="3"/>
      <c r="D444" s="74"/>
      <c r="E444" s="74"/>
      <c r="F444" s="74"/>
      <c r="G444" s="74"/>
      <c r="H444" s="74"/>
      <c r="I444" s="74"/>
      <c r="J444" s="74"/>
      <c r="K444" s="74"/>
      <c r="L444" s="74"/>
      <c r="M444" s="3"/>
      <c r="N444" s="3"/>
      <c r="O444" s="76"/>
      <c r="P444" s="76"/>
      <c r="Q444" s="3"/>
      <c r="R444" s="3"/>
      <c r="S444" s="76"/>
      <c r="T444" s="76"/>
      <c r="U444" s="15"/>
      <c r="V444" s="3"/>
      <c r="W444" s="3"/>
    </row>
    <row r="445" spans="1:23">
      <c r="A445" s="80" t="s">
        <v>576</v>
      </c>
      <c r="B445" s="81"/>
      <c r="C445" s="81"/>
      <c r="D445" s="111"/>
      <c r="E445" s="111"/>
      <c r="F445" s="111"/>
      <c r="G445" s="111"/>
      <c r="H445" s="111"/>
      <c r="I445" s="111"/>
      <c r="J445" s="111"/>
      <c r="K445" s="111"/>
      <c r="L445" s="11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97"/>
    </row>
    <row r="446" spans="1:23">
      <c r="A446" s="82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112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98"/>
    </row>
    <row r="447" ht="16.5" spans="1:23">
      <c r="A447" s="3" t="s">
        <v>642</v>
      </c>
      <c r="B447" s="3">
        <v>400</v>
      </c>
      <c r="C447" s="3">
        <v>16</v>
      </c>
      <c r="D447" s="74" t="s">
        <v>24</v>
      </c>
      <c r="E447" s="74" t="b">
        <v>1</v>
      </c>
      <c r="F447" s="74" t="b">
        <v>1</v>
      </c>
      <c r="G447" s="74" t="b">
        <v>1</v>
      </c>
      <c r="H447" s="74" t="s">
        <v>25</v>
      </c>
      <c r="I447" s="74" t="s">
        <v>26</v>
      </c>
      <c r="J447" s="74"/>
      <c r="K447" s="74">
        <v>3</v>
      </c>
      <c r="L447" s="74" t="b">
        <v>1</v>
      </c>
      <c r="M447" s="92">
        <v>0.935</v>
      </c>
      <c r="N447" s="3">
        <v>0.9433</v>
      </c>
      <c r="O447" s="76">
        <v>0.8277</v>
      </c>
      <c r="P447" s="94">
        <v>0.8773</v>
      </c>
      <c r="Q447" s="92">
        <v>0.7901</v>
      </c>
      <c r="R447" s="92">
        <v>0.7567</v>
      </c>
      <c r="S447" s="94">
        <v>0.6374</v>
      </c>
      <c r="T447" s="94">
        <v>0.5089</v>
      </c>
      <c r="U447" s="103">
        <f t="shared" ref="U447:U459" si="99">2*(O447*P447)/(O447+P447)</f>
        <v>0.851778545454545</v>
      </c>
      <c r="V447" s="92"/>
      <c r="W447" s="92"/>
    </row>
    <row r="448" ht="16.5" spans="1:23">
      <c r="A448" s="3" t="s">
        <v>643</v>
      </c>
      <c r="B448" s="3">
        <v>400</v>
      </c>
      <c r="C448" s="3">
        <v>16</v>
      </c>
      <c r="D448" s="74" t="s">
        <v>24</v>
      </c>
      <c r="E448" s="74" t="b">
        <v>1</v>
      </c>
      <c r="F448" s="74" t="b">
        <v>1</v>
      </c>
      <c r="G448" s="74" t="b">
        <v>1</v>
      </c>
      <c r="H448" s="74" t="s">
        <v>25</v>
      </c>
      <c r="I448" s="74" t="s">
        <v>26</v>
      </c>
      <c r="J448" s="74"/>
      <c r="K448" s="74">
        <v>3</v>
      </c>
      <c r="L448" s="74" t="b">
        <v>1</v>
      </c>
      <c r="M448" s="3">
        <v>0.9256</v>
      </c>
      <c r="N448" s="3">
        <v>0.9419</v>
      </c>
      <c r="O448" s="76">
        <v>0.8239</v>
      </c>
      <c r="P448" s="76">
        <v>0.8795</v>
      </c>
      <c r="Q448" s="92">
        <v>0.7737</v>
      </c>
      <c r="R448" s="3">
        <v>0.7121</v>
      </c>
      <c r="S448" s="76">
        <v>0.6444</v>
      </c>
      <c r="T448" s="94">
        <v>0.5128</v>
      </c>
      <c r="U448" s="92">
        <f t="shared" si="99"/>
        <v>0.850792591288012</v>
      </c>
      <c r="V448" s="3"/>
      <c r="W448" s="3"/>
    </row>
    <row r="449" ht="16.5" spans="1:23">
      <c r="A449" s="3" t="s">
        <v>644</v>
      </c>
      <c r="B449" s="3">
        <v>400</v>
      </c>
      <c r="C449" s="3">
        <v>16</v>
      </c>
      <c r="D449" s="74" t="s">
        <v>24</v>
      </c>
      <c r="E449" s="74" t="b">
        <v>1</v>
      </c>
      <c r="F449" s="74" t="b">
        <v>1</v>
      </c>
      <c r="G449" s="74" t="b">
        <v>1</v>
      </c>
      <c r="H449" s="74" t="s">
        <v>25</v>
      </c>
      <c r="I449" s="74" t="s">
        <v>26</v>
      </c>
      <c r="J449" s="74"/>
      <c r="K449" s="74">
        <v>3</v>
      </c>
      <c r="L449" s="74" t="b">
        <v>1</v>
      </c>
      <c r="M449" s="113">
        <v>0.93</v>
      </c>
      <c r="N449" s="3">
        <v>0.9436</v>
      </c>
      <c r="O449" s="76">
        <v>0.8123</v>
      </c>
      <c r="P449" s="76">
        <v>0.8809</v>
      </c>
      <c r="Q449" s="3">
        <v>0.7819</v>
      </c>
      <c r="R449" s="3">
        <v>0.7238</v>
      </c>
      <c r="S449" s="76">
        <v>0.6388</v>
      </c>
      <c r="T449" s="76">
        <v>0.5066</v>
      </c>
      <c r="U449" s="92">
        <f t="shared" si="99"/>
        <v>0.845210335459485</v>
      </c>
      <c r="V449" s="3"/>
      <c r="W449" s="3"/>
    </row>
    <row r="450" ht="16.5" spans="1:23">
      <c r="A450" s="3" t="s">
        <v>645</v>
      </c>
      <c r="B450" s="3">
        <v>400</v>
      </c>
      <c r="C450" s="3">
        <v>16</v>
      </c>
      <c r="D450" s="74" t="s">
        <v>24</v>
      </c>
      <c r="E450" s="74" t="b">
        <v>1</v>
      </c>
      <c r="F450" s="74" t="b">
        <v>1</v>
      </c>
      <c r="G450" s="74" t="b">
        <v>1</v>
      </c>
      <c r="H450" s="74" t="s">
        <v>25</v>
      </c>
      <c r="I450" s="74" t="s">
        <v>26</v>
      </c>
      <c r="J450" s="74"/>
      <c r="K450" s="74">
        <v>3</v>
      </c>
      <c r="L450" s="74" t="b">
        <v>1</v>
      </c>
      <c r="M450" s="3">
        <v>0.9284</v>
      </c>
      <c r="N450" s="3">
        <v>0.9439</v>
      </c>
      <c r="O450" s="76">
        <v>0.8209</v>
      </c>
      <c r="P450" s="95">
        <v>0.8833</v>
      </c>
      <c r="Q450" s="92">
        <v>0.7809</v>
      </c>
      <c r="R450" s="92">
        <v>0.7235</v>
      </c>
      <c r="S450" s="94">
        <v>0.6471</v>
      </c>
      <c r="T450" s="94">
        <v>0.5161</v>
      </c>
      <c r="U450" s="92">
        <f t="shared" si="99"/>
        <v>0.850957598873372</v>
      </c>
      <c r="V450" s="92"/>
      <c r="W450" s="92"/>
    </row>
    <row r="451" ht="16.5" spans="1:23">
      <c r="A451" s="11"/>
      <c r="B451" s="11" t="s">
        <v>200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74" t="b">
        <v>1</v>
      </c>
      <c r="M451" s="11">
        <f t="shared" ref="M451:T451" si="100">AVERAGE(M447:M450)</f>
        <v>0.92975</v>
      </c>
      <c r="N451" s="11">
        <f t="shared" si="100"/>
        <v>0.943175</v>
      </c>
      <c r="O451" s="5">
        <f t="shared" si="100"/>
        <v>0.8212</v>
      </c>
      <c r="P451" s="100">
        <f t="shared" si="100"/>
        <v>0.88025</v>
      </c>
      <c r="Q451" s="99">
        <f t="shared" si="100"/>
        <v>0.78165</v>
      </c>
      <c r="R451" s="99">
        <f t="shared" si="100"/>
        <v>0.729025</v>
      </c>
      <c r="S451" s="99">
        <f t="shared" si="100"/>
        <v>0.641925</v>
      </c>
      <c r="T451" s="99">
        <f t="shared" si="100"/>
        <v>0.5111</v>
      </c>
      <c r="U451" s="100">
        <f t="shared" si="99"/>
        <v>0.849700314437685</v>
      </c>
      <c r="V451" s="3"/>
      <c r="W451" s="3"/>
    </row>
    <row r="452" ht="16.5" spans="1:23">
      <c r="A452" s="3"/>
      <c r="B452" s="3"/>
      <c r="C452" s="3"/>
      <c r="D452" s="74"/>
      <c r="E452" s="74"/>
      <c r="F452" s="74"/>
      <c r="G452" s="74"/>
      <c r="H452" s="74"/>
      <c r="I452" s="74"/>
      <c r="J452" s="74"/>
      <c r="K452" s="74"/>
      <c r="L452" s="74"/>
      <c r="M452" s="92"/>
      <c r="N452" s="3"/>
      <c r="O452" s="76"/>
      <c r="P452" s="76"/>
      <c r="Q452" s="92"/>
      <c r="R452" s="92"/>
      <c r="S452" s="76"/>
      <c r="T452" s="94"/>
      <c r="U452" s="92"/>
      <c r="V452" s="92"/>
      <c r="W452" s="92"/>
    </row>
    <row r="453" spans="1:23">
      <c r="A453" s="80" t="s">
        <v>577</v>
      </c>
      <c r="B453" s="81"/>
      <c r="C453" s="81"/>
      <c r="D453" s="111"/>
      <c r="E453" s="111"/>
      <c r="F453" s="111"/>
      <c r="G453" s="111"/>
      <c r="H453" s="111"/>
      <c r="I453" s="111"/>
      <c r="J453" s="111"/>
      <c r="K453" s="111"/>
      <c r="L453" s="11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97"/>
    </row>
    <row r="454" spans="1:23">
      <c r="A454" s="82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112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98"/>
    </row>
    <row r="455" ht="16.5" spans="1:23">
      <c r="A455" s="3" t="s">
        <v>646</v>
      </c>
      <c r="B455" s="3">
        <v>400</v>
      </c>
      <c r="C455" s="3">
        <v>16</v>
      </c>
      <c r="D455" s="74" t="s">
        <v>24</v>
      </c>
      <c r="E455" s="74" t="b">
        <v>1</v>
      </c>
      <c r="F455" s="74" t="b">
        <v>1</v>
      </c>
      <c r="G455" s="74" t="b">
        <v>1</v>
      </c>
      <c r="H455" s="74" t="s">
        <v>25</v>
      </c>
      <c r="I455" s="74" t="s">
        <v>26</v>
      </c>
      <c r="J455" s="74">
        <v>10</v>
      </c>
      <c r="K455" s="74">
        <v>3</v>
      </c>
      <c r="L455" s="74" t="b">
        <v>1</v>
      </c>
      <c r="M455" s="92">
        <v>0.932</v>
      </c>
      <c r="N455" s="3">
        <v>0.9472</v>
      </c>
      <c r="O455" s="76">
        <v>0.8223</v>
      </c>
      <c r="P455" s="76">
        <v>0.8806</v>
      </c>
      <c r="Q455" s="92">
        <v>0.7901</v>
      </c>
      <c r="R455" s="92">
        <v>0.742</v>
      </c>
      <c r="S455" s="76">
        <v>0.6457</v>
      </c>
      <c r="T455" s="94">
        <v>0.5415</v>
      </c>
      <c r="U455" s="92">
        <f t="shared" si="99"/>
        <v>0.85045202889189</v>
      </c>
      <c r="V455" s="3"/>
      <c r="W455" s="3"/>
    </row>
    <row r="456" ht="16.5" spans="1:23">
      <c r="A456" s="3" t="s">
        <v>647</v>
      </c>
      <c r="B456" s="3">
        <v>400</v>
      </c>
      <c r="C456" s="3">
        <v>16</v>
      </c>
      <c r="D456" s="74" t="s">
        <v>24</v>
      </c>
      <c r="E456" s="74" t="b">
        <v>1</v>
      </c>
      <c r="F456" s="74" t="b">
        <v>1</v>
      </c>
      <c r="G456" s="74" t="b">
        <v>1</v>
      </c>
      <c r="H456" s="74" t="s">
        <v>25</v>
      </c>
      <c r="I456" s="74" t="s">
        <v>26</v>
      </c>
      <c r="J456" s="74">
        <v>10</v>
      </c>
      <c r="K456" s="74">
        <v>3</v>
      </c>
      <c r="L456" s="74" t="b">
        <v>1</v>
      </c>
      <c r="M456" s="3">
        <v>0.9297</v>
      </c>
      <c r="N456" s="3">
        <v>0.9426</v>
      </c>
      <c r="O456" s="76">
        <v>0.8248</v>
      </c>
      <c r="P456" s="76">
        <v>0.8804</v>
      </c>
      <c r="Q456" s="3">
        <v>0.7675</v>
      </c>
      <c r="R456" s="3">
        <v>0.7085</v>
      </c>
      <c r="S456" s="76">
        <v>0.6485</v>
      </c>
      <c r="T456" s="76">
        <v>0.5207</v>
      </c>
      <c r="U456" s="92">
        <f t="shared" si="99"/>
        <v>0.851693549143795</v>
      </c>
      <c r="V456" s="92"/>
      <c r="W456" s="92"/>
    </row>
    <row r="457" ht="16.5" spans="1:23">
      <c r="A457" s="3" t="s">
        <v>648</v>
      </c>
      <c r="B457" s="3">
        <v>400</v>
      </c>
      <c r="C457" s="3">
        <v>16</v>
      </c>
      <c r="D457" s="74" t="s">
        <v>24</v>
      </c>
      <c r="E457" s="74" t="b">
        <v>1</v>
      </c>
      <c r="F457" s="74" t="b">
        <v>1</v>
      </c>
      <c r="G457" s="74" t="b">
        <v>1</v>
      </c>
      <c r="H457" s="74" t="s">
        <v>25</v>
      </c>
      <c r="I457" s="74" t="s">
        <v>26</v>
      </c>
      <c r="J457" s="74">
        <v>10</v>
      </c>
      <c r="K457" s="74">
        <v>3</v>
      </c>
      <c r="L457" s="74" t="b">
        <v>1</v>
      </c>
      <c r="M457" s="92">
        <v>0.929</v>
      </c>
      <c r="N457" s="3">
        <v>0.9461</v>
      </c>
      <c r="O457" s="76">
        <v>0.8256</v>
      </c>
      <c r="P457" s="95">
        <v>0.8852</v>
      </c>
      <c r="Q457" s="92">
        <v>0.7757</v>
      </c>
      <c r="R457" s="92">
        <v>0.7229</v>
      </c>
      <c r="S457" s="94">
        <v>0.6541</v>
      </c>
      <c r="T457" s="94">
        <v>0.5485</v>
      </c>
      <c r="U457" s="92">
        <f t="shared" si="99"/>
        <v>0.854361842412906</v>
      </c>
      <c r="V457" s="92"/>
      <c r="W457" s="92"/>
    </row>
    <row r="458" ht="16.5" spans="1:23">
      <c r="A458" s="3" t="s">
        <v>649</v>
      </c>
      <c r="B458" s="3">
        <v>400</v>
      </c>
      <c r="C458" s="3">
        <v>16</v>
      </c>
      <c r="D458" s="74" t="s">
        <v>24</v>
      </c>
      <c r="E458" s="74" t="b">
        <v>1</v>
      </c>
      <c r="F458" s="74" t="b">
        <v>1</v>
      </c>
      <c r="G458" s="74" t="b">
        <v>1</v>
      </c>
      <c r="H458" s="74" t="s">
        <v>25</v>
      </c>
      <c r="I458" s="74" t="s">
        <v>26</v>
      </c>
      <c r="J458" s="74">
        <v>10</v>
      </c>
      <c r="K458" s="74">
        <v>3</v>
      </c>
      <c r="L458" s="74" t="b">
        <v>1</v>
      </c>
      <c r="M458" s="3">
        <v>0.9336</v>
      </c>
      <c r="N458" s="3">
        <v>0.9418</v>
      </c>
      <c r="O458" s="93">
        <v>0.8273</v>
      </c>
      <c r="P458" s="94">
        <v>0.884</v>
      </c>
      <c r="Q458" s="92">
        <v>0.7901</v>
      </c>
      <c r="R458" s="92">
        <v>0.7427</v>
      </c>
      <c r="S458" s="94">
        <v>0.6555</v>
      </c>
      <c r="T458" s="94">
        <v>0.5371</v>
      </c>
      <c r="U458" s="103">
        <f t="shared" si="99"/>
        <v>0.854710687781219</v>
      </c>
      <c r="V458" s="3"/>
      <c r="W458" s="3"/>
    </row>
    <row r="459" ht="16.5" spans="1:23">
      <c r="A459" s="11"/>
      <c r="B459" s="11" t="s">
        <v>200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>
        <f t="shared" ref="M459:T459" si="101">AVERAGE(M455:M458)</f>
        <v>0.931075</v>
      </c>
      <c r="N459" s="11">
        <f t="shared" si="101"/>
        <v>0.944425</v>
      </c>
      <c r="O459" s="5">
        <f t="shared" si="101"/>
        <v>0.825</v>
      </c>
      <c r="P459" s="5">
        <f t="shared" si="101"/>
        <v>0.88255</v>
      </c>
      <c r="Q459" s="99">
        <f t="shared" si="101"/>
        <v>0.78085</v>
      </c>
      <c r="R459" s="11">
        <f t="shared" si="101"/>
        <v>0.729025</v>
      </c>
      <c r="S459" s="11">
        <f t="shared" si="101"/>
        <v>0.65095</v>
      </c>
      <c r="T459" s="99">
        <f t="shared" si="101"/>
        <v>0.53695</v>
      </c>
      <c r="U459" s="100">
        <f t="shared" si="99"/>
        <v>0.852805188720682</v>
      </c>
      <c r="V459" s="3"/>
      <c r="W459" s="3"/>
    </row>
    <row r="460" ht="16.5" spans="1:23">
      <c r="A460" s="3"/>
      <c r="B460" s="3"/>
      <c r="C460" s="3"/>
      <c r="D460" s="74"/>
      <c r="E460" s="74"/>
      <c r="F460" s="74"/>
      <c r="G460" s="74"/>
      <c r="H460" s="74"/>
      <c r="I460" s="74"/>
      <c r="J460" s="74"/>
      <c r="K460" s="74"/>
      <c r="L460" s="74"/>
      <c r="M460" s="3"/>
      <c r="N460" s="3"/>
      <c r="O460" s="76"/>
      <c r="P460" s="76"/>
      <c r="Q460" s="92"/>
      <c r="R460" s="3"/>
      <c r="S460" s="76"/>
      <c r="T460" s="94"/>
      <c r="U460" s="15"/>
      <c r="V460" s="92"/>
      <c r="W460" s="92"/>
    </row>
    <row r="461" ht="16.5" spans="1:23">
      <c r="A461" s="3"/>
      <c r="B461" s="3"/>
      <c r="C461" s="3"/>
      <c r="D461" s="74"/>
      <c r="E461" s="74"/>
      <c r="F461" s="74"/>
      <c r="G461" s="74"/>
      <c r="H461" s="74"/>
      <c r="I461" s="74"/>
      <c r="J461" s="74"/>
      <c r="K461" s="74"/>
      <c r="L461" s="74"/>
      <c r="M461" s="113"/>
      <c r="N461" s="3"/>
      <c r="O461" s="76"/>
      <c r="P461" s="76"/>
      <c r="Q461" s="3"/>
      <c r="R461" s="3"/>
      <c r="S461" s="76"/>
      <c r="T461" s="76"/>
      <c r="U461" s="15"/>
      <c r="V461" s="3"/>
      <c r="W461" s="3"/>
    </row>
    <row r="462" ht="16.5" spans="1:23">
      <c r="A462" s="3"/>
      <c r="B462" s="3"/>
      <c r="C462" s="3"/>
      <c r="D462" s="74"/>
      <c r="E462" s="74"/>
      <c r="F462" s="74"/>
      <c r="G462" s="74"/>
      <c r="H462" s="74"/>
      <c r="I462" s="74"/>
      <c r="J462" s="74"/>
      <c r="K462" s="74"/>
      <c r="L462" s="74"/>
      <c r="M462" s="3"/>
      <c r="N462" s="3"/>
      <c r="O462" s="76"/>
      <c r="P462" s="95"/>
      <c r="Q462" s="92"/>
      <c r="R462" s="92"/>
      <c r="S462" s="94"/>
      <c r="T462" s="94"/>
      <c r="U462" s="15"/>
      <c r="V462" s="92"/>
      <c r="W462" s="92"/>
    </row>
    <row r="463" ht="16.5" spans="1:2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74"/>
      <c r="M463" s="11"/>
      <c r="N463" s="11"/>
      <c r="O463" s="5"/>
      <c r="P463" s="100"/>
      <c r="Q463" s="99"/>
      <c r="R463" s="99"/>
      <c r="S463" s="99"/>
      <c r="T463" s="99"/>
      <c r="U463" s="100"/>
      <c r="V463" s="92"/>
      <c r="W463" s="92"/>
    </row>
    <row r="464" ht="16.5" spans="1:23">
      <c r="A464" s="3"/>
      <c r="B464" s="3"/>
      <c r="C464" s="3"/>
      <c r="D464" s="74"/>
      <c r="E464" s="74"/>
      <c r="F464" s="74"/>
      <c r="G464" s="74"/>
      <c r="H464" s="74"/>
      <c r="I464" s="74"/>
      <c r="J464" s="74"/>
      <c r="K464" s="74"/>
      <c r="L464" s="74"/>
      <c r="M464" s="3"/>
      <c r="N464" s="3"/>
      <c r="O464" s="76"/>
      <c r="P464" s="76"/>
      <c r="Q464" s="3"/>
      <c r="R464" s="3"/>
      <c r="S464" s="76"/>
      <c r="T464" s="76"/>
      <c r="U464" s="15"/>
      <c r="V464" s="3"/>
      <c r="W464" s="3"/>
    </row>
    <row r="465" ht="16.5" spans="1:2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5"/>
      <c r="P465" s="100"/>
      <c r="Q465" s="99"/>
      <c r="R465" s="99"/>
      <c r="S465" s="99"/>
      <c r="T465" s="99"/>
      <c r="U465" s="100"/>
      <c r="V465" s="3"/>
      <c r="W465" s="3"/>
    </row>
    <row r="466" spans="1:23">
      <c r="A466" s="80" t="s">
        <v>650</v>
      </c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97"/>
    </row>
    <row r="467" spans="1:23">
      <c r="A467" s="82"/>
      <c r="B467" s="83"/>
      <c r="C467" s="83"/>
      <c r="D467" s="112"/>
      <c r="E467" s="112"/>
      <c r="F467" s="112"/>
      <c r="G467" s="112"/>
      <c r="H467" s="112"/>
      <c r="I467" s="112"/>
      <c r="J467" s="112"/>
      <c r="K467" s="112"/>
      <c r="L467" s="112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98"/>
    </row>
    <row r="468" s="78" customFormat="1" ht="16.5" spans="1:23">
      <c r="A468" s="116" t="s">
        <v>573</v>
      </c>
      <c r="B468" s="117">
        <v>800</v>
      </c>
      <c r="C468" s="117">
        <v>16</v>
      </c>
      <c r="D468" s="117" t="s">
        <v>36</v>
      </c>
      <c r="E468" s="117" t="b">
        <v>1</v>
      </c>
      <c r="F468" s="117" t="b">
        <v>1</v>
      </c>
      <c r="G468" s="117" t="b">
        <v>1</v>
      </c>
      <c r="H468" s="117" t="s">
        <v>115</v>
      </c>
      <c r="I468" s="117" t="s">
        <v>127</v>
      </c>
      <c r="J468" s="117"/>
      <c r="K468" s="117">
        <v>3</v>
      </c>
      <c r="L468" s="117" t="b">
        <v>1</v>
      </c>
      <c r="M468" s="118">
        <v>0.9467125</v>
      </c>
      <c r="N468" s="118">
        <v>0.927225</v>
      </c>
      <c r="O468" s="119">
        <v>0.85105</v>
      </c>
      <c r="P468" s="119">
        <v>0.870725</v>
      </c>
      <c r="Q468" s="118">
        <v>0.7632375</v>
      </c>
      <c r="R468" s="118">
        <v>0.752675</v>
      </c>
      <c r="S468" s="118">
        <v>0.630225</v>
      </c>
      <c r="T468" s="120">
        <v>0.5735125</v>
      </c>
      <c r="U468" s="121">
        <v>0.86077508530441</v>
      </c>
      <c r="V468" s="122" t="s">
        <v>651</v>
      </c>
      <c r="W468" s="123"/>
    </row>
    <row r="469" spans="1:23">
      <c r="A469" s="80" t="s">
        <v>222</v>
      </c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97"/>
    </row>
    <row r="470" spans="1:23">
      <c r="A470" s="82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98"/>
    </row>
    <row r="471" ht="16.5" spans="1:24">
      <c r="A471" s="3" t="s">
        <v>652</v>
      </c>
      <c r="B471" s="4">
        <v>800</v>
      </c>
      <c r="C471" s="4">
        <v>16</v>
      </c>
      <c r="D471" s="4" t="s">
        <v>36</v>
      </c>
      <c r="E471" s="4" t="b">
        <v>1</v>
      </c>
      <c r="F471" s="4" t="b">
        <v>1</v>
      </c>
      <c r="G471" s="4" t="b">
        <v>1</v>
      </c>
      <c r="H471" s="4" t="s">
        <v>115</v>
      </c>
      <c r="I471" s="4" t="s">
        <v>127</v>
      </c>
      <c r="J471" s="4"/>
      <c r="K471" s="4">
        <v>3</v>
      </c>
      <c r="L471" s="4" t="b">
        <v>1</v>
      </c>
      <c r="M471" s="92">
        <v>0.946</v>
      </c>
      <c r="N471" s="92">
        <v>0.9304</v>
      </c>
      <c r="O471" s="94">
        <v>0.8001</v>
      </c>
      <c r="P471" s="76">
        <v>0.8675</v>
      </c>
      <c r="Q471" s="92">
        <v>0.7335</v>
      </c>
      <c r="R471" s="3">
        <v>0.7521</v>
      </c>
      <c r="S471" s="76">
        <v>0.5704</v>
      </c>
      <c r="T471" s="94">
        <v>0.5125</v>
      </c>
      <c r="U471" s="92">
        <f t="shared" ref="U470:U480" si="102">2*(O471*P471)/(O471+P471)</f>
        <v>0.832437934756536</v>
      </c>
      <c r="V471" s="92"/>
      <c r="W471" s="92"/>
      <c r="X471" t="s">
        <v>653</v>
      </c>
    </row>
    <row r="472" ht="16.5" spans="1:24">
      <c r="A472" s="3" t="s">
        <v>654</v>
      </c>
      <c r="B472" s="4">
        <v>800</v>
      </c>
      <c r="C472" s="4">
        <v>16</v>
      </c>
      <c r="D472" s="4" t="s">
        <v>36</v>
      </c>
      <c r="E472" s="4" t="b">
        <v>1</v>
      </c>
      <c r="F472" s="4" t="b">
        <v>1</v>
      </c>
      <c r="G472" s="4" t="b">
        <v>1</v>
      </c>
      <c r="H472" s="4" t="s">
        <v>115</v>
      </c>
      <c r="I472" s="4" t="s">
        <v>127</v>
      </c>
      <c r="J472" s="4"/>
      <c r="K472" s="4">
        <v>3</v>
      </c>
      <c r="L472" s="4" t="b">
        <v>1</v>
      </c>
      <c r="M472" s="113">
        <v>0.9456</v>
      </c>
      <c r="N472" s="92">
        <v>0.9276</v>
      </c>
      <c r="O472" s="93">
        <v>0.8196</v>
      </c>
      <c r="P472" s="94">
        <v>0.8593</v>
      </c>
      <c r="Q472" s="92">
        <v>0.716</v>
      </c>
      <c r="R472" s="3">
        <v>0.7396</v>
      </c>
      <c r="S472" s="76">
        <v>0.5718</v>
      </c>
      <c r="T472" s="76">
        <v>0.5256</v>
      </c>
      <c r="U472" s="103">
        <f t="shared" si="102"/>
        <v>0.838980618261957</v>
      </c>
      <c r="V472" s="99"/>
      <c r="W472" s="3"/>
      <c r="X472" t="s">
        <v>655</v>
      </c>
    </row>
    <row r="473" ht="16.5" spans="1:24">
      <c r="A473" s="3" t="s">
        <v>656</v>
      </c>
      <c r="B473" s="4">
        <v>800</v>
      </c>
      <c r="C473" s="4">
        <v>16</v>
      </c>
      <c r="D473" s="4" t="s">
        <v>36</v>
      </c>
      <c r="E473" s="4" t="b">
        <v>1</v>
      </c>
      <c r="F473" s="4" t="b">
        <v>1</v>
      </c>
      <c r="G473" s="4" t="b">
        <v>1</v>
      </c>
      <c r="H473" s="4" t="s">
        <v>115</v>
      </c>
      <c r="I473" s="4" t="s">
        <v>127</v>
      </c>
      <c r="J473" s="4"/>
      <c r="K473" s="4">
        <v>3</v>
      </c>
      <c r="L473" s="4" t="b">
        <v>1</v>
      </c>
      <c r="M473" s="113">
        <v>0.9446</v>
      </c>
      <c r="N473" s="92">
        <v>0.9307</v>
      </c>
      <c r="O473" s="76">
        <v>0.7822</v>
      </c>
      <c r="P473" s="95">
        <v>0.8712</v>
      </c>
      <c r="Q473" s="3">
        <v>0.7469</v>
      </c>
      <c r="R473" s="3">
        <v>0.7485</v>
      </c>
      <c r="S473" s="76">
        <v>0.5662</v>
      </c>
      <c r="T473" s="94">
        <v>0.5</v>
      </c>
      <c r="U473" s="92">
        <f t="shared" si="102"/>
        <v>0.824304632877706</v>
      </c>
      <c r="V473" s="3"/>
      <c r="W473" s="3"/>
      <c r="X473" t="s">
        <v>657</v>
      </c>
    </row>
    <row r="474" ht="16.5" spans="1:24">
      <c r="A474" s="3" t="s">
        <v>658</v>
      </c>
      <c r="B474" s="4">
        <v>800</v>
      </c>
      <c r="C474" s="4">
        <v>16</v>
      </c>
      <c r="D474" s="4" t="s">
        <v>36</v>
      </c>
      <c r="E474" s="4" t="b">
        <v>1</v>
      </c>
      <c r="F474" s="4" t="b">
        <v>1</v>
      </c>
      <c r="G474" s="4" t="b">
        <v>1</v>
      </c>
      <c r="H474" s="4" t="s">
        <v>115</v>
      </c>
      <c r="I474" s="4" t="s">
        <v>127</v>
      </c>
      <c r="J474" s="4"/>
      <c r="K474" s="4">
        <v>3</v>
      </c>
      <c r="L474" s="4" t="b">
        <v>1</v>
      </c>
      <c r="M474" s="3">
        <v>0.9441</v>
      </c>
      <c r="N474" s="3">
        <v>0.9316</v>
      </c>
      <c r="O474" s="76">
        <v>0.7905</v>
      </c>
      <c r="P474" s="76">
        <v>0.8645</v>
      </c>
      <c r="Q474" s="92">
        <v>0.7294</v>
      </c>
      <c r="R474" s="3">
        <v>0.7385</v>
      </c>
      <c r="S474" s="94">
        <v>0.5565</v>
      </c>
      <c r="T474" s="94">
        <v>0.5129</v>
      </c>
      <c r="U474" s="92">
        <f t="shared" si="102"/>
        <v>0.825845619335347</v>
      </c>
      <c r="V474" s="3"/>
      <c r="W474" s="92"/>
      <c r="X474" t="s">
        <v>659</v>
      </c>
    </row>
    <row r="475" ht="16.5" spans="1:23">
      <c r="A475" s="3" t="s">
        <v>660</v>
      </c>
      <c r="B475" s="4">
        <v>800</v>
      </c>
      <c r="C475" s="4">
        <v>16</v>
      </c>
      <c r="D475" s="4" t="s">
        <v>36</v>
      </c>
      <c r="E475" s="4" t="b">
        <v>1</v>
      </c>
      <c r="F475" s="4" t="b">
        <v>1</v>
      </c>
      <c r="G475" s="4" t="b">
        <v>1</v>
      </c>
      <c r="H475" s="4" t="s">
        <v>115</v>
      </c>
      <c r="I475" s="4" t="s">
        <v>127</v>
      </c>
      <c r="J475" s="4"/>
      <c r="K475" s="4">
        <v>3</v>
      </c>
      <c r="L475" s="4" t="b">
        <v>1</v>
      </c>
      <c r="M475" s="3">
        <v>0.9446</v>
      </c>
      <c r="N475" s="92">
        <v>0.933</v>
      </c>
      <c r="O475" s="76">
        <v>0.7974</v>
      </c>
      <c r="P475" s="94">
        <v>0.8688</v>
      </c>
      <c r="Q475" s="92">
        <v>0.7346</v>
      </c>
      <c r="R475" s="92">
        <v>0.754</v>
      </c>
      <c r="S475" s="94">
        <v>0.5453</v>
      </c>
      <c r="T475" s="94">
        <v>0.4956</v>
      </c>
      <c r="U475" s="92">
        <f t="shared" si="102"/>
        <v>0.831570183651422</v>
      </c>
      <c r="V475" s="92"/>
      <c r="W475" s="92"/>
    </row>
    <row r="476" ht="16.5" spans="1:23">
      <c r="A476" s="3" t="s">
        <v>661</v>
      </c>
      <c r="B476" s="4">
        <v>800</v>
      </c>
      <c r="C476" s="4">
        <v>16</v>
      </c>
      <c r="D476" s="4" t="s">
        <v>36</v>
      </c>
      <c r="E476" s="4" t="b">
        <v>1</v>
      </c>
      <c r="F476" s="4" t="b">
        <v>1</v>
      </c>
      <c r="G476" s="4" t="b">
        <v>1</v>
      </c>
      <c r="H476" s="4" t="s">
        <v>115</v>
      </c>
      <c r="I476" s="4" t="s">
        <v>127</v>
      </c>
      <c r="J476" s="4"/>
      <c r="K476" s="4">
        <v>3</v>
      </c>
      <c r="L476" s="4" t="b">
        <v>1</v>
      </c>
      <c r="M476" s="3">
        <v>0.9474</v>
      </c>
      <c r="N476" s="3">
        <v>0.9294</v>
      </c>
      <c r="O476" s="94">
        <v>0.798</v>
      </c>
      <c r="P476" s="76">
        <v>0.8686</v>
      </c>
      <c r="Q476" s="3">
        <v>0.7551</v>
      </c>
      <c r="R476" s="3">
        <v>0.7575</v>
      </c>
      <c r="S476" s="76">
        <v>0.5649</v>
      </c>
      <c r="T476" s="76">
        <v>0.5166</v>
      </c>
      <c r="U476" s="92">
        <f t="shared" si="102"/>
        <v>0.831804632185287</v>
      </c>
      <c r="V476" s="101"/>
      <c r="W476" s="3"/>
    </row>
    <row r="477" ht="16.5" spans="1:23">
      <c r="A477" s="3" t="s">
        <v>662</v>
      </c>
      <c r="B477" s="4">
        <v>800</v>
      </c>
      <c r="C477" s="4">
        <v>16</v>
      </c>
      <c r="D477" s="4" t="s">
        <v>36</v>
      </c>
      <c r="E477" s="4" t="b">
        <v>1</v>
      </c>
      <c r="F477" s="4" t="b">
        <v>1</v>
      </c>
      <c r="G477" s="4" t="b">
        <v>1</v>
      </c>
      <c r="H477" s="4" t="s">
        <v>115</v>
      </c>
      <c r="I477" s="4" t="s">
        <v>127</v>
      </c>
      <c r="J477" s="4"/>
      <c r="K477" s="4">
        <v>3</v>
      </c>
      <c r="L477" s="4" t="b">
        <v>1</v>
      </c>
      <c r="M477" s="3">
        <v>0.9496</v>
      </c>
      <c r="N477" s="3">
        <v>0.9262</v>
      </c>
      <c r="O477" s="94">
        <v>0.8121</v>
      </c>
      <c r="P477" s="76">
        <v>0.8608</v>
      </c>
      <c r="Q477" s="92">
        <v>0.749</v>
      </c>
      <c r="R477" s="3">
        <v>0.7467</v>
      </c>
      <c r="S477" s="76">
        <v>0.5621</v>
      </c>
      <c r="T477" s="76">
        <v>0.5173</v>
      </c>
      <c r="U477" s="92">
        <f t="shared" si="102"/>
        <v>0.835741144120988</v>
      </c>
      <c r="V477" s="3"/>
      <c r="W477" s="3"/>
    </row>
    <row r="478" ht="16.5" spans="1:23">
      <c r="A478" s="3" t="s">
        <v>663</v>
      </c>
      <c r="B478" s="4">
        <v>800</v>
      </c>
      <c r="C478" s="4">
        <v>16</v>
      </c>
      <c r="D478" s="4" t="s">
        <v>36</v>
      </c>
      <c r="E478" s="4" t="b">
        <v>1</v>
      </c>
      <c r="F478" s="4" t="b">
        <v>1</v>
      </c>
      <c r="G478" s="4" t="b">
        <v>1</v>
      </c>
      <c r="H478" s="4" t="s">
        <v>115</v>
      </c>
      <c r="I478" s="4" t="s">
        <v>127</v>
      </c>
      <c r="J478" s="4"/>
      <c r="K478" s="4">
        <v>3</v>
      </c>
      <c r="L478" s="4" t="b">
        <v>1</v>
      </c>
      <c r="M478" s="3">
        <v>0.9473</v>
      </c>
      <c r="N478" s="3">
        <v>0.9334</v>
      </c>
      <c r="O478" s="76">
        <v>0.8077</v>
      </c>
      <c r="P478" s="94">
        <v>0.8675</v>
      </c>
      <c r="Q478" s="92">
        <v>0.7572</v>
      </c>
      <c r="R478" s="92">
        <v>0.7651</v>
      </c>
      <c r="S478" s="94">
        <v>0.5676</v>
      </c>
      <c r="T478" s="94">
        <v>0.5191</v>
      </c>
      <c r="U478" s="92">
        <f t="shared" si="102"/>
        <v>0.836532652817574</v>
      </c>
      <c r="V478" s="92"/>
      <c r="W478" s="92"/>
    </row>
    <row r="479" ht="16.5" spans="1:23">
      <c r="A479" s="3" t="s">
        <v>664</v>
      </c>
      <c r="B479" s="4">
        <v>800</v>
      </c>
      <c r="C479" s="4">
        <v>16</v>
      </c>
      <c r="D479" s="4" t="s">
        <v>36</v>
      </c>
      <c r="E479" s="4" t="b">
        <v>1</v>
      </c>
      <c r="F479" s="4" t="b">
        <v>1</v>
      </c>
      <c r="G479" s="4" t="b">
        <v>1</v>
      </c>
      <c r="H479" s="4" t="s">
        <v>115</v>
      </c>
      <c r="I479" s="4" t="s">
        <v>127</v>
      </c>
      <c r="J479" s="4"/>
      <c r="K479" s="4">
        <v>3</v>
      </c>
      <c r="L479" s="4" t="b">
        <v>1</v>
      </c>
      <c r="M479" s="3">
        <v>0.9414</v>
      </c>
      <c r="N479" s="3">
        <v>0.9285</v>
      </c>
      <c r="O479" s="76">
        <v>0.7916</v>
      </c>
      <c r="P479" s="94">
        <v>0.8693</v>
      </c>
      <c r="Q479" s="92">
        <v>0.7212</v>
      </c>
      <c r="R479" s="92">
        <v>0.7317</v>
      </c>
      <c r="S479" s="94">
        <v>0.5732</v>
      </c>
      <c r="T479" s="94">
        <v>0.5366</v>
      </c>
      <c r="U479" s="92">
        <f t="shared" si="102"/>
        <v>0.828632524534891</v>
      </c>
      <c r="V479" s="92"/>
      <c r="W479" s="92"/>
    </row>
    <row r="480" ht="16.5" spans="1:23">
      <c r="A480" s="3"/>
      <c r="B480" s="11" t="s">
        <v>200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>
        <f t="shared" ref="M480:T480" si="103">AVERAGE(M471:M479)</f>
        <v>0.945622222222222</v>
      </c>
      <c r="N480" s="11">
        <f t="shared" si="103"/>
        <v>0.930088888888889</v>
      </c>
      <c r="O480" s="5">
        <f t="shared" si="103"/>
        <v>0.799911111111111</v>
      </c>
      <c r="P480" s="5">
        <f t="shared" si="103"/>
        <v>0.866388888888889</v>
      </c>
      <c r="Q480" s="11">
        <f t="shared" si="103"/>
        <v>0.7381</v>
      </c>
      <c r="R480" s="11">
        <f t="shared" si="103"/>
        <v>0.748188888888889</v>
      </c>
      <c r="S480" s="11">
        <f t="shared" si="103"/>
        <v>0.564222222222222</v>
      </c>
      <c r="T480" s="99">
        <f t="shared" si="103"/>
        <v>0.515133333333333</v>
      </c>
      <c r="U480" s="100">
        <f t="shared" si="102"/>
        <v>0.83182391978087</v>
      </c>
      <c r="V480" s="3"/>
      <c r="W480" s="3"/>
    </row>
    <row r="481" ht="16.5" spans="1:23">
      <c r="A481" s="3"/>
      <c r="B481" s="3"/>
      <c r="C481" s="3"/>
      <c r="D481" s="74"/>
      <c r="E481" s="74"/>
      <c r="F481" s="74"/>
      <c r="G481" s="74"/>
      <c r="H481" s="74"/>
      <c r="I481" s="74"/>
      <c r="J481" s="74"/>
      <c r="K481" s="74"/>
      <c r="L481" s="74"/>
      <c r="M481" s="3"/>
      <c r="N481" s="3"/>
      <c r="O481" s="76"/>
      <c r="P481" s="94"/>
      <c r="Q481" s="92"/>
      <c r="R481" s="92"/>
      <c r="S481" s="94"/>
      <c r="T481" s="94"/>
      <c r="U481" s="92"/>
      <c r="V481" s="3"/>
      <c r="W481" s="3"/>
    </row>
    <row r="482" ht="16.5" spans="1:23">
      <c r="A482" s="3"/>
      <c r="B482" s="3"/>
      <c r="C482" s="3"/>
      <c r="D482" s="74"/>
      <c r="E482" s="74"/>
      <c r="F482" s="74"/>
      <c r="G482" s="74"/>
      <c r="H482" s="74"/>
      <c r="I482" s="74"/>
      <c r="J482" s="74"/>
      <c r="K482" s="74"/>
      <c r="L482" s="74"/>
      <c r="M482" s="3"/>
      <c r="N482" s="3"/>
      <c r="O482" s="76"/>
      <c r="P482" s="76"/>
      <c r="Q482" s="92"/>
      <c r="R482" s="3"/>
      <c r="S482" s="76"/>
      <c r="T482" s="94"/>
      <c r="U482" s="92"/>
      <c r="V482" s="92"/>
      <c r="W482" s="92"/>
    </row>
    <row r="483" spans="1:23">
      <c r="A483" s="80" t="s">
        <v>283</v>
      </c>
      <c r="B483" s="81"/>
      <c r="C483" s="81"/>
      <c r="D483" s="111"/>
      <c r="E483" s="111"/>
      <c r="F483" s="111"/>
      <c r="G483" s="111"/>
      <c r="H483" s="111"/>
      <c r="I483" s="111"/>
      <c r="J483" s="111"/>
      <c r="K483" s="111"/>
      <c r="L483" s="11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97"/>
    </row>
    <row r="484" spans="1:23">
      <c r="A484" s="82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98"/>
    </row>
    <row r="485" ht="16.5" spans="1:23">
      <c r="A485" s="3" t="s">
        <v>665</v>
      </c>
      <c r="B485" s="4">
        <v>800</v>
      </c>
      <c r="C485" s="4">
        <v>16</v>
      </c>
      <c r="D485" s="4" t="s">
        <v>36</v>
      </c>
      <c r="E485" s="4" t="b">
        <v>1</v>
      </c>
      <c r="F485" s="4" t="b">
        <v>1</v>
      </c>
      <c r="G485" s="4" t="b">
        <v>1</v>
      </c>
      <c r="H485" s="4" t="s">
        <v>115</v>
      </c>
      <c r="I485" s="4" t="s">
        <v>127</v>
      </c>
      <c r="J485" s="4"/>
      <c r="K485" s="4">
        <v>3</v>
      </c>
      <c r="L485" s="4" t="b">
        <v>1</v>
      </c>
      <c r="M485" s="92">
        <v>0.9073</v>
      </c>
      <c r="N485" s="92">
        <v>0.9308</v>
      </c>
      <c r="O485" s="94">
        <v>0.7984</v>
      </c>
      <c r="P485" s="76">
        <v>0.8786</v>
      </c>
      <c r="Q485" s="92">
        <v>0.7068</v>
      </c>
      <c r="R485" s="3">
        <v>0.6107</v>
      </c>
      <c r="S485" s="76">
        <v>0.5662</v>
      </c>
      <c r="T485" s="94">
        <v>0.4229</v>
      </c>
      <c r="U485" s="92">
        <f t="shared" ref="U485:U494" si="104">2*(O485*P485)/(O485+P485)</f>
        <v>0.836582277877162</v>
      </c>
      <c r="V485" s="3"/>
      <c r="W485" s="3"/>
    </row>
    <row r="486" ht="16.5" spans="1:23">
      <c r="A486" s="3" t="s">
        <v>666</v>
      </c>
      <c r="B486" s="4">
        <v>800</v>
      </c>
      <c r="C486" s="4">
        <v>16</v>
      </c>
      <c r="D486" s="4" t="s">
        <v>36</v>
      </c>
      <c r="E486" s="4" t="b">
        <v>1</v>
      </c>
      <c r="F486" s="4" t="b">
        <v>1</v>
      </c>
      <c r="G486" s="4" t="b">
        <v>1</v>
      </c>
      <c r="H486" s="4" t="s">
        <v>115</v>
      </c>
      <c r="I486" s="4" t="s">
        <v>127</v>
      </c>
      <c r="J486" s="4"/>
      <c r="K486" s="4">
        <v>3</v>
      </c>
      <c r="L486" s="4" t="b">
        <v>1</v>
      </c>
      <c r="M486" s="113">
        <v>0.9143</v>
      </c>
      <c r="N486" s="92">
        <v>0.9346</v>
      </c>
      <c r="O486" s="76">
        <v>0.8096</v>
      </c>
      <c r="P486" s="95">
        <v>0.8788</v>
      </c>
      <c r="Q486" s="92">
        <v>0.7233</v>
      </c>
      <c r="R486" s="3">
        <v>0.6408</v>
      </c>
      <c r="S486" s="76">
        <v>0.5927</v>
      </c>
      <c r="T486" s="76">
        <v>0.4775</v>
      </c>
      <c r="U486" s="92">
        <f t="shared" si="104"/>
        <v>0.842781900023691</v>
      </c>
      <c r="V486" s="92"/>
      <c r="W486" s="92"/>
    </row>
    <row r="487" ht="16.5" spans="1:23">
      <c r="A487" s="3" t="s">
        <v>667</v>
      </c>
      <c r="B487" s="4">
        <v>800</v>
      </c>
      <c r="C487" s="4">
        <v>16</v>
      </c>
      <c r="D487" s="4" t="s">
        <v>36</v>
      </c>
      <c r="E487" s="4" t="b">
        <v>1</v>
      </c>
      <c r="F487" s="4" t="b">
        <v>1</v>
      </c>
      <c r="G487" s="4" t="b">
        <v>1</v>
      </c>
      <c r="H487" s="4" t="s">
        <v>115</v>
      </c>
      <c r="I487" s="4" t="s">
        <v>127</v>
      </c>
      <c r="J487" s="4"/>
      <c r="K487" s="4">
        <v>3</v>
      </c>
      <c r="L487" s="4" t="b">
        <v>1</v>
      </c>
      <c r="M487" s="92">
        <v>0.9127</v>
      </c>
      <c r="N487" s="92">
        <v>0.9261</v>
      </c>
      <c r="O487" s="94">
        <v>0.8094</v>
      </c>
      <c r="P487" s="76">
        <v>0.8766</v>
      </c>
      <c r="Q487" s="92">
        <v>0.7305</v>
      </c>
      <c r="R487" s="3">
        <v>0.6692</v>
      </c>
      <c r="S487" s="76">
        <v>0.6053</v>
      </c>
      <c r="T487" s="94">
        <v>0.4785</v>
      </c>
      <c r="U487" s="92">
        <f t="shared" si="104"/>
        <v>0.841660782918149</v>
      </c>
      <c r="V487" s="92"/>
      <c r="W487" s="92"/>
    </row>
    <row r="488" ht="16.5" spans="1:23">
      <c r="A488" s="3" t="s">
        <v>668</v>
      </c>
      <c r="B488" s="4">
        <v>800</v>
      </c>
      <c r="C488" s="4">
        <v>16</v>
      </c>
      <c r="D488" s="4" t="s">
        <v>36</v>
      </c>
      <c r="E488" s="4" t="b">
        <v>1</v>
      </c>
      <c r="F488" s="4" t="b">
        <v>1</v>
      </c>
      <c r="G488" s="4" t="b">
        <v>1</v>
      </c>
      <c r="H488" s="4" t="s">
        <v>115</v>
      </c>
      <c r="I488" s="4" t="s">
        <v>127</v>
      </c>
      <c r="J488" s="4"/>
      <c r="K488" s="4">
        <v>3</v>
      </c>
      <c r="L488" s="4" t="b">
        <v>1</v>
      </c>
      <c r="M488" s="113">
        <v>0.9207</v>
      </c>
      <c r="N488" s="92">
        <v>0.9299</v>
      </c>
      <c r="O488" s="76">
        <v>0.8225</v>
      </c>
      <c r="P488" s="94">
        <v>0.8677</v>
      </c>
      <c r="Q488" s="92">
        <v>0.7263</v>
      </c>
      <c r="R488" s="3">
        <v>0.6501</v>
      </c>
      <c r="S488" s="76">
        <v>0.6067</v>
      </c>
      <c r="T488" s="76">
        <v>0.4613</v>
      </c>
      <c r="U488" s="92">
        <f t="shared" si="104"/>
        <v>0.844495621819903</v>
      </c>
      <c r="V488" s="3"/>
      <c r="W488" s="3"/>
    </row>
    <row r="489" ht="16.5" spans="1:23">
      <c r="A489" s="3" t="s">
        <v>669</v>
      </c>
      <c r="B489" s="4">
        <v>800</v>
      </c>
      <c r="C489" s="4">
        <v>16</v>
      </c>
      <c r="D489" s="4" t="s">
        <v>36</v>
      </c>
      <c r="E489" s="4" t="b">
        <v>1</v>
      </c>
      <c r="F489" s="4" t="b">
        <v>1</v>
      </c>
      <c r="G489" s="4" t="b">
        <v>1</v>
      </c>
      <c r="H489" s="4" t="s">
        <v>115</v>
      </c>
      <c r="I489" s="4" t="s">
        <v>127</v>
      </c>
      <c r="J489" s="4"/>
      <c r="K489" s="4">
        <v>3</v>
      </c>
      <c r="L489" s="4" t="b">
        <v>1</v>
      </c>
      <c r="M489" s="113">
        <v>0.9152</v>
      </c>
      <c r="N489" s="92">
        <v>0.9317</v>
      </c>
      <c r="O489" s="76">
        <v>0.8008</v>
      </c>
      <c r="P489" s="94">
        <v>0.8746</v>
      </c>
      <c r="Q489" s="3">
        <v>0.7109</v>
      </c>
      <c r="R489" s="3">
        <v>0.6181</v>
      </c>
      <c r="S489" s="76">
        <v>0.5914</v>
      </c>
      <c r="T489" s="94">
        <v>0.444</v>
      </c>
      <c r="U489" s="92">
        <f t="shared" si="104"/>
        <v>0.83607458517369</v>
      </c>
      <c r="V489" s="3"/>
      <c r="W489" s="3"/>
    </row>
    <row r="490" ht="16.5" spans="1:23">
      <c r="A490" s="3" t="s">
        <v>670</v>
      </c>
      <c r="B490" s="4">
        <v>800</v>
      </c>
      <c r="C490" s="4">
        <v>16</v>
      </c>
      <c r="D490" s="4" t="s">
        <v>36</v>
      </c>
      <c r="E490" s="4" t="b">
        <v>1</v>
      </c>
      <c r="F490" s="4" t="b">
        <v>1</v>
      </c>
      <c r="G490" s="4" t="b">
        <v>1</v>
      </c>
      <c r="H490" s="4" t="s">
        <v>115</v>
      </c>
      <c r="I490" s="4" t="s">
        <v>127</v>
      </c>
      <c r="J490" s="4"/>
      <c r="K490" s="4">
        <v>3</v>
      </c>
      <c r="L490" s="4" t="b">
        <v>1</v>
      </c>
      <c r="M490" s="3">
        <v>0.9241</v>
      </c>
      <c r="N490" s="3">
        <v>0.9311</v>
      </c>
      <c r="O490" s="93">
        <v>0.8175</v>
      </c>
      <c r="P490" s="76">
        <v>0.8776</v>
      </c>
      <c r="Q490" s="92">
        <v>0.7171</v>
      </c>
      <c r="R490" s="3">
        <v>0.6532</v>
      </c>
      <c r="S490" s="94">
        <v>0.6081</v>
      </c>
      <c r="T490" s="94">
        <v>0.4828</v>
      </c>
      <c r="U490" s="103">
        <f t="shared" si="104"/>
        <v>0.846484573181523</v>
      </c>
      <c r="V490" s="92"/>
      <c r="W490" s="92"/>
    </row>
    <row r="491" ht="16.5" spans="1:23">
      <c r="A491" s="3" t="s">
        <v>671</v>
      </c>
      <c r="B491" s="4">
        <v>800</v>
      </c>
      <c r="C491" s="4">
        <v>16</v>
      </c>
      <c r="D491" s="4" t="s">
        <v>36</v>
      </c>
      <c r="E491" s="4" t="b">
        <v>1</v>
      </c>
      <c r="F491" s="4" t="b">
        <v>1</v>
      </c>
      <c r="G491" s="4" t="b">
        <v>1</v>
      </c>
      <c r="H491" s="4" t="s">
        <v>115</v>
      </c>
      <c r="I491" s="4" t="s">
        <v>127</v>
      </c>
      <c r="J491" s="4"/>
      <c r="K491" s="4">
        <v>3</v>
      </c>
      <c r="L491" s="4" t="b">
        <v>1</v>
      </c>
      <c r="M491" s="92">
        <v>0.9155</v>
      </c>
      <c r="N491" s="92">
        <v>0.928</v>
      </c>
      <c r="O491" s="94">
        <v>0.8</v>
      </c>
      <c r="P491" s="76">
        <v>0.8758</v>
      </c>
      <c r="Q491" s="92">
        <v>0.7274</v>
      </c>
      <c r="R491" s="3">
        <v>0.6595</v>
      </c>
      <c r="S491" s="76">
        <v>0.5969</v>
      </c>
      <c r="T491" s="76">
        <v>0.4698</v>
      </c>
      <c r="U491" s="92">
        <f t="shared" si="104"/>
        <v>0.836185702351116</v>
      </c>
      <c r="V491" s="92"/>
      <c r="W491" s="92"/>
    </row>
    <row r="492" ht="16.5" spans="1:23">
      <c r="A492" s="3" t="s">
        <v>672</v>
      </c>
      <c r="B492" s="4">
        <v>800</v>
      </c>
      <c r="C492" s="4">
        <v>16</v>
      </c>
      <c r="D492" s="4" t="s">
        <v>36</v>
      </c>
      <c r="E492" s="4" t="b">
        <v>1</v>
      </c>
      <c r="F492" s="4" t="b">
        <v>1</v>
      </c>
      <c r="G492" s="4" t="b">
        <v>1</v>
      </c>
      <c r="H492" s="4" t="s">
        <v>115</v>
      </c>
      <c r="I492" s="4" t="s">
        <v>127</v>
      </c>
      <c r="J492" s="4"/>
      <c r="K492" s="4">
        <v>3</v>
      </c>
      <c r="L492" s="4" t="b">
        <v>1</v>
      </c>
      <c r="M492" s="3">
        <v>0.9138</v>
      </c>
      <c r="N492" s="3">
        <v>0.9333</v>
      </c>
      <c r="O492" s="94">
        <v>0.8048</v>
      </c>
      <c r="P492" s="76">
        <v>0.8669</v>
      </c>
      <c r="Q492" s="92">
        <v>0.6975</v>
      </c>
      <c r="R492" s="92">
        <v>0.6232</v>
      </c>
      <c r="S492" s="76">
        <v>0.5718</v>
      </c>
      <c r="T492" s="76">
        <v>0.4561</v>
      </c>
      <c r="U492" s="92">
        <f t="shared" si="104"/>
        <v>0.834696560387629</v>
      </c>
      <c r="V492" s="3"/>
      <c r="W492" s="3"/>
    </row>
    <row r="493" ht="16.5" spans="1:23">
      <c r="A493" s="3" t="s">
        <v>673</v>
      </c>
      <c r="B493" s="4">
        <v>800</v>
      </c>
      <c r="C493" s="4">
        <v>16</v>
      </c>
      <c r="D493" s="4" t="s">
        <v>36</v>
      </c>
      <c r="E493" s="4" t="b">
        <v>1</v>
      </c>
      <c r="F493" s="4" t="b">
        <v>1</v>
      </c>
      <c r="G493" s="4" t="b">
        <v>1</v>
      </c>
      <c r="H493" s="4" t="s">
        <v>115</v>
      </c>
      <c r="I493" s="4" t="s">
        <v>127</v>
      </c>
      <c r="J493" s="4"/>
      <c r="K493" s="4">
        <v>3</v>
      </c>
      <c r="L493" s="4" t="b">
        <v>1</v>
      </c>
      <c r="M493" s="3">
        <v>0.9163</v>
      </c>
      <c r="N493" s="3">
        <v>0.9317</v>
      </c>
      <c r="O493" s="76">
        <v>0.7842</v>
      </c>
      <c r="P493" s="94">
        <v>0.8713</v>
      </c>
      <c r="Q493" s="92">
        <v>0.7099</v>
      </c>
      <c r="R493" s="92">
        <v>0.633</v>
      </c>
      <c r="S493" s="94">
        <v>0.5579</v>
      </c>
      <c r="T493" s="94">
        <v>0.4242</v>
      </c>
      <c r="U493" s="92">
        <f t="shared" si="104"/>
        <v>0.825458725460586</v>
      </c>
      <c r="V493" s="3"/>
      <c r="W493" s="3"/>
    </row>
    <row r="494" ht="16.5" spans="1:23">
      <c r="A494" s="3"/>
      <c r="B494" s="11" t="s">
        <v>200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>
        <f t="shared" ref="M494:T494" si="105">AVERAGE(M485:M493)</f>
        <v>0.915544444444444</v>
      </c>
      <c r="N494" s="11">
        <f t="shared" si="105"/>
        <v>0.9308</v>
      </c>
      <c r="O494" s="5">
        <f t="shared" si="105"/>
        <v>0.805244444444444</v>
      </c>
      <c r="P494" s="5">
        <f t="shared" si="105"/>
        <v>0.874211111111111</v>
      </c>
      <c r="Q494" s="11">
        <f t="shared" si="105"/>
        <v>0.716633333333333</v>
      </c>
      <c r="R494" s="11">
        <f t="shared" si="105"/>
        <v>0.639755555555556</v>
      </c>
      <c r="S494" s="11">
        <f t="shared" si="105"/>
        <v>0.588555555555555</v>
      </c>
      <c r="T494" s="99">
        <f t="shared" si="105"/>
        <v>0.457455555555556</v>
      </c>
      <c r="U494" s="100">
        <f t="shared" si="104"/>
        <v>0.838311723302452</v>
      </c>
      <c r="V494" s="3"/>
      <c r="W494" s="3"/>
    </row>
    <row r="495" ht="16.5" spans="1:23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"/>
      <c r="N495" s="3"/>
      <c r="O495" s="76"/>
      <c r="P495" s="94"/>
      <c r="Q495" s="92"/>
      <c r="R495" s="92"/>
      <c r="S495" s="94"/>
      <c r="T495" s="94"/>
      <c r="U495" s="92"/>
      <c r="V495" s="3"/>
      <c r="W495" s="3"/>
    </row>
    <row r="496" ht="16.5" spans="1:23">
      <c r="A496" s="3" t="s">
        <v>674</v>
      </c>
      <c r="B496" s="4">
        <v>1600</v>
      </c>
      <c r="C496" s="4">
        <v>16</v>
      </c>
      <c r="D496" s="4" t="s">
        <v>36</v>
      </c>
      <c r="E496" s="4" t="b">
        <v>1</v>
      </c>
      <c r="F496" s="4" t="b">
        <v>1</v>
      </c>
      <c r="G496" s="4" t="b">
        <v>1</v>
      </c>
      <c r="H496" s="4" t="s">
        <v>115</v>
      </c>
      <c r="I496" s="4" t="s">
        <v>127</v>
      </c>
      <c r="J496" s="4"/>
      <c r="K496" s="4">
        <v>3</v>
      </c>
      <c r="L496" s="4" t="b">
        <v>1</v>
      </c>
      <c r="M496" s="3">
        <v>0.9522</v>
      </c>
      <c r="N496" s="3">
        <v>0.9362</v>
      </c>
      <c r="O496" s="76">
        <v>0.8155</v>
      </c>
      <c r="P496" s="94">
        <v>0.8556</v>
      </c>
      <c r="Q496" s="92">
        <v>0.8992</v>
      </c>
      <c r="R496" s="92">
        <v>0.8535</v>
      </c>
      <c r="S496" s="94">
        <v>0.7796</v>
      </c>
      <c r="T496" s="94">
        <v>0.5884</v>
      </c>
      <c r="U496" s="92">
        <f t="shared" ref="U496:U499" si="106">2*(O496*P496)/(O496+P496)</f>
        <v>0.835068876787745</v>
      </c>
      <c r="V496" s="92"/>
      <c r="W496" s="92"/>
    </row>
    <row r="497" ht="16.5" spans="1:23">
      <c r="A497" s="3" t="s">
        <v>675</v>
      </c>
      <c r="B497" s="4">
        <v>1600</v>
      </c>
      <c r="C497" s="4">
        <v>16</v>
      </c>
      <c r="D497" s="4" t="s">
        <v>36</v>
      </c>
      <c r="E497" s="4" t="b">
        <v>1</v>
      </c>
      <c r="F497" s="4" t="b">
        <v>1</v>
      </c>
      <c r="G497" s="4" t="b">
        <v>1</v>
      </c>
      <c r="H497" s="4" t="s">
        <v>115</v>
      </c>
      <c r="I497" s="4" t="s">
        <v>127</v>
      </c>
      <c r="J497" s="4"/>
      <c r="K497" s="4">
        <v>3</v>
      </c>
      <c r="L497" s="4" t="b">
        <v>1</v>
      </c>
      <c r="M497" s="3">
        <v>0.9386</v>
      </c>
      <c r="N497" s="3">
        <v>0.9384</v>
      </c>
      <c r="O497" s="76">
        <v>0.8076</v>
      </c>
      <c r="P497" s="95">
        <v>0.877</v>
      </c>
      <c r="Q497" s="92">
        <v>0.8971</v>
      </c>
      <c r="R497" s="92">
        <v>0.836</v>
      </c>
      <c r="S497" s="94">
        <v>0.7782</v>
      </c>
      <c r="T497" s="94">
        <v>0.5942</v>
      </c>
      <c r="U497" s="92">
        <f t="shared" si="106"/>
        <v>0.840870473702956</v>
      </c>
      <c r="V497" s="3"/>
      <c r="W497" s="3"/>
    </row>
    <row r="498" ht="16.5" spans="1:23">
      <c r="A498" s="3" t="s">
        <v>676</v>
      </c>
      <c r="B498" s="4">
        <v>1600</v>
      </c>
      <c r="C498" s="4">
        <v>16</v>
      </c>
      <c r="D498" s="4" t="s">
        <v>36</v>
      </c>
      <c r="E498" s="4" t="b">
        <v>1</v>
      </c>
      <c r="F498" s="4" t="b">
        <v>1</v>
      </c>
      <c r="G498" s="4" t="b">
        <v>1</v>
      </c>
      <c r="H498" s="4" t="s">
        <v>115</v>
      </c>
      <c r="I498" s="4" t="s">
        <v>127</v>
      </c>
      <c r="J498" s="4"/>
      <c r="K498" s="4">
        <v>3</v>
      </c>
      <c r="L498" s="4" t="b">
        <v>1</v>
      </c>
      <c r="M498" s="3">
        <v>0.9482</v>
      </c>
      <c r="N498" s="3">
        <v>0.9377</v>
      </c>
      <c r="O498" s="76">
        <v>0.8222</v>
      </c>
      <c r="P498" s="94">
        <v>0.8737</v>
      </c>
      <c r="Q498" s="92">
        <v>0.9053</v>
      </c>
      <c r="R498" s="92">
        <v>0.8437</v>
      </c>
      <c r="S498" s="94">
        <v>0.7741</v>
      </c>
      <c r="T498" s="94">
        <v>0.6174</v>
      </c>
      <c r="U498" s="103">
        <f t="shared" si="106"/>
        <v>0.84716804056843</v>
      </c>
      <c r="V498" s="92"/>
      <c r="W498" s="92"/>
    </row>
    <row r="499" ht="16.5" spans="1:23">
      <c r="A499" s="3" t="s">
        <v>677</v>
      </c>
      <c r="B499" s="4">
        <v>1600</v>
      </c>
      <c r="C499" s="4">
        <v>16</v>
      </c>
      <c r="D499" s="4" t="s">
        <v>36</v>
      </c>
      <c r="E499" s="4" t="b">
        <v>1</v>
      </c>
      <c r="F499" s="4" t="b">
        <v>1</v>
      </c>
      <c r="G499" s="4" t="b">
        <v>1</v>
      </c>
      <c r="H499" s="4" t="s">
        <v>115</v>
      </c>
      <c r="I499" s="4" t="s">
        <v>127</v>
      </c>
      <c r="J499" s="4"/>
      <c r="K499" s="4">
        <v>3</v>
      </c>
      <c r="L499" s="4" t="b">
        <v>1</v>
      </c>
      <c r="M499" s="3">
        <v>0.9504</v>
      </c>
      <c r="N499" s="3">
        <v>0.9369</v>
      </c>
      <c r="O499" s="76">
        <v>0.8214</v>
      </c>
      <c r="P499" s="94">
        <v>0.8709</v>
      </c>
      <c r="Q499" s="92">
        <v>0.8971</v>
      </c>
      <c r="R499" s="92">
        <v>0.8835</v>
      </c>
      <c r="S499" s="94">
        <v>0.749</v>
      </c>
      <c r="T499" s="94">
        <v>0.6244</v>
      </c>
      <c r="U499" s="92">
        <f t="shared" si="106"/>
        <v>0.84542605920936</v>
      </c>
      <c r="V499" s="92"/>
      <c r="W499" s="92"/>
    </row>
    <row r="500" ht="16.5" spans="1:23">
      <c r="A500" s="3" t="s">
        <v>678</v>
      </c>
      <c r="B500" s="4">
        <v>1600</v>
      </c>
      <c r="C500" s="4">
        <v>16</v>
      </c>
      <c r="D500" s="4" t="s">
        <v>36</v>
      </c>
      <c r="E500" s="4" t="b">
        <v>1</v>
      </c>
      <c r="F500" s="4" t="b">
        <v>1</v>
      </c>
      <c r="G500" s="4" t="b">
        <v>1</v>
      </c>
      <c r="H500" s="4" t="s">
        <v>115</v>
      </c>
      <c r="I500" s="4" t="s">
        <v>127</v>
      </c>
      <c r="J500" s="4"/>
      <c r="K500" s="4">
        <v>3</v>
      </c>
      <c r="L500" s="4" t="b">
        <v>1</v>
      </c>
      <c r="M500" s="3">
        <v>0.9505</v>
      </c>
      <c r="N500" s="3">
        <v>0.9367</v>
      </c>
      <c r="O500" s="76">
        <v>0.8175</v>
      </c>
      <c r="P500" s="94">
        <v>0.8734</v>
      </c>
      <c r="Q500" s="92">
        <v>0.8951</v>
      </c>
      <c r="R500" s="92">
        <v>0.839</v>
      </c>
      <c r="S500" s="94">
        <v>0.7768</v>
      </c>
      <c r="T500" s="94">
        <v>0.5945</v>
      </c>
      <c r="U500" s="92">
        <f t="shared" ref="U500:U504" si="107">2*(O500*P500)/(O500+P500)</f>
        <v>0.844525992075226</v>
      </c>
      <c r="V500" s="3"/>
      <c r="W500" s="3"/>
    </row>
    <row r="501" ht="16.5" spans="1:23">
      <c r="A501" s="3" t="s">
        <v>679</v>
      </c>
      <c r="B501" s="4">
        <v>1600</v>
      </c>
      <c r="C501" s="4">
        <v>16</v>
      </c>
      <c r="D501" s="4" t="s">
        <v>36</v>
      </c>
      <c r="E501" s="4" t="b">
        <v>1</v>
      </c>
      <c r="F501" s="4" t="b">
        <v>1</v>
      </c>
      <c r="G501" s="4" t="b">
        <v>1</v>
      </c>
      <c r="H501" s="4" t="s">
        <v>115</v>
      </c>
      <c r="I501" s="4" t="s">
        <v>127</v>
      </c>
      <c r="J501" s="4"/>
      <c r="K501" s="4">
        <v>3</v>
      </c>
      <c r="L501" s="4" t="b">
        <v>1</v>
      </c>
      <c r="M501" s="3">
        <v>0.9486</v>
      </c>
      <c r="N501" s="3">
        <v>0.9389</v>
      </c>
      <c r="O501" s="94">
        <v>0.824</v>
      </c>
      <c r="P501" s="94">
        <v>0.8688</v>
      </c>
      <c r="Q501" s="92">
        <v>0.9053</v>
      </c>
      <c r="R501" s="92">
        <v>0.8365</v>
      </c>
      <c r="S501" s="94">
        <v>0.7629</v>
      </c>
      <c r="T501" s="94">
        <v>0.5914</v>
      </c>
      <c r="U501" s="92">
        <f t="shared" si="107"/>
        <v>0.845807183364839</v>
      </c>
      <c r="V501" s="92"/>
      <c r="W501" s="92"/>
    </row>
    <row r="502" ht="16.5" spans="1:23">
      <c r="A502" s="3" t="s">
        <v>680</v>
      </c>
      <c r="B502" s="4">
        <v>1600</v>
      </c>
      <c r="C502" s="4">
        <v>16</v>
      </c>
      <c r="D502" s="4" t="s">
        <v>36</v>
      </c>
      <c r="E502" s="4" t="b">
        <v>1</v>
      </c>
      <c r="F502" s="4" t="b">
        <v>1</v>
      </c>
      <c r="G502" s="4" t="b">
        <v>1</v>
      </c>
      <c r="H502" s="4" t="s">
        <v>115</v>
      </c>
      <c r="I502" s="4" t="s">
        <v>127</v>
      </c>
      <c r="J502" s="4"/>
      <c r="K502" s="4">
        <v>3</v>
      </c>
      <c r="L502" s="4" t="b">
        <v>1</v>
      </c>
      <c r="M502" s="3">
        <v>0.9536</v>
      </c>
      <c r="N502" s="3">
        <v>0.9319</v>
      </c>
      <c r="O502" s="93">
        <v>0.8358</v>
      </c>
      <c r="P502" s="94">
        <v>0.858</v>
      </c>
      <c r="Q502" s="92">
        <v>0.9012</v>
      </c>
      <c r="R502" s="92">
        <v>0.8521</v>
      </c>
      <c r="S502" s="94">
        <v>0.7741</v>
      </c>
      <c r="T502" s="94">
        <v>0.6051</v>
      </c>
      <c r="U502" s="92">
        <f t="shared" si="107"/>
        <v>0.846754516471838</v>
      </c>
      <c r="V502" s="92"/>
      <c r="W502" s="92"/>
    </row>
    <row r="503" ht="16.5" spans="1:23">
      <c r="A503" s="3" t="s">
        <v>681</v>
      </c>
      <c r="B503" s="4">
        <v>1600</v>
      </c>
      <c r="C503" s="4">
        <v>16</v>
      </c>
      <c r="D503" s="4" t="s">
        <v>36</v>
      </c>
      <c r="E503" s="4" t="b">
        <v>1</v>
      </c>
      <c r="F503" s="4" t="b">
        <v>1</v>
      </c>
      <c r="G503" s="4" t="b">
        <v>1</v>
      </c>
      <c r="H503" s="4" t="s">
        <v>115</v>
      </c>
      <c r="I503" s="4" t="s">
        <v>127</v>
      </c>
      <c r="J503" s="4"/>
      <c r="K503" s="4">
        <v>3</v>
      </c>
      <c r="L503" s="4" t="b">
        <v>1</v>
      </c>
      <c r="M503" s="3">
        <v>0.9466</v>
      </c>
      <c r="N503" s="3">
        <v>0.9323</v>
      </c>
      <c r="O503" s="76">
        <v>0.8299</v>
      </c>
      <c r="P503" s="94">
        <v>0.8624</v>
      </c>
      <c r="Q503" s="92">
        <v>0.9002</v>
      </c>
      <c r="R503" s="92">
        <v>0.7969</v>
      </c>
      <c r="S503" s="94">
        <v>0.7699</v>
      </c>
      <c r="T503" s="94">
        <v>0.5509</v>
      </c>
      <c r="U503" s="92">
        <f t="shared" si="107"/>
        <v>0.84583792471784</v>
      </c>
      <c r="V503" s="3"/>
      <c r="W503" s="3"/>
    </row>
    <row r="504" ht="16.5" spans="1:23">
      <c r="A504" s="3"/>
      <c r="B504" s="11" t="s">
        <v>200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1">
        <f t="shared" ref="M504:T504" si="108">AVERAGE(M496:M503)</f>
        <v>0.9485875</v>
      </c>
      <c r="N504" s="11">
        <f t="shared" si="108"/>
        <v>0.936125</v>
      </c>
      <c r="O504" s="5">
        <f t="shared" si="108"/>
        <v>0.8217375</v>
      </c>
      <c r="P504" s="5">
        <f t="shared" si="108"/>
        <v>0.867475</v>
      </c>
      <c r="Q504" s="11">
        <f t="shared" si="108"/>
        <v>0.9000625</v>
      </c>
      <c r="R504" s="11">
        <f t="shared" si="108"/>
        <v>0.84265</v>
      </c>
      <c r="S504" s="11">
        <f t="shared" si="108"/>
        <v>0.770575</v>
      </c>
      <c r="T504" s="99">
        <f t="shared" si="108"/>
        <v>0.5957875</v>
      </c>
      <c r="U504" s="100">
        <f t="shared" si="107"/>
        <v>0.843987050548702</v>
      </c>
      <c r="V504" s="92"/>
      <c r="W504" s="92"/>
    </row>
    <row r="505" ht="16.5" spans="1:23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"/>
      <c r="N505" s="3"/>
      <c r="O505" s="76"/>
      <c r="P505" s="94"/>
      <c r="Q505" s="92"/>
      <c r="R505" s="92"/>
      <c r="S505" s="94"/>
      <c r="T505" s="94"/>
      <c r="U505" s="92"/>
      <c r="V505" s="3"/>
      <c r="W505" s="3"/>
    </row>
    <row r="506" ht="16.5" spans="1:23">
      <c r="A506" s="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3"/>
      <c r="N506" s="3"/>
      <c r="O506" s="76"/>
      <c r="P506" s="94"/>
      <c r="Q506" s="92"/>
      <c r="R506" s="92"/>
      <c r="S506" s="94"/>
      <c r="T506" s="94"/>
      <c r="U506" s="92"/>
      <c r="V506" s="92"/>
      <c r="W506" s="92"/>
    </row>
    <row r="507" spans="1:23">
      <c r="A507" s="80" t="s">
        <v>682</v>
      </c>
      <c r="B507" s="81"/>
      <c r="C507" s="81"/>
      <c r="D507" s="111"/>
      <c r="E507" s="111"/>
      <c r="F507" s="111"/>
      <c r="G507" s="111"/>
      <c r="H507" s="111"/>
      <c r="I507" s="111"/>
      <c r="J507" s="111"/>
      <c r="K507" s="111"/>
      <c r="L507" s="11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97"/>
    </row>
    <row r="508" spans="1:23">
      <c r="A508" s="82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98"/>
    </row>
    <row r="509" ht="16.5" spans="1:23">
      <c r="A509" s="3" t="s">
        <v>683</v>
      </c>
      <c r="B509" s="4">
        <v>800</v>
      </c>
      <c r="C509" s="4">
        <v>16</v>
      </c>
      <c r="D509" s="4" t="s">
        <v>36</v>
      </c>
      <c r="E509" s="4" t="b">
        <v>1</v>
      </c>
      <c r="F509" s="4" t="b">
        <v>1</v>
      </c>
      <c r="G509" s="4" t="b">
        <v>1</v>
      </c>
      <c r="H509" s="4" t="s">
        <v>115</v>
      </c>
      <c r="I509" s="4" t="s">
        <v>127</v>
      </c>
      <c r="J509" s="4"/>
      <c r="K509" s="4">
        <v>3</v>
      </c>
      <c r="L509" s="4" t="b">
        <v>1</v>
      </c>
      <c r="M509" s="92">
        <v>0.832</v>
      </c>
      <c r="N509" s="92">
        <v>0.9546</v>
      </c>
      <c r="O509" s="94">
        <v>0.7058</v>
      </c>
      <c r="P509" s="76">
        <v>0.8993</v>
      </c>
      <c r="Q509" s="92">
        <v>0.5751</v>
      </c>
      <c r="R509" s="3">
        <v>0.6546</v>
      </c>
      <c r="S509" s="76">
        <v>0.5188</v>
      </c>
      <c r="T509" s="94">
        <v>0.5188</v>
      </c>
      <c r="U509" s="92">
        <f t="shared" ref="U509:U518" si="109">2*(O509*P509)/(O509+P509)</f>
        <v>0.790886474362968</v>
      </c>
      <c r="V509" s="3"/>
      <c r="W509" s="3"/>
    </row>
    <row r="510" ht="16.5" spans="1:23">
      <c r="A510" s="3" t="s">
        <v>684</v>
      </c>
      <c r="B510" s="4">
        <v>800</v>
      </c>
      <c r="C510" s="4">
        <v>16</v>
      </c>
      <c r="D510" s="4" t="s">
        <v>36</v>
      </c>
      <c r="E510" s="4" t="b">
        <v>1</v>
      </c>
      <c r="F510" s="4" t="b">
        <v>1</v>
      </c>
      <c r="G510" s="4" t="b">
        <v>1</v>
      </c>
      <c r="H510" s="4" t="s">
        <v>115</v>
      </c>
      <c r="I510" s="4" t="s">
        <v>127</v>
      </c>
      <c r="J510" s="4"/>
      <c r="K510" s="4">
        <v>3</v>
      </c>
      <c r="L510" s="4" t="b">
        <v>1</v>
      </c>
      <c r="M510" s="113">
        <v>0.7985</v>
      </c>
      <c r="N510" s="92">
        <v>0.9579</v>
      </c>
      <c r="O510" s="76">
        <v>0.6215</v>
      </c>
      <c r="P510" s="95">
        <v>0.9079</v>
      </c>
      <c r="Q510" s="92">
        <v>0.5278</v>
      </c>
      <c r="R510" s="3">
        <v>0.6469</v>
      </c>
      <c r="S510" s="76">
        <v>0.4589</v>
      </c>
      <c r="T510" s="76">
        <v>0.4838</v>
      </c>
      <c r="U510" s="92">
        <f t="shared" si="109"/>
        <v>0.737883941414934</v>
      </c>
      <c r="V510" s="92"/>
      <c r="W510" s="92"/>
    </row>
    <row r="511" ht="16.5" spans="1:23">
      <c r="A511" s="3" t="s">
        <v>685</v>
      </c>
      <c r="B511" s="4">
        <v>800</v>
      </c>
      <c r="C511" s="4">
        <v>16</v>
      </c>
      <c r="D511" s="4" t="s">
        <v>36</v>
      </c>
      <c r="E511" s="4" t="b">
        <v>1</v>
      </c>
      <c r="F511" s="4" t="b">
        <v>1</v>
      </c>
      <c r="G511" s="4" t="b">
        <v>1</v>
      </c>
      <c r="H511" s="4" t="s">
        <v>115</v>
      </c>
      <c r="I511" s="4" t="s">
        <v>127</v>
      </c>
      <c r="J511" s="4"/>
      <c r="K511" s="4">
        <v>3</v>
      </c>
      <c r="L511" s="4" t="b">
        <v>1</v>
      </c>
      <c r="M511" s="92">
        <v>0.7778</v>
      </c>
      <c r="N511" s="92">
        <v>0.9505</v>
      </c>
      <c r="O511" s="94">
        <v>0.6872</v>
      </c>
      <c r="P511" s="94">
        <v>0.884</v>
      </c>
      <c r="Q511" s="92">
        <v>0.4198</v>
      </c>
      <c r="R511" s="3">
        <v>0.5469</v>
      </c>
      <c r="S511" s="76">
        <v>0.3947</v>
      </c>
      <c r="T511" s="94">
        <v>0.4528</v>
      </c>
      <c r="U511" s="92">
        <f t="shared" si="109"/>
        <v>0.773274949083503</v>
      </c>
      <c r="V511" s="92"/>
      <c r="W511" s="92"/>
    </row>
    <row r="512" ht="16.5" spans="1:23">
      <c r="A512" s="3" t="s">
        <v>686</v>
      </c>
      <c r="B512" s="4">
        <v>800</v>
      </c>
      <c r="C512" s="4">
        <v>16</v>
      </c>
      <c r="D512" s="4" t="s">
        <v>36</v>
      </c>
      <c r="E512" s="4" t="b">
        <v>1</v>
      </c>
      <c r="F512" s="4" t="b">
        <v>1</v>
      </c>
      <c r="G512" s="4" t="b">
        <v>1</v>
      </c>
      <c r="H512" s="4" t="s">
        <v>115</v>
      </c>
      <c r="I512" s="4" t="s">
        <v>127</v>
      </c>
      <c r="J512" s="4"/>
      <c r="K512" s="4">
        <v>3</v>
      </c>
      <c r="L512" s="4" t="b">
        <v>1</v>
      </c>
      <c r="M512" s="113">
        <v>0.8474</v>
      </c>
      <c r="N512" s="92">
        <v>0.9456</v>
      </c>
      <c r="O512" s="93">
        <v>0.7261</v>
      </c>
      <c r="P512" s="94">
        <v>0.8913</v>
      </c>
      <c r="Q512" s="92">
        <v>0.608</v>
      </c>
      <c r="R512" s="3">
        <v>0.6994</v>
      </c>
      <c r="S512" s="76">
        <v>0.5565</v>
      </c>
      <c r="T512" s="76">
        <v>0.5573</v>
      </c>
      <c r="U512" s="103">
        <f t="shared" si="109"/>
        <v>0.800263299122048</v>
      </c>
      <c r="V512" s="3"/>
      <c r="W512" s="3"/>
    </row>
    <row r="513" ht="16.5" spans="1:23">
      <c r="A513" s="3" t="s">
        <v>687</v>
      </c>
      <c r="B513" s="4">
        <v>800</v>
      </c>
      <c r="C513" s="4">
        <v>16</v>
      </c>
      <c r="D513" s="4" t="s">
        <v>36</v>
      </c>
      <c r="E513" s="4" t="b">
        <v>1</v>
      </c>
      <c r="F513" s="4" t="b">
        <v>1</v>
      </c>
      <c r="G513" s="4" t="b">
        <v>1</v>
      </c>
      <c r="H513" s="4" t="s">
        <v>115</v>
      </c>
      <c r="I513" s="4" t="s">
        <v>127</v>
      </c>
      <c r="J513" s="4"/>
      <c r="K513" s="4">
        <v>3</v>
      </c>
      <c r="L513" s="4" t="b">
        <v>1</v>
      </c>
      <c r="M513" s="113">
        <v>0.8231</v>
      </c>
      <c r="N513" s="92">
        <v>0.956</v>
      </c>
      <c r="O513" s="76">
        <v>0.7028</v>
      </c>
      <c r="P513" s="94">
        <v>0.9069</v>
      </c>
      <c r="Q513" s="3">
        <v>0.5792</v>
      </c>
      <c r="R513" s="3">
        <v>0.6593</v>
      </c>
      <c r="S513" s="94">
        <v>0.53</v>
      </c>
      <c r="T513" s="94">
        <v>0.5547</v>
      </c>
      <c r="U513" s="92">
        <f t="shared" si="109"/>
        <v>0.791910691433186</v>
      </c>
      <c r="V513" s="3"/>
      <c r="W513" s="3"/>
    </row>
    <row r="514" ht="16.5" spans="1:23">
      <c r="A514" s="3" t="s">
        <v>688</v>
      </c>
      <c r="B514" s="4">
        <v>800</v>
      </c>
      <c r="C514" s="4">
        <v>16</v>
      </c>
      <c r="D514" s="4" t="s">
        <v>36</v>
      </c>
      <c r="E514" s="4" t="b">
        <v>1</v>
      </c>
      <c r="F514" s="4" t="b">
        <v>1</v>
      </c>
      <c r="G514" s="4" t="b">
        <v>1</v>
      </c>
      <c r="H514" s="4" t="s">
        <v>115</v>
      </c>
      <c r="I514" s="4" t="s">
        <v>127</v>
      </c>
      <c r="J514" s="4"/>
      <c r="K514" s="4">
        <v>3</v>
      </c>
      <c r="L514" s="4" t="b">
        <v>1</v>
      </c>
      <c r="M514" s="3">
        <v>0.8501</v>
      </c>
      <c r="N514" s="3">
        <v>0.9422</v>
      </c>
      <c r="O514" s="76">
        <v>0.7183</v>
      </c>
      <c r="P514" s="76">
        <v>0.8952</v>
      </c>
      <c r="Q514" s="92">
        <v>0.5885</v>
      </c>
      <c r="R514" s="3">
        <v>0.6967</v>
      </c>
      <c r="S514" s="94">
        <v>0.5272</v>
      </c>
      <c r="T514" s="94">
        <v>0.5272</v>
      </c>
      <c r="U514" s="92">
        <f t="shared" si="109"/>
        <v>0.797052568949489</v>
      </c>
      <c r="V514" s="92"/>
      <c r="W514" s="92"/>
    </row>
    <row r="515" ht="16.5" spans="1:23">
      <c r="A515" s="3" t="s">
        <v>689</v>
      </c>
      <c r="B515" s="4">
        <v>800</v>
      </c>
      <c r="C515" s="4">
        <v>16</v>
      </c>
      <c r="D515" s="4" t="s">
        <v>36</v>
      </c>
      <c r="E515" s="4" t="b">
        <v>1</v>
      </c>
      <c r="F515" s="4" t="b">
        <v>1</v>
      </c>
      <c r="G515" s="4" t="b">
        <v>1</v>
      </c>
      <c r="H515" s="4" t="s">
        <v>115</v>
      </c>
      <c r="I515" s="4" t="s">
        <v>127</v>
      </c>
      <c r="J515" s="4"/>
      <c r="K515" s="4">
        <v>3</v>
      </c>
      <c r="L515" s="4" t="b">
        <v>1</v>
      </c>
      <c r="M515" s="92">
        <v>0.764</v>
      </c>
      <c r="N515" s="92">
        <v>0.9532</v>
      </c>
      <c r="O515" s="94">
        <v>0.6398</v>
      </c>
      <c r="P515" s="76">
        <v>0.9024</v>
      </c>
      <c r="Q515" s="92">
        <v>0.4959</v>
      </c>
      <c r="R515" s="3">
        <v>0.5929</v>
      </c>
      <c r="S515" s="76">
        <v>0.4505</v>
      </c>
      <c r="T515" s="76">
        <v>0.4807</v>
      </c>
      <c r="U515" s="92">
        <f t="shared" si="109"/>
        <v>0.748742731163273</v>
      </c>
      <c r="V515" s="92"/>
      <c r="W515" s="92"/>
    </row>
    <row r="516" ht="16.5" spans="1:23">
      <c r="A516" s="3" t="s">
        <v>690</v>
      </c>
      <c r="B516" s="4">
        <v>800</v>
      </c>
      <c r="C516" s="4">
        <v>16</v>
      </c>
      <c r="D516" s="4" t="s">
        <v>36</v>
      </c>
      <c r="E516" s="4" t="b">
        <v>1</v>
      </c>
      <c r="F516" s="4" t="b">
        <v>1</v>
      </c>
      <c r="G516" s="4" t="b">
        <v>1</v>
      </c>
      <c r="H516" s="4" t="s">
        <v>115</v>
      </c>
      <c r="I516" s="4" t="s">
        <v>127</v>
      </c>
      <c r="J516" s="4"/>
      <c r="K516" s="4">
        <v>3</v>
      </c>
      <c r="L516" s="4" t="b">
        <v>1</v>
      </c>
      <c r="M516" s="3">
        <v>0.8319</v>
      </c>
      <c r="N516" s="3">
        <v>0.9512</v>
      </c>
      <c r="O516" s="94">
        <v>0.7134</v>
      </c>
      <c r="P516" s="76">
        <v>0.8902</v>
      </c>
      <c r="Q516" s="92">
        <v>0.5813</v>
      </c>
      <c r="R516" s="92">
        <v>0.6742</v>
      </c>
      <c r="S516" s="76">
        <v>0.5328</v>
      </c>
      <c r="T516" s="76">
        <v>0.5426</v>
      </c>
      <c r="U516" s="92">
        <f t="shared" si="109"/>
        <v>0.792053729109504</v>
      </c>
      <c r="V516" s="3"/>
      <c r="W516" s="3"/>
    </row>
    <row r="517" ht="16.5" spans="1:23">
      <c r="A517" s="3" t="s">
        <v>691</v>
      </c>
      <c r="B517" s="4">
        <v>800</v>
      </c>
      <c r="C517" s="4">
        <v>16</v>
      </c>
      <c r="D517" s="4" t="s">
        <v>36</v>
      </c>
      <c r="E517" s="4" t="b">
        <v>1</v>
      </c>
      <c r="F517" s="4" t="b">
        <v>1</v>
      </c>
      <c r="G517" s="4" t="b">
        <v>1</v>
      </c>
      <c r="H517" s="4" t="s">
        <v>115</v>
      </c>
      <c r="I517" s="4" t="s">
        <v>127</v>
      </c>
      <c r="J517" s="4"/>
      <c r="K517" s="4">
        <v>3</v>
      </c>
      <c r="L517" s="4" t="b">
        <v>1</v>
      </c>
      <c r="M517" s="92">
        <v>0.831</v>
      </c>
      <c r="N517" s="3">
        <v>0.9511</v>
      </c>
      <c r="O517" s="76">
        <v>0.7079</v>
      </c>
      <c r="P517" s="94">
        <v>0.9044</v>
      </c>
      <c r="Q517" s="92">
        <v>0.5391</v>
      </c>
      <c r="R517" s="92">
        <v>0.6526</v>
      </c>
      <c r="S517" s="94">
        <v>0.5091</v>
      </c>
      <c r="T517" s="94">
        <v>0.5464</v>
      </c>
      <c r="U517" s="92">
        <f t="shared" si="109"/>
        <v>0.794175724120821</v>
      </c>
      <c r="V517" s="3"/>
      <c r="W517" s="3"/>
    </row>
    <row r="518" ht="16.5" spans="1:23">
      <c r="A518" s="3"/>
      <c r="B518" s="11" t="s">
        <v>200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>
        <f t="shared" ref="M518:T518" si="110">AVERAGE(M509:M517)</f>
        <v>0.817311111111111</v>
      </c>
      <c r="N518" s="11">
        <f t="shared" si="110"/>
        <v>0.951366666666666</v>
      </c>
      <c r="O518" s="5">
        <f t="shared" si="110"/>
        <v>0.691422222222222</v>
      </c>
      <c r="P518" s="5">
        <f t="shared" si="110"/>
        <v>0.897955555555556</v>
      </c>
      <c r="Q518" s="11">
        <f t="shared" si="110"/>
        <v>0.546077777777778</v>
      </c>
      <c r="R518" s="11">
        <f t="shared" si="110"/>
        <v>0.647055555555555</v>
      </c>
      <c r="S518" s="11">
        <f t="shared" si="110"/>
        <v>0.497611111111111</v>
      </c>
      <c r="T518" s="99">
        <f t="shared" si="110"/>
        <v>0.518255555555556</v>
      </c>
      <c r="U518" s="100">
        <f t="shared" si="109"/>
        <v>0.78126979546309</v>
      </c>
      <c r="V518" s="3"/>
      <c r="W518" s="3"/>
    </row>
    <row r="519" ht="16.5" spans="1:23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92"/>
      <c r="N519" s="92"/>
      <c r="O519" s="94"/>
      <c r="P519" s="76"/>
      <c r="Q519" s="92"/>
      <c r="R519" s="3"/>
      <c r="S519" s="76"/>
      <c r="T519" s="94"/>
      <c r="U519" s="92"/>
      <c r="V519" s="3"/>
      <c r="W519" s="3"/>
    </row>
    <row r="520" ht="16.5" spans="1:23">
      <c r="A520" s="3" t="s">
        <v>692</v>
      </c>
      <c r="B520" s="4">
        <v>1600</v>
      </c>
      <c r="C520" s="4">
        <v>16</v>
      </c>
      <c r="D520" s="4" t="s">
        <v>36</v>
      </c>
      <c r="E520" s="4" t="b">
        <v>1</v>
      </c>
      <c r="F520" s="4" t="b">
        <v>1</v>
      </c>
      <c r="G520" s="4" t="b">
        <v>1</v>
      </c>
      <c r="H520" s="4" t="s">
        <v>115</v>
      </c>
      <c r="I520" s="4" t="s">
        <v>127</v>
      </c>
      <c r="J520" s="4"/>
      <c r="K520" s="4">
        <v>3</v>
      </c>
      <c r="L520" s="4" t="b">
        <v>1</v>
      </c>
      <c r="M520" s="92">
        <v>0.7914</v>
      </c>
      <c r="N520" s="92">
        <v>0.9321</v>
      </c>
      <c r="O520" s="94">
        <v>0.6512</v>
      </c>
      <c r="P520" s="76">
        <v>0.8923</v>
      </c>
      <c r="Q520" s="92">
        <v>0.4959</v>
      </c>
      <c r="R520" s="3">
        <v>0.5878</v>
      </c>
      <c r="S520" s="76">
        <v>0.4296</v>
      </c>
      <c r="T520" s="94">
        <v>0.451</v>
      </c>
      <c r="U520" s="92">
        <f t="shared" ref="U520:U528" si="111">2*(O520*P520)/(O520+P520)</f>
        <v>0.752919676060901</v>
      </c>
      <c r="V520" s="92"/>
      <c r="W520" s="92"/>
    </row>
    <row r="521" ht="16.5" spans="1:23">
      <c r="A521" s="3" t="s">
        <v>693</v>
      </c>
      <c r="B521" s="4">
        <v>1600</v>
      </c>
      <c r="C521" s="4">
        <v>16</v>
      </c>
      <c r="D521" s="4" t="s">
        <v>36</v>
      </c>
      <c r="E521" s="4" t="b">
        <v>1</v>
      </c>
      <c r="F521" s="4" t="b">
        <v>1</v>
      </c>
      <c r="G521" s="4" t="b">
        <v>1</v>
      </c>
      <c r="H521" s="4" t="s">
        <v>115</v>
      </c>
      <c r="I521" s="4" t="s">
        <v>127</v>
      </c>
      <c r="J521" s="4"/>
      <c r="K521" s="4">
        <v>3</v>
      </c>
      <c r="L521" s="4" t="b">
        <v>1</v>
      </c>
      <c r="M521" s="113">
        <v>0.813</v>
      </c>
      <c r="N521" s="92">
        <v>0.9494</v>
      </c>
      <c r="O521" s="94">
        <v>0.639</v>
      </c>
      <c r="P521" s="94">
        <v>0.8764</v>
      </c>
      <c r="Q521" s="92">
        <v>0.4794</v>
      </c>
      <c r="R521" s="3">
        <v>0.6172</v>
      </c>
      <c r="S521" s="76">
        <v>0.4086</v>
      </c>
      <c r="T521" s="76">
        <v>0.4749</v>
      </c>
      <c r="U521" s="92">
        <f t="shared" si="111"/>
        <v>0.739104658835951</v>
      </c>
      <c r="V521" s="3"/>
      <c r="W521" s="3"/>
    </row>
    <row r="522" ht="16.5" spans="1:23">
      <c r="A522" s="3" t="s">
        <v>694</v>
      </c>
      <c r="B522" s="4">
        <v>1600</v>
      </c>
      <c r="C522" s="4">
        <v>16</v>
      </c>
      <c r="D522" s="4" t="s">
        <v>36</v>
      </c>
      <c r="E522" s="4" t="b">
        <v>1</v>
      </c>
      <c r="F522" s="4" t="b">
        <v>1</v>
      </c>
      <c r="G522" s="4" t="b">
        <v>1</v>
      </c>
      <c r="H522" s="4" t="s">
        <v>115</v>
      </c>
      <c r="I522" s="4" t="s">
        <v>127</v>
      </c>
      <c r="J522" s="4"/>
      <c r="K522" s="4">
        <v>3</v>
      </c>
      <c r="L522" s="4" t="b">
        <v>1</v>
      </c>
      <c r="M522" s="92">
        <v>0.8665</v>
      </c>
      <c r="N522" s="92">
        <v>0.9572</v>
      </c>
      <c r="O522" s="94">
        <v>0.7223</v>
      </c>
      <c r="P522" s="95">
        <v>0.9011</v>
      </c>
      <c r="Q522" s="92">
        <v>0.607</v>
      </c>
      <c r="R522" s="3">
        <v>0.6852</v>
      </c>
      <c r="S522" s="94">
        <v>0.53</v>
      </c>
      <c r="T522" s="94">
        <v>0.546</v>
      </c>
      <c r="U522" s="92">
        <f t="shared" si="111"/>
        <v>0.801853554268819</v>
      </c>
      <c r="V522" s="3"/>
      <c r="W522" s="3"/>
    </row>
    <row r="523" ht="16.5" spans="1:23">
      <c r="A523" s="3" t="s">
        <v>695</v>
      </c>
      <c r="B523" s="4">
        <v>1600</v>
      </c>
      <c r="C523" s="4">
        <v>16</v>
      </c>
      <c r="D523" s="4" t="s">
        <v>36</v>
      </c>
      <c r="E523" s="4" t="b">
        <v>1</v>
      </c>
      <c r="F523" s="4" t="b">
        <v>1</v>
      </c>
      <c r="G523" s="4" t="b">
        <v>1</v>
      </c>
      <c r="H523" s="4" t="s">
        <v>115</v>
      </c>
      <c r="I523" s="4" t="s">
        <v>127</v>
      </c>
      <c r="J523" s="4"/>
      <c r="K523" s="4">
        <v>3</v>
      </c>
      <c r="L523" s="4" t="b">
        <v>1</v>
      </c>
      <c r="M523" s="113">
        <v>0.8943</v>
      </c>
      <c r="N523" s="92">
        <v>0.9505</v>
      </c>
      <c r="O523" s="95">
        <v>0.746</v>
      </c>
      <c r="P523" s="94">
        <v>0.8738</v>
      </c>
      <c r="Q523" s="92">
        <v>0.644</v>
      </c>
      <c r="R523" s="3">
        <v>0.7356</v>
      </c>
      <c r="S523" s="76">
        <v>0.5593</v>
      </c>
      <c r="T523" s="76">
        <v>0.5761</v>
      </c>
      <c r="U523" s="103">
        <f t="shared" si="111"/>
        <v>0.804858377577479</v>
      </c>
      <c r="V523" s="92"/>
      <c r="W523" s="92"/>
    </row>
    <row r="524" ht="16.5" spans="1:23">
      <c r="A524" s="3" t="s">
        <v>696</v>
      </c>
      <c r="B524" s="4">
        <v>1600</v>
      </c>
      <c r="C524" s="4">
        <v>16</v>
      </c>
      <c r="D524" s="4" t="s">
        <v>36</v>
      </c>
      <c r="E524" s="4" t="b">
        <v>1</v>
      </c>
      <c r="F524" s="4" t="b">
        <v>1</v>
      </c>
      <c r="G524" s="4" t="b">
        <v>1</v>
      </c>
      <c r="H524" s="4" t="s">
        <v>115</v>
      </c>
      <c r="I524" s="4" t="s">
        <v>127</v>
      </c>
      <c r="J524" s="4"/>
      <c r="K524" s="4">
        <v>3</v>
      </c>
      <c r="L524" s="4" t="b">
        <v>1</v>
      </c>
      <c r="M524" s="113">
        <v>0.2257</v>
      </c>
      <c r="N524" s="92">
        <v>0.9613</v>
      </c>
      <c r="O524" s="76">
        <v>0.1356</v>
      </c>
      <c r="P524" s="94">
        <v>0.8203</v>
      </c>
      <c r="Q524" s="3">
        <v>0.1636</v>
      </c>
      <c r="R524" s="3">
        <v>0.3206</v>
      </c>
      <c r="S524" s="94">
        <v>0.1213</v>
      </c>
      <c r="T524" s="94">
        <v>0.2574</v>
      </c>
      <c r="U524" s="92">
        <f t="shared" si="111"/>
        <v>0.232728695470237</v>
      </c>
      <c r="V524" s="92"/>
      <c r="W524" s="92"/>
    </row>
    <row r="525" ht="16.5" spans="1:23">
      <c r="A525" s="3" t="s">
        <v>697</v>
      </c>
      <c r="B525" s="4">
        <v>1600</v>
      </c>
      <c r="C525" s="4">
        <v>16</v>
      </c>
      <c r="D525" s="4" t="s">
        <v>36</v>
      </c>
      <c r="E525" s="4" t="b">
        <v>1</v>
      </c>
      <c r="F525" s="4" t="b">
        <v>1</v>
      </c>
      <c r="G525" s="4" t="b">
        <v>1</v>
      </c>
      <c r="H525" s="4" t="s">
        <v>115</v>
      </c>
      <c r="I525" s="4" t="s">
        <v>127</v>
      </c>
      <c r="J525" s="4"/>
      <c r="K525" s="4">
        <v>3</v>
      </c>
      <c r="L525" s="4" t="b">
        <v>1</v>
      </c>
      <c r="M525" s="3">
        <v>0.5523</v>
      </c>
      <c r="N525" s="3">
        <v>0.8874</v>
      </c>
      <c r="O525" s="76">
        <v>0.3643</v>
      </c>
      <c r="P525" s="76">
        <v>0.8705</v>
      </c>
      <c r="Q525" s="92">
        <v>0.3909</v>
      </c>
      <c r="R525" s="92">
        <v>0.475</v>
      </c>
      <c r="S525" s="94">
        <v>0.3194</v>
      </c>
      <c r="T525" s="94">
        <v>0.3664</v>
      </c>
      <c r="U525" s="92">
        <f t="shared" si="111"/>
        <v>0.513642938127632</v>
      </c>
      <c r="V525" s="3"/>
      <c r="W525" s="3"/>
    </row>
    <row r="526" ht="16.5" spans="1:23">
      <c r="A526" s="3" t="s">
        <v>698</v>
      </c>
      <c r="B526" s="4">
        <v>1600</v>
      </c>
      <c r="C526" s="4">
        <v>16</v>
      </c>
      <c r="D526" s="4" t="s">
        <v>36</v>
      </c>
      <c r="E526" s="4" t="b">
        <v>1</v>
      </c>
      <c r="F526" s="4" t="b">
        <v>1</v>
      </c>
      <c r="G526" s="4" t="b">
        <v>1</v>
      </c>
      <c r="H526" s="4" t="s">
        <v>115</v>
      </c>
      <c r="I526" s="4" t="s">
        <v>127</v>
      </c>
      <c r="J526" s="4"/>
      <c r="K526" s="4">
        <v>3</v>
      </c>
      <c r="L526" s="4" t="b">
        <v>1</v>
      </c>
      <c r="M526" s="92">
        <v>0.8315</v>
      </c>
      <c r="N526" s="92">
        <v>0.9624</v>
      </c>
      <c r="O526" s="94">
        <v>0.6782</v>
      </c>
      <c r="P526" s="76">
        <v>0.8942</v>
      </c>
      <c r="Q526" s="92">
        <v>0.465</v>
      </c>
      <c r="R526" s="3">
        <v>0.6217</v>
      </c>
      <c r="S526" s="76">
        <v>0.4156</v>
      </c>
      <c r="T526" s="76">
        <v>0.4642</v>
      </c>
      <c r="U526" s="92">
        <f t="shared" si="111"/>
        <v>0.77136408038667</v>
      </c>
      <c r="V526" s="3"/>
      <c r="W526" s="3"/>
    </row>
    <row r="527" ht="16.5" spans="1:23">
      <c r="A527" s="3" t="s">
        <v>699</v>
      </c>
      <c r="B527" s="4">
        <v>1600</v>
      </c>
      <c r="C527" s="4">
        <v>16</v>
      </c>
      <c r="D527" s="4" t="s">
        <v>36</v>
      </c>
      <c r="E527" s="4" t="b">
        <v>1</v>
      </c>
      <c r="F527" s="4" t="b">
        <v>1</v>
      </c>
      <c r="G527" s="4" t="b">
        <v>1</v>
      </c>
      <c r="H527" s="4" t="s">
        <v>115</v>
      </c>
      <c r="I527" s="4" t="s">
        <v>127</v>
      </c>
      <c r="J527" s="4"/>
      <c r="K527" s="4">
        <v>3</v>
      </c>
      <c r="L527" s="4" t="b">
        <v>1</v>
      </c>
      <c r="M527" s="3">
        <v>0.8588</v>
      </c>
      <c r="N527" s="3">
        <v>0.9488</v>
      </c>
      <c r="O527" s="94">
        <v>0.7001</v>
      </c>
      <c r="P527" s="76">
        <v>0.8688</v>
      </c>
      <c r="Q527" s="92">
        <v>0.5772</v>
      </c>
      <c r="R527" s="92">
        <v>0.6441</v>
      </c>
      <c r="S527" s="76">
        <v>0.4965</v>
      </c>
      <c r="T527" s="76">
        <v>0.4897</v>
      </c>
      <c r="U527" s="92">
        <f t="shared" si="111"/>
        <v>0.775380049716362</v>
      </c>
      <c r="V527" s="3"/>
      <c r="W527" s="3"/>
    </row>
    <row r="528" ht="16.5" spans="1:23">
      <c r="A528" s="3"/>
      <c r="B528" s="11" t="s">
        <v>200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>
        <f t="shared" ref="M528:T528" si="112">AVERAGE(M520:M527)</f>
        <v>0.7291875</v>
      </c>
      <c r="N528" s="11">
        <f t="shared" si="112"/>
        <v>0.9436375</v>
      </c>
      <c r="O528" s="5">
        <f t="shared" si="112"/>
        <v>0.5795875</v>
      </c>
      <c r="P528" s="5">
        <f t="shared" si="112"/>
        <v>0.874675</v>
      </c>
      <c r="Q528" s="11">
        <f t="shared" si="112"/>
        <v>0.477875</v>
      </c>
      <c r="R528" s="11">
        <f t="shared" si="112"/>
        <v>0.5859</v>
      </c>
      <c r="S528" s="11">
        <f t="shared" si="112"/>
        <v>0.4100375</v>
      </c>
      <c r="T528" s="99">
        <f t="shared" si="112"/>
        <v>0.4532125</v>
      </c>
      <c r="U528" s="100">
        <f t="shared" si="111"/>
        <v>0.697192833566842</v>
      </c>
      <c r="V528" s="3"/>
      <c r="W528" s="3"/>
    </row>
    <row r="529" ht="16.5" spans="1:23">
      <c r="A529" s="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5"/>
      <c r="P529" s="5"/>
      <c r="Q529" s="11"/>
      <c r="R529" s="11"/>
      <c r="S529" s="11"/>
      <c r="T529" s="99"/>
      <c r="U529" s="100"/>
      <c r="V529" s="3"/>
      <c r="W529" s="3"/>
    </row>
    <row r="530" ht="16.5" spans="1:23">
      <c r="A530" s="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5"/>
      <c r="P530" s="5"/>
      <c r="Q530" s="11"/>
      <c r="R530" s="11"/>
      <c r="S530" s="11"/>
      <c r="T530" s="99"/>
      <c r="U530" s="100"/>
      <c r="V530" s="92"/>
      <c r="W530" s="92"/>
    </row>
    <row r="531" ht="16.5" spans="1:23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92"/>
      <c r="N531" s="3"/>
      <c r="O531" s="76"/>
      <c r="P531" s="94"/>
      <c r="Q531" s="92"/>
      <c r="R531" s="92"/>
      <c r="S531" s="94"/>
      <c r="T531" s="94"/>
      <c r="U531" s="92"/>
      <c r="V531" s="3"/>
      <c r="W531" s="3"/>
    </row>
    <row r="532" ht="16.5" spans="1:23">
      <c r="A532" s="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5"/>
      <c r="P532" s="5"/>
      <c r="Q532" s="11"/>
      <c r="R532" s="11"/>
      <c r="S532" s="11"/>
      <c r="T532" s="99"/>
      <c r="U532" s="100"/>
      <c r="V532" s="92"/>
      <c r="W532" s="92"/>
    </row>
    <row r="533" spans="1:23">
      <c r="A533" s="80" t="s">
        <v>281</v>
      </c>
      <c r="B533" s="81"/>
      <c r="C533" s="81"/>
      <c r="D533" s="111"/>
      <c r="E533" s="111"/>
      <c r="F533" s="111"/>
      <c r="G533" s="111"/>
      <c r="H533" s="111"/>
      <c r="I533" s="111"/>
      <c r="J533" s="111"/>
      <c r="K533" s="111"/>
      <c r="L533" s="11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97"/>
    </row>
    <row r="534" spans="1:23">
      <c r="A534" s="82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98"/>
    </row>
    <row r="535" ht="16.5" spans="1:23">
      <c r="A535" s="3" t="s">
        <v>700</v>
      </c>
      <c r="B535" s="4">
        <v>800</v>
      </c>
      <c r="C535" s="4">
        <v>16</v>
      </c>
      <c r="D535" s="4" t="s">
        <v>36</v>
      </c>
      <c r="E535" s="4" t="b">
        <v>1</v>
      </c>
      <c r="F535" s="4" t="b">
        <v>1</v>
      </c>
      <c r="G535" s="4" t="b">
        <v>1</v>
      </c>
      <c r="H535" s="4" t="s">
        <v>115</v>
      </c>
      <c r="I535" s="4" t="s">
        <v>127</v>
      </c>
      <c r="J535" s="4"/>
      <c r="K535" s="4">
        <v>3</v>
      </c>
      <c r="L535" s="4" t="b">
        <v>1</v>
      </c>
      <c r="M535" s="92">
        <v>0.7788</v>
      </c>
      <c r="N535" s="92">
        <v>0.8311</v>
      </c>
      <c r="O535" s="95">
        <v>0.7002</v>
      </c>
      <c r="P535" s="76">
        <v>0.8138</v>
      </c>
      <c r="Q535" s="92">
        <v>0.4815</v>
      </c>
      <c r="R535" s="3">
        <v>0.6555</v>
      </c>
      <c r="S535" s="76">
        <v>0.4031</v>
      </c>
      <c r="T535" s="94">
        <v>0.4949</v>
      </c>
      <c r="U535" s="103">
        <f t="shared" ref="U535:U547" si="113">2*(O535*P535)/(O535+P535)</f>
        <v>0.752738124174372</v>
      </c>
      <c r="V535" s="3"/>
      <c r="W535" s="3"/>
    </row>
    <row r="536" ht="16.5" spans="1:23">
      <c r="A536" s="3" t="s">
        <v>701</v>
      </c>
      <c r="B536" s="4">
        <v>800</v>
      </c>
      <c r="C536" s="4">
        <v>16</v>
      </c>
      <c r="D536" s="4" t="s">
        <v>36</v>
      </c>
      <c r="E536" s="4" t="b">
        <v>1</v>
      </c>
      <c r="F536" s="4" t="b">
        <v>1</v>
      </c>
      <c r="G536" s="4" t="b">
        <v>1</v>
      </c>
      <c r="H536" s="4" t="s">
        <v>115</v>
      </c>
      <c r="I536" s="4" t="s">
        <v>127</v>
      </c>
      <c r="J536" s="4"/>
      <c r="K536" s="4">
        <v>3</v>
      </c>
      <c r="L536" s="4" t="b">
        <v>1</v>
      </c>
      <c r="M536" s="113">
        <v>0.5392</v>
      </c>
      <c r="N536" s="92">
        <v>0.8576</v>
      </c>
      <c r="O536" s="76">
        <v>0.4657</v>
      </c>
      <c r="P536" s="94">
        <v>0.8564</v>
      </c>
      <c r="Q536" s="92">
        <v>0.4805</v>
      </c>
      <c r="R536" s="3">
        <v>0.5553</v>
      </c>
      <c r="S536" s="76">
        <v>0.4045</v>
      </c>
      <c r="T536" s="76">
        <v>0.4441</v>
      </c>
      <c r="U536" s="92">
        <f t="shared" si="113"/>
        <v>0.603321201119431</v>
      </c>
      <c r="V536" s="92"/>
      <c r="W536" s="92"/>
    </row>
    <row r="537" ht="16.5" spans="1:23">
      <c r="A537" s="3" t="s">
        <v>702</v>
      </c>
      <c r="B537" s="4">
        <v>800</v>
      </c>
      <c r="C537" s="4">
        <v>16</v>
      </c>
      <c r="D537" s="4" t="s">
        <v>36</v>
      </c>
      <c r="E537" s="4" t="b">
        <v>1</v>
      </c>
      <c r="F537" s="4" t="b">
        <v>1</v>
      </c>
      <c r="G537" s="4" t="b">
        <v>1</v>
      </c>
      <c r="H537" s="4" t="s">
        <v>115</v>
      </c>
      <c r="I537" s="4" t="s">
        <v>127</v>
      </c>
      <c r="J537" s="4"/>
      <c r="K537" s="4">
        <v>3</v>
      </c>
      <c r="L537" s="4" t="b">
        <v>1</v>
      </c>
      <c r="M537" s="92">
        <v>0.5865</v>
      </c>
      <c r="N537" s="92">
        <v>0.9186</v>
      </c>
      <c r="O537" s="94">
        <v>0.5296</v>
      </c>
      <c r="P537" s="94">
        <v>0.905</v>
      </c>
      <c r="Q537" s="92">
        <v>0.4465</v>
      </c>
      <c r="R537" s="3">
        <v>0.5794</v>
      </c>
      <c r="S537" s="76">
        <v>0.4184</v>
      </c>
      <c r="T537" s="94">
        <v>0.5693</v>
      </c>
      <c r="U537" s="92">
        <f t="shared" si="113"/>
        <v>0.668183465774432</v>
      </c>
      <c r="V537" s="92"/>
      <c r="W537" s="92"/>
    </row>
    <row r="538" ht="16.5" spans="1:23">
      <c r="A538" s="3" t="s">
        <v>703</v>
      </c>
      <c r="B538" s="4">
        <v>800</v>
      </c>
      <c r="C538" s="4">
        <v>16</v>
      </c>
      <c r="D538" s="4" t="s">
        <v>36</v>
      </c>
      <c r="E538" s="4" t="b">
        <v>1</v>
      </c>
      <c r="F538" s="4" t="b">
        <v>1</v>
      </c>
      <c r="G538" s="4" t="b">
        <v>1</v>
      </c>
      <c r="H538" s="4" t="s">
        <v>115</v>
      </c>
      <c r="I538" s="4" t="s">
        <v>127</v>
      </c>
      <c r="J538" s="4"/>
      <c r="K538" s="4">
        <v>3</v>
      </c>
      <c r="L538" s="4" t="b">
        <v>1</v>
      </c>
      <c r="M538" s="113">
        <v>0.5053</v>
      </c>
      <c r="N538" s="92">
        <v>0.9034</v>
      </c>
      <c r="O538" s="76">
        <v>0.4143</v>
      </c>
      <c r="P538" s="94">
        <v>0.8998</v>
      </c>
      <c r="Q538" s="92">
        <v>0.4846</v>
      </c>
      <c r="R538" s="3">
        <v>0.4989</v>
      </c>
      <c r="S538" s="76">
        <v>0.4212</v>
      </c>
      <c r="T538" s="76">
        <v>0.3789</v>
      </c>
      <c r="U538" s="92">
        <f t="shared" si="113"/>
        <v>0.567364949395023</v>
      </c>
      <c r="V538" s="3"/>
      <c r="W538" s="3"/>
    </row>
    <row r="539" ht="16.5" spans="1:23">
      <c r="A539" s="3" t="s">
        <v>704</v>
      </c>
      <c r="B539" s="4">
        <v>800</v>
      </c>
      <c r="C539" s="4">
        <v>16</v>
      </c>
      <c r="D539" s="4" t="s">
        <v>36</v>
      </c>
      <c r="E539" s="4" t="b">
        <v>1</v>
      </c>
      <c r="F539" s="4" t="b">
        <v>1</v>
      </c>
      <c r="G539" s="4" t="b">
        <v>1</v>
      </c>
      <c r="H539" s="4" t="s">
        <v>115</v>
      </c>
      <c r="I539" s="4" t="s">
        <v>127</v>
      </c>
      <c r="J539" s="4"/>
      <c r="K539" s="4">
        <v>3</v>
      </c>
      <c r="L539" s="4" t="b">
        <v>1</v>
      </c>
      <c r="M539" s="113">
        <v>0.2056</v>
      </c>
      <c r="N539" s="92">
        <v>0.8213</v>
      </c>
      <c r="O539" s="94">
        <v>0.145</v>
      </c>
      <c r="P539" s="94">
        <v>0.7931</v>
      </c>
      <c r="Q539" s="3">
        <v>0.3025</v>
      </c>
      <c r="R539" s="3">
        <v>0.3603</v>
      </c>
      <c r="S539" s="94">
        <v>0.2413</v>
      </c>
      <c r="T539" s="94">
        <v>0.2937</v>
      </c>
      <c r="U539" s="92">
        <f t="shared" si="113"/>
        <v>0.245175354439825</v>
      </c>
      <c r="V539" s="3"/>
      <c r="W539" s="3"/>
    </row>
    <row r="540" ht="16.5" spans="1:23">
      <c r="A540" s="3" t="s">
        <v>705</v>
      </c>
      <c r="B540" s="4">
        <v>800</v>
      </c>
      <c r="C540" s="4">
        <v>16</v>
      </c>
      <c r="D540" s="4" t="s">
        <v>36</v>
      </c>
      <c r="E540" s="4" t="b">
        <v>1</v>
      </c>
      <c r="F540" s="4" t="b">
        <v>1</v>
      </c>
      <c r="G540" s="4" t="b">
        <v>1</v>
      </c>
      <c r="H540" s="4" t="s">
        <v>115</v>
      </c>
      <c r="I540" s="4" t="s">
        <v>127</v>
      </c>
      <c r="J540" s="4"/>
      <c r="K540" s="4">
        <v>3</v>
      </c>
      <c r="L540" s="4" t="b">
        <v>1</v>
      </c>
      <c r="M540" s="3">
        <v>0.6758</v>
      </c>
      <c r="N540" s="3">
        <v>0.7889</v>
      </c>
      <c r="O540" s="76">
        <v>0.5978</v>
      </c>
      <c r="P540" s="76">
        <v>0.7796</v>
      </c>
      <c r="Q540" s="92">
        <v>0.4311</v>
      </c>
      <c r="R540" s="3">
        <v>0.6081</v>
      </c>
      <c r="S540" s="94">
        <v>0.4073</v>
      </c>
      <c r="T540" s="94">
        <v>0.5448</v>
      </c>
      <c r="U540" s="92">
        <f t="shared" si="113"/>
        <v>0.676702308697546</v>
      </c>
      <c r="V540" s="92"/>
      <c r="W540" s="92"/>
    </row>
    <row r="541" ht="16.5" spans="1:23">
      <c r="A541" s="3" t="s">
        <v>706</v>
      </c>
      <c r="B541" s="4">
        <v>800</v>
      </c>
      <c r="C541" s="4">
        <v>16</v>
      </c>
      <c r="D541" s="4" t="s">
        <v>36</v>
      </c>
      <c r="E541" s="4" t="b">
        <v>1</v>
      </c>
      <c r="F541" s="4" t="b">
        <v>1</v>
      </c>
      <c r="G541" s="4" t="b">
        <v>1</v>
      </c>
      <c r="H541" s="4" t="s">
        <v>115</v>
      </c>
      <c r="I541" s="4" t="s">
        <v>127</v>
      </c>
      <c r="J541" s="4"/>
      <c r="K541" s="4">
        <v>3</v>
      </c>
      <c r="L541" s="4" t="b">
        <v>1</v>
      </c>
      <c r="M541" s="92">
        <v>0.555</v>
      </c>
      <c r="N541" s="92">
        <v>0.8455</v>
      </c>
      <c r="O541" s="94">
        <v>0.4975</v>
      </c>
      <c r="P541" s="76">
        <v>0.8357</v>
      </c>
      <c r="Q541" s="92">
        <v>0.3261</v>
      </c>
      <c r="R541" s="3">
        <v>0.5048</v>
      </c>
      <c r="S541" s="76">
        <v>0.2803</v>
      </c>
      <c r="T541" s="76">
        <v>0.4268</v>
      </c>
      <c r="U541" s="92">
        <f t="shared" si="113"/>
        <v>0.623703495349535</v>
      </c>
      <c r="V541" s="92"/>
      <c r="W541" s="92"/>
    </row>
    <row r="542" ht="16.5" spans="1:23">
      <c r="A542" s="3" t="s">
        <v>707</v>
      </c>
      <c r="B542" s="4">
        <v>800</v>
      </c>
      <c r="C542" s="4">
        <v>16</v>
      </c>
      <c r="D542" s="4" t="s">
        <v>36</v>
      </c>
      <c r="E542" s="4" t="b">
        <v>1</v>
      </c>
      <c r="F542" s="4" t="b">
        <v>1</v>
      </c>
      <c r="G542" s="4" t="b">
        <v>1</v>
      </c>
      <c r="H542" s="4" t="s">
        <v>115</v>
      </c>
      <c r="I542" s="4" t="s">
        <v>127</v>
      </c>
      <c r="J542" s="4"/>
      <c r="K542" s="4">
        <v>3</v>
      </c>
      <c r="L542" s="4" t="b">
        <v>1</v>
      </c>
      <c r="M542" s="92">
        <v>0.0477</v>
      </c>
      <c r="N542" s="92">
        <v>0.8867</v>
      </c>
      <c r="O542" s="94">
        <v>0.0282</v>
      </c>
      <c r="P542" s="76">
        <v>0.7975</v>
      </c>
      <c r="Q542" s="92">
        <v>0.0504</v>
      </c>
      <c r="R542" s="3">
        <v>0.1178</v>
      </c>
      <c r="S542" s="76">
        <v>0.0404</v>
      </c>
      <c r="T542" s="76">
        <v>0.1021</v>
      </c>
      <c r="U542" s="92">
        <f t="shared" si="113"/>
        <v>0.0544737798231803</v>
      </c>
      <c r="V542" s="3"/>
      <c r="W542" s="3"/>
    </row>
    <row r="543" ht="16.5" spans="1:23">
      <c r="A543" s="3" t="s">
        <v>708</v>
      </c>
      <c r="B543" s="4">
        <v>800</v>
      </c>
      <c r="C543" s="4">
        <v>16</v>
      </c>
      <c r="D543" s="4" t="s">
        <v>36</v>
      </c>
      <c r="E543" s="4" t="b">
        <v>1</v>
      </c>
      <c r="F543" s="4" t="b">
        <v>1</v>
      </c>
      <c r="G543" s="4" t="b">
        <v>1</v>
      </c>
      <c r="H543" s="4" t="s">
        <v>115</v>
      </c>
      <c r="I543" s="4" t="s">
        <v>127</v>
      </c>
      <c r="J543" s="4"/>
      <c r="K543" s="4">
        <v>3</v>
      </c>
      <c r="L543" s="4" t="b">
        <v>1</v>
      </c>
      <c r="M543" s="92">
        <v>0.457</v>
      </c>
      <c r="N543" s="3">
        <v>0.9362</v>
      </c>
      <c r="O543" s="76">
        <v>0.3846</v>
      </c>
      <c r="P543" s="95">
        <v>0.9058</v>
      </c>
      <c r="Q543" s="92">
        <v>0.3282</v>
      </c>
      <c r="R543" s="92">
        <v>0.3479</v>
      </c>
      <c r="S543" s="94">
        <v>0.2831</v>
      </c>
      <c r="T543" s="94">
        <v>0.2884</v>
      </c>
      <c r="U543" s="92">
        <f t="shared" si="113"/>
        <v>0.539942157470552</v>
      </c>
      <c r="V543" s="3"/>
      <c r="W543" s="3"/>
    </row>
    <row r="544" ht="16.5" spans="1:23">
      <c r="A544" s="3" t="s">
        <v>709</v>
      </c>
      <c r="B544" s="4">
        <v>800</v>
      </c>
      <c r="C544" s="4">
        <v>16</v>
      </c>
      <c r="D544" s="4" t="s">
        <v>36</v>
      </c>
      <c r="E544" s="4" t="b">
        <v>1</v>
      </c>
      <c r="F544" s="4" t="b">
        <v>1</v>
      </c>
      <c r="G544" s="4" t="b">
        <v>1</v>
      </c>
      <c r="H544" s="4" t="s">
        <v>115</v>
      </c>
      <c r="I544" s="4" t="s">
        <v>127</v>
      </c>
      <c r="J544" s="4"/>
      <c r="K544" s="4">
        <v>3</v>
      </c>
      <c r="L544" s="4" t="b">
        <v>1</v>
      </c>
      <c r="M544" s="92">
        <v>0.2375</v>
      </c>
      <c r="N544" s="92">
        <v>0.9346</v>
      </c>
      <c r="O544" s="94">
        <v>0.1968</v>
      </c>
      <c r="P544" s="76">
        <v>0.9171</v>
      </c>
      <c r="Q544" s="92">
        <v>0.251</v>
      </c>
      <c r="R544" s="3">
        <v>0.2976</v>
      </c>
      <c r="S544" s="94">
        <v>0.198</v>
      </c>
      <c r="T544" s="76">
        <v>0.2618</v>
      </c>
      <c r="U544" s="92">
        <f t="shared" si="113"/>
        <v>0.324060113116079</v>
      </c>
      <c r="V544" s="92"/>
      <c r="W544" s="92"/>
    </row>
    <row r="545" ht="16.5" spans="1:23">
      <c r="A545" s="3" t="s">
        <v>710</v>
      </c>
      <c r="B545" s="4">
        <v>800</v>
      </c>
      <c r="C545" s="4">
        <v>16</v>
      </c>
      <c r="D545" s="4" t="s">
        <v>36</v>
      </c>
      <c r="E545" s="4" t="b">
        <v>1</v>
      </c>
      <c r="F545" s="4" t="b">
        <v>1</v>
      </c>
      <c r="G545" s="4" t="b">
        <v>1</v>
      </c>
      <c r="H545" s="4" t="s">
        <v>115</v>
      </c>
      <c r="I545" s="4" t="s">
        <v>127</v>
      </c>
      <c r="J545" s="4"/>
      <c r="K545" s="4">
        <v>3</v>
      </c>
      <c r="L545" s="4" t="b">
        <v>1</v>
      </c>
      <c r="M545" s="92">
        <v>0.3111</v>
      </c>
      <c r="N545" s="92">
        <v>0.8661</v>
      </c>
      <c r="O545" s="94">
        <v>0.2505</v>
      </c>
      <c r="P545" s="76">
        <v>0.8464</v>
      </c>
      <c r="Q545" s="92">
        <v>0.3416</v>
      </c>
      <c r="R545" s="3">
        <v>0.3585</v>
      </c>
      <c r="S545" s="76">
        <v>0.2887</v>
      </c>
      <c r="T545" s="76">
        <v>0.3004</v>
      </c>
      <c r="U545" s="92">
        <f t="shared" si="113"/>
        <v>0.386586197465585</v>
      </c>
      <c r="V545" s="3"/>
      <c r="W545" s="3"/>
    </row>
    <row r="546" ht="16.5" spans="1:23">
      <c r="A546" s="3" t="s">
        <v>711</v>
      </c>
      <c r="B546" s="4">
        <v>800</v>
      </c>
      <c r="C546" s="4">
        <v>16</v>
      </c>
      <c r="D546" s="4" t="s">
        <v>36</v>
      </c>
      <c r="E546" s="4" t="b">
        <v>1</v>
      </c>
      <c r="F546" s="4" t="b">
        <v>1</v>
      </c>
      <c r="G546" s="4" t="b">
        <v>1</v>
      </c>
      <c r="H546" s="4" t="s">
        <v>115</v>
      </c>
      <c r="I546" s="4" t="s">
        <v>127</v>
      </c>
      <c r="J546" s="4"/>
      <c r="K546" s="4">
        <v>3</v>
      </c>
      <c r="L546" s="4" t="b">
        <v>1</v>
      </c>
      <c r="M546" s="92">
        <v>0.3993</v>
      </c>
      <c r="N546" s="3">
        <v>0.8654</v>
      </c>
      <c r="O546" s="76">
        <v>0.3305</v>
      </c>
      <c r="P546" s="94">
        <v>0.8448</v>
      </c>
      <c r="Q546" s="92">
        <v>0.392</v>
      </c>
      <c r="R546" s="92">
        <v>0.4509</v>
      </c>
      <c r="S546" s="94">
        <v>0.3278</v>
      </c>
      <c r="T546" s="94">
        <v>0.3621</v>
      </c>
      <c r="U546" s="92">
        <f t="shared" si="113"/>
        <v>0.47512362800987</v>
      </c>
      <c r="V546" s="3"/>
      <c r="W546" s="3"/>
    </row>
    <row r="547" ht="16.5" spans="1:23">
      <c r="A547" s="3"/>
      <c r="B547" s="11" t="s">
        <v>200</v>
      </c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>
        <f t="shared" ref="M547:T547" si="114">AVERAGE(M535:M546)</f>
        <v>0.441566666666667</v>
      </c>
      <c r="N547" s="11">
        <f t="shared" si="114"/>
        <v>0.871283333333333</v>
      </c>
      <c r="O547" s="5">
        <f t="shared" si="114"/>
        <v>0.378391666666667</v>
      </c>
      <c r="P547" s="5">
        <f t="shared" si="114"/>
        <v>0.849583333333333</v>
      </c>
      <c r="Q547" s="11">
        <f t="shared" si="114"/>
        <v>0.359666666666667</v>
      </c>
      <c r="R547" s="11">
        <f t="shared" si="114"/>
        <v>0.444583333333333</v>
      </c>
      <c r="S547" s="11">
        <f t="shared" si="114"/>
        <v>0.309508333333333</v>
      </c>
      <c r="T547" s="99">
        <f t="shared" si="114"/>
        <v>0.372275</v>
      </c>
      <c r="U547" s="100">
        <f t="shared" si="113"/>
        <v>0.523585990711899</v>
      </c>
      <c r="V547" s="92"/>
      <c r="W547" s="3"/>
    </row>
    <row r="548" ht="16.5" spans="1:23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"/>
      <c r="N548" s="3"/>
      <c r="O548" s="76"/>
      <c r="P548" s="94"/>
      <c r="Q548" s="92"/>
      <c r="R548" s="92"/>
      <c r="S548" s="94"/>
      <c r="T548" s="94"/>
      <c r="U548" s="92"/>
      <c r="V548" s="3"/>
      <c r="W548" s="3"/>
    </row>
    <row r="549" ht="16.5" spans="1:23">
      <c r="A549" s="3" t="s">
        <v>712</v>
      </c>
      <c r="B549" s="4">
        <v>1600</v>
      </c>
      <c r="C549" s="4">
        <v>16</v>
      </c>
      <c r="D549" s="4" t="s">
        <v>36</v>
      </c>
      <c r="E549" s="4" t="b">
        <v>1</v>
      </c>
      <c r="F549" s="4" t="b">
        <v>1</v>
      </c>
      <c r="G549" s="4" t="b">
        <v>1</v>
      </c>
      <c r="H549" s="4" t="s">
        <v>115</v>
      </c>
      <c r="I549" s="4" t="s">
        <v>127</v>
      </c>
      <c r="J549" s="4"/>
      <c r="K549" s="4">
        <v>3</v>
      </c>
      <c r="L549" s="4" t="b">
        <v>1</v>
      </c>
      <c r="M549" s="92">
        <v>0.0513</v>
      </c>
      <c r="N549" s="92">
        <v>0.7855</v>
      </c>
      <c r="O549" s="94">
        <v>0.0272</v>
      </c>
      <c r="P549" s="76">
        <v>0.8224</v>
      </c>
      <c r="Q549" s="92">
        <v>0.0854</v>
      </c>
      <c r="R549" s="3">
        <v>0.2156</v>
      </c>
      <c r="S549" s="76">
        <v>0.0697</v>
      </c>
      <c r="T549" s="94">
        <v>0.2326</v>
      </c>
      <c r="U549" s="92">
        <f t="shared" ref="U549:U557" si="115">2*(O549*P549)/(O549+P549)</f>
        <v>0.0526583804143126</v>
      </c>
      <c r="V549" s="92"/>
      <c r="W549" s="92"/>
    </row>
    <row r="550" ht="16.5" spans="1:23">
      <c r="A550" s="3" t="s">
        <v>713</v>
      </c>
      <c r="B550" s="4">
        <v>1600</v>
      </c>
      <c r="C550" s="4">
        <v>16</v>
      </c>
      <c r="D550" s="4" t="s">
        <v>36</v>
      </c>
      <c r="E550" s="4" t="b">
        <v>1</v>
      </c>
      <c r="F550" s="4" t="b">
        <v>1</v>
      </c>
      <c r="G550" s="4" t="b">
        <v>1</v>
      </c>
      <c r="H550" s="4" t="s">
        <v>115</v>
      </c>
      <c r="I550" s="4" t="s">
        <v>127</v>
      </c>
      <c r="J550" s="4"/>
      <c r="K550" s="4">
        <v>3</v>
      </c>
      <c r="L550" s="4" t="b">
        <v>1</v>
      </c>
      <c r="M550" s="113">
        <v>0.532</v>
      </c>
      <c r="N550" s="92">
        <v>0.87</v>
      </c>
      <c r="O550" s="76">
        <v>0.4479</v>
      </c>
      <c r="P550" s="94">
        <v>0.8456</v>
      </c>
      <c r="Q550" s="92">
        <v>0.4311</v>
      </c>
      <c r="R550" s="3">
        <v>0.4462</v>
      </c>
      <c r="S550" s="76">
        <v>0.3194</v>
      </c>
      <c r="T550" s="76">
        <v>0.3363</v>
      </c>
      <c r="U550" s="92">
        <f t="shared" si="115"/>
        <v>0.585611503672207</v>
      </c>
      <c r="V550" s="92"/>
      <c r="W550" s="92"/>
    </row>
    <row r="551" ht="16.5" spans="1:23">
      <c r="A551" s="3" t="s">
        <v>714</v>
      </c>
      <c r="B551" s="4">
        <v>1600</v>
      </c>
      <c r="C551" s="4">
        <v>16</v>
      </c>
      <c r="D551" s="4" t="s">
        <v>36</v>
      </c>
      <c r="E551" s="4" t="b">
        <v>1</v>
      </c>
      <c r="F551" s="4" t="b">
        <v>1</v>
      </c>
      <c r="G551" s="4" t="b">
        <v>1</v>
      </c>
      <c r="H551" s="4" t="s">
        <v>115</v>
      </c>
      <c r="I551" s="4" t="s">
        <v>127</v>
      </c>
      <c r="J551" s="4"/>
      <c r="K551" s="4">
        <v>3</v>
      </c>
      <c r="L551" s="4" t="b">
        <v>1</v>
      </c>
      <c r="M551" s="92">
        <v>0.1802</v>
      </c>
      <c r="N551" s="92">
        <v>0.9136</v>
      </c>
      <c r="O551" s="94">
        <v>0.13</v>
      </c>
      <c r="P551" s="95">
        <v>0.9183</v>
      </c>
      <c r="Q551" s="92">
        <v>0.1512</v>
      </c>
      <c r="R551" s="3">
        <v>0.2152</v>
      </c>
      <c r="S551" s="76">
        <v>0.106</v>
      </c>
      <c r="T551" s="94">
        <v>0.1663</v>
      </c>
      <c r="U551" s="92">
        <f t="shared" si="115"/>
        <v>0.227757321377468</v>
      </c>
      <c r="V551" s="3"/>
      <c r="W551" s="3"/>
    </row>
    <row r="552" ht="16.5" spans="1:23">
      <c r="A552" s="3" t="s">
        <v>715</v>
      </c>
      <c r="B552" s="4">
        <v>1600</v>
      </c>
      <c r="C552" s="4">
        <v>16</v>
      </c>
      <c r="D552" s="4" t="s">
        <v>36</v>
      </c>
      <c r="E552" s="4" t="b">
        <v>1</v>
      </c>
      <c r="F552" s="4" t="b">
        <v>1</v>
      </c>
      <c r="G552" s="4" t="b">
        <v>1</v>
      </c>
      <c r="H552" s="4" t="s">
        <v>115</v>
      </c>
      <c r="I552" s="4" t="s">
        <v>127</v>
      </c>
      <c r="J552" s="4"/>
      <c r="K552" s="4">
        <v>3</v>
      </c>
      <c r="L552" s="4" t="b">
        <v>1</v>
      </c>
      <c r="M552" s="113">
        <v>0.467</v>
      </c>
      <c r="N552" s="92">
        <v>0.9309</v>
      </c>
      <c r="O552" s="94">
        <v>0.3754</v>
      </c>
      <c r="P552" s="94">
        <v>0.9022</v>
      </c>
      <c r="Q552" s="3">
        <v>0.3611</v>
      </c>
      <c r="R552" s="3">
        <v>0.4377</v>
      </c>
      <c r="S552" s="94">
        <v>0.3026</v>
      </c>
      <c r="T552" s="94">
        <v>0.4133</v>
      </c>
      <c r="U552" s="92">
        <f t="shared" si="115"/>
        <v>0.530190795241077</v>
      </c>
      <c r="V552" s="3"/>
      <c r="W552" s="3"/>
    </row>
    <row r="553" ht="16.5" spans="1:23">
      <c r="A553" s="3" t="s">
        <v>716</v>
      </c>
      <c r="B553" s="4">
        <v>1600</v>
      </c>
      <c r="C553" s="4">
        <v>16</v>
      </c>
      <c r="D553" s="4" t="s">
        <v>36</v>
      </c>
      <c r="E553" s="4" t="b">
        <v>1</v>
      </c>
      <c r="F553" s="4" t="b">
        <v>1</v>
      </c>
      <c r="G553" s="4" t="b">
        <v>1</v>
      </c>
      <c r="H553" s="4" t="s">
        <v>115</v>
      </c>
      <c r="I553" s="4" t="s">
        <v>127</v>
      </c>
      <c r="J553" s="4"/>
      <c r="K553" s="4">
        <v>3</v>
      </c>
      <c r="L553" s="4" t="b">
        <v>1</v>
      </c>
      <c r="M553" s="113">
        <v>0.5188</v>
      </c>
      <c r="N553" s="92">
        <v>0.9222</v>
      </c>
      <c r="O553" s="94">
        <v>0.4211</v>
      </c>
      <c r="P553" s="94">
        <v>0.9032</v>
      </c>
      <c r="Q553" s="3">
        <v>0.3611</v>
      </c>
      <c r="R553" s="3">
        <v>0.4355</v>
      </c>
      <c r="S553" s="94">
        <v>0.3166</v>
      </c>
      <c r="T553" s="94">
        <v>0.3854</v>
      </c>
      <c r="U553" s="92">
        <f t="shared" si="115"/>
        <v>0.574397825266178</v>
      </c>
      <c r="V553" s="92"/>
      <c r="W553" s="92"/>
    </row>
    <row r="554" ht="16.5" spans="1:23">
      <c r="A554" s="3" t="s">
        <v>717</v>
      </c>
      <c r="B554" s="4">
        <v>1600</v>
      </c>
      <c r="C554" s="4">
        <v>16</v>
      </c>
      <c r="D554" s="4" t="s">
        <v>36</v>
      </c>
      <c r="E554" s="4" t="b">
        <v>1</v>
      </c>
      <c r="F554" s="4" t="b">
        <v>1</v>
      </c>
      <c r="G554" s="4" t="b">
        <v>1</v>
      </c>
      <c r="H554" s="4" t="s">
        <v>115</v>
      </c>
      <c r="I554" s="4" t="s">
        <v>127</v>
      </c>
      <c r="J554" s="4"/>
      <c r="K554" s="4">
        <v>3</v>
      </c>
      <c r="L554" s="4" t="b">
        <v>1</v>
      </c>
      <c r="M554" s="3">
        <v>0.5819</v>
      </c>
      <c r="N554" s="3">
        <v>0.9286</v>
      </c>
      <c r="O554" s="76">
        <v>0.5109</v>
      </c>
      <c r="P554" s="76">
        <v>0.8851</v>
      </c>
      <c r="Q554" s="92">
        <v>0.3344</v>
      </c>
      <c r="R554" s="3">
        <v>0.4603</v>
      </c>
      <c r="S554" s="94">
        <v>0.2943</v>
      </c>
      <c r="T554" s="94">
        <v>0.4297</v>
      </c>
      <c r="U554" s="92">
        <f t="shared" si="115"/>
        <v>0.647847550143267</v>
      </c>
      <c r="V554" s="92"/>
      <c r="W554" s="92"/>
    </row>
    <row r="555" ht="16.5" spans="1:23">
      <c r="A555" s="3" t="s">
        <v>718</v>
      </c>
      <c r="B555" s="4">
        <v>1600</v>
      </c>
      <c r="C555" s="4">
        <v>16</v>
      </c>
      <c r="D555" s="4" t="s">
        <v>36</v>
      </c>
      <c r="E555" s="4" t="b">
        <v>1</v>
      </c>
      <c r="F555" s="4" t="b">
        <v>1</v>
      </c>
      <c r="G555" s="4" t="b">
        <v>1</v>
      </c>
      <c r="H555" s="4" t="s">
        <v>115</v>
      </c>
      <c r="I555" s="4" t="s">
        <v>127</v>
      </c>
      <c r="J555" s="4"/>
      <c r="K555" s="4">
        <v>3</v>
      </c>
      <c r="L555" s="4" t="b">
        <v>1</v>
      </c>
      <c r="M555" s="92">
        <v>0.4737</v>
      </c>
      <c r="N555" s="92">
        <v>0.9216</v>
      </c>
      <c r="O555" s="94">
        <v>0.4016</v>
      </c>
      <c r="P555" s="76">
        <v>0.8854</v>
      </c>
      <c r="Q555" s="92">
        <v>0.2942</v>
      </c>
      <c r="R555" s="92">
        <v>0.434</v>
      </c>
      <c r="S555" s="76">
        <v>0.2483</v>
      </c>
      <c r="T555" s="76">
        <v>0.3828</v>
      </c>
      <c r="U555" s="92">
        <f t="shared" si="115"/>
        <v>0.552566651126651</v>
      </c>
      <c r="V555" s="3"/>
      <c r="W555" s="3"/>
    </row>
    <row r="556" ht="16.5" spans="1:23">
      <c r="A556" s="3" t="s">
        <v>719</v>
      </c>
      <c r="B556" s="4">
        <v>1600</v>
      </c>
      <c r="C556" s="4">
        <v>16</v>
      </c>
      <c r="D556" s="4" t="s">
        <v>36</v>
      </c>
      <c r="E556" s="4" t="b">
        <v>1</v>
      </c>
      <c r="F556" s="4" t="b">
        <v>1</v>
      </c>
      <c r="G556" s="4" t="b">
        <v>1</v>
      </c>
      <c r="H556" s="4" t="s">
        <v>115</v>
      </c>
      <c r="I556" s="4" t="s">
        <v>127</v>
      </c>
      <c r="J556" s="4"/>
      <c r="K556" s="4">
        <v>3</v>
      </c>
      <c r="L556" s="4" t="b">
        <v>1</v>
      </c>
      <c r="M556" s="92">
        <v>0.7424</v>
      </c>
      <c r="N556" s="92">
        <v>0.875</v>
      </c>
      <c r="O556" s="95">
        <v>0.654</v>
      </c>
      <c r="P556" s="76">
        <v>0.8341</v>
      </c>
      <c r="Q556" s="92">
        <v>0.5257</v>
      </c>
      <c r="R556" s="3">
        <v>0.6501</v>
      </c>
      <c r="S556" s="76">
        <v>0.4505</v>
      </c>
      <c r="T556" s="76">
        <v>0.5687</v>
      </c>
      <c r="U556" s="103">
        <f t="shared" si="115"/>
        <v>0.733151535515086</v>
      </c>
      <c r="V556" s="3"/>
      <c r="W556" s="3"/>
    </row>
    <row r="557" ht="16.5" spans="1:23">
      <c r="A557" s="3"/>
      <c r="B557" s="11" t="s">
        <v>200</v>
      </c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>
        <f t="shared" ref="M557:T557" si="116">AVERAGE(M549:M556)</f>
        <v>0.4434125</v>
      </c>
      <c r="N557" s="11">
        <f t="shared" si="116"/>
        <v>0.893425</v>
      </c>
      <c r="O557" s="5">
        <f t="shared" si="116"/>
        <v>0.3710125</v>
      </c>
      <c r="P557" s="5">
        <f t="shared" si="116"/>
        <v>0.8745375</v>
      </c>
      <c r="Q557" s="11">
        <f t="shared" si="116"/>
        <v>0.318025</v>
      </c>
      <c r="R557" s="11">
        <f t="shared" si="116"/>
        <v>0.411825</v>
      </c>
      <c r="S557" s="11">
        <f t="shared" si="116"/>
        <v>0.263425</v>
      </c>
      <c r="T557" s="99">
        <f t="shared" si="116"/>
        <v>0.3643875</v>
      </c>
      <c r="U557" s="100">
        <f t="shared" si="115"/>
        <v>0.520997702571153</v>
      </c>
      <c r="V557" s="92"/>
      <c r="W557" s="92"/>
    </row>
    <row r="558" ht="16.5" spans="1:23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92"/>
      <c r="N558" s="92"/>
      <c r="O558" s="94"/>
      <c r="P558" s="76"/>
      <c r="Q558" s="92"/>
      <c r="R558" s="3"/>
      <c r="S558" s="94"/>
      <c r="T558" s="76"/>
      <c r="U558" s="92"/>
      <c r="V558" s="92"/>
      <c r="W558" s="92"/>
    </row>
    <row r="559" ht="16.5" spans="1:23">
      <c r="A559" s="3" t="s">
        <v>720</v>
      </c>
      <c r="B559" s="4">
        <v>400</v>
      </c>
      <c r="C559" s="4">
        <v>16</v>
      </c>
      <c r="D559" s="4" t="s">
        <v>36</v>
      </c>
      <c r="E559" s="4" t="b">
        <v>1</v>
      </c>
      <c r="F559" s="4" t="b">
        <v>1</v>
      </c>
      <c r="G559" s="4" t="b">
        <v>1</v>
      </c>
      <c r="H559" s="4" t="s">
        <v>115</v>
      </c>
      <c r="I559" s="4" t="s">
        <v>127</v>
      </c>
      <c r="J559" s="4"/>
      <c r="K559" s="4">
        <v>3</v>
      </c>
      <c r="L559" s="4" t="b">
        <v>1</v>
      </c>
      <c r="M559" s="92">
        <v>0.4432</v>
      </c>
      <c r="N559" s="92">
        <v>0.8764</v>
      </c>
      <c r="O559" s="94">
        <v>0.3686</v>
      </c>
      <c r="P559" s="76">
        <v>0.8329</v>
      </c>
      <c r="Q559" s="92">
        <v>0.4918</v>
      </c>
      <c r="R559" s="3">
        <v>0.5042</v>
      </c>
      <c r="S559" s="76">
        <v>0.4184</v>
      </c>
      <c r="T559" s="76">
        <v>0.3891</v>
      </c>
      <c r="U559" s="92">
        <f t="shared" ref="U559:U563" si="117">2*(O559*P559)/(O559+P559)</f>
        <v>0.511039434040782</v>
      </c>
      <c r="V559" s="3"/>
      <c r="W559" s="3"/>
    </row>
    <row r="560" ht="16.5" spans="1:23">
      <c r="A560" s="3" t="s">
        <v>721</v>
      </c>
      <c r="B560" s="4">
        <v>400</v>
      </c>
      <c r="C560" s="4">
        <v>16</v>
      </c>
      <c r="D560" s="4" t="s">
        <v>36</v>
      </c>
      <c r="E560" s="4" t="b">
        <v>1</v>
      </c>
      <c r="F560" s="4" t="b">
        <v>1</v>
      </c>
      <c r="G560" s="4" t="b">
        <v>1</v>
      </c>
      <c r="H560" s="4" t="s">
        <v>115</v>
      </c>
      <c r="I560" s="4" t="s">
        <v>127</v>
      </c>
      <c r="J560" s="4"/>
      <c r="K560" s="4">
        <v>3</v>
      </c>
      <c r="L560" s="4" t="b">
        <v>1</v>
      </c>
      <c r="M560" s="92">
        <v>0.2496</v>
      </c>
      <c r="N560" s="3">
        <v>0.8485</v>
      </c>
      <c r="O560" s="76">
        <v>0.1536</v>
      </c>
      <c r="P560" s="94">
        <v>0.7944</v>
      </c>
      <c r="Q560" s="92">
        <v>0.3827</v>
      </c>
      <c r="R560" s="92">
        <v>0.4477</v>
      </c>
      <c r="S560" s="94">
        <v>0.318</v>
      </c>
      <c r="T560" s="94">
        <v>0.3524</v>
      </c>
      <c r="U560" s="92">
        <f t="shared" si="117"/>
        <v>0.25742582278481</v>
      </c>
      <c r="V560" s="3"/>
      <c r="W560" s="3"/>
    </row>
    <row r="561" ht="16.5" spans="1:23">
      <c r="A561" s="3" t="s">
        <v>722</v>
      </c>
      <c r="B561" s="4">
        <v>400</v>
      </c>
      <c r="C561" s="4">
        <v>16</v>
      </c>
      <c r="D561" s="4" t="s">
        <v>36</v>
      </c>
      <c r="E561" s="4" t="b">
        <v>1</v>
      </c>
      <c r="F561" s="4" t="b">
        <v>1</v>
      </c>
      <c r="G561" s="4" t="b">
        <v>1</v>
      </c>
      <c r="H561" s="4" t="s">
        <v>115</v>
      </c>
      <c r="I561" s="4" t="s">
        <v>127</v>
      </c>
      <c r="J561" s="11"/>
      <c r="K561" s="4">
        <v>3</v>
      </c>
      <c r="L561" s="4" t="b">
        <v>1</v>
      </c>
      <c r="M561" s="92">
        <v>0.4759</v>
      </c>
      <c r="N561" s="92">
        <v>0.8414</v>
      </c>
      <c r="O561" s="94">
        <v>0.4215</v>
      </c>
      <c r="P561" s="93">
        <v>0.8431</v>
      </c>
      <c r="Q561" s="92">
        <v>0.4383</v>
      </c>
      <c r="R561" s="3">
        <v>0.4803</v>
      </c>
      <c r="S561" s="76">
        <v>0.3863</v>
      </c>
      <c r="T561" s="76">
        <v>0.4104</v>
      </c>
      <c r="U561" s="92">
        <f t="shared" si="117"/>
        <v>0.562022220464969</v>
      </c>
      <c r="V561" s="3"/>
      <c r="W561" s="3"/>
    </row>
    <row r="562" ht="16.5" spans="1:23">
      <c r="A562" s="3" t="s">
        <v>723</v>
      </c>
      <c r="B562" s="4">
        <v>400</v>
      </c>
      <c r="C562" s="4">
        <v>16</v>
      </c>
      <c r="D562" s="4" t="s">
        <v>36</v>
      </c>
      <c r="E562" s="4" t="b">
        <v>1</v>
      </c>
      <c r="F562" s="4" t="b">
        <v>1</v>
      </c>
      <c r="G562" s="4" t="b">
        <v>1</v>
      </c>
      <c r="H562" s="4" t="s">
        <v>115</v>
      </c>
      <c r="I562" s="4" t="s">
        <v>127</v>
      </c>
      <c r="J562" s="4"/>
      <c r="K562" s="4">
        <v>3</v>
      </c>
      <c r="L562" s="4" t="b">
        <v>1</v>
      </c>
      <c r="M562" s="3">
        <v>0.5249</v>
      </c>
      <c r="N562" s="3">
        <v>0.8181</v>
      </c>
      <c r="O562" s="93">
        <v>0.4713</v>
      </c>
      <c r="P562" s="94">
        <v>0.7982</v>
      </c>
      <c r="Q562" s="92">
        <v>0.4095</v>
      </c>
      <c r="R562" s="92">
        <v>0.483</v>
      </c>
      <c r="S562" s="94">
        <v>0.3919</v>
      </c>
      <c r="T562" s="94">
        <v>0.4188</v>
      </c>
      <c r="U562" s="103">
        <f t="shared" si="117"/>
        <v>0.592661142181961</v>
      </c>
      <c r="V562" s="3"/>
      <c r="W562" s="3"/>
    </row>
    <row r="563" ht="16.5" spans="1:23">
      <c r="A563" s="3"/>
      <c r="B563" s="11" t="s">
        <v>200</v>
      </c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>
        <f t="shared" ref="M563:T563" si="118">AVERAGE(M559:M562)</f>
        <v>0.4234</v>
      </c>
      <c r="N563" s="11">
        <f t="shared" si="118"/>
        <v>0.8461</v>
      </c>
      <c r="O563" s="5">
        <f t="shared" si="118"/>
        <v>0.35375</v>
      </c>
      <c r="P563" s="5">
        <f t="shared" si="118"/>
        <v>0.81715</v>
      </c>
      <c r="Q563" s="11">
        <f t="shared" si="118"/>
        <v>0.430575</v>
      </c>
      <c r="R563" s="11">
        <f t="shared" si="118"/>
        <v>0.4788</v>
      </c>
      <c r="S563" s="11">
        <f t="shared" si="118"/>
        <v>0.37865</v>
      </c>
      <c r="T563" s="99">
        <f t="shared" si="118"/>
        <v>0.392675</v>
      </c>
      <c r="U563" s="100">
        <f t="shared" si="117"/>
        <v>0.493751494576821</v>
      </c>
      <c r="V563" s="92"/>
      <c r="W563" s="92"/>
    </row>
    <row r="564" ht="16.5" spans="1:23">
      <c r="A564" s="3"/>
      <c r="B564" s="110"/>
      <c r="C564" s="4"/>
      <c r="D564" s="4"/>
      <c r="E564" s="4"/>
      <c r="F564" s="4"/>
      <c r="G564" s="4"/>
      <c r="H564" s="4"/>
      <c r="I564" s="4"/>
      <c r="J564" s="110"/>
      <c r="K564" s="110"/>
      <c r="L564" s="110"/>
      <c r="M564" s="92"/>
      <c r="N564" s="3"/>
      <c r="O564" s="76"/>
      <c r="P564" s="94"/>
      <c r="Q564" s="92"/>
      <c r="R564" s="92"/>
      <c r="S564" s="94"/>
      <c r="T564" s="94"/>
      <c r="U564" s="103"/>
      <c r="V564" s="92"/>
      <c r="W564" s="92"/>
    </row>
    <row r="565" ht="16.5" spans="1:23">
      <c r="A565" s="3"/>
      <c r="B565" s="3"/>
      <c r="C565" s="4"/>
      <c r="D565" s="4"/>
      <c r="E565" s="4"/>
      <c r="F565" s="4"/>
      <c r="G565" s="4"/>
      <c r="H565" s="4"/>
      <c r="I565" s="4"/>
      <c r="J565" s="74"/>
      <c r="K565" s="74"/>
      <c r="L565" s="74"/>
      <c r="M565" s="3"/>
      <c r="N565" s="3"/>
      <c r="O565" s="76"/>
      <c r="P565" s="76"/>
      <c r="Q565" s="92"/>
      <c r="R565" s="3"/>
      <c r="S565" s="76"/>
      <c r="T565" s="94"/>
      <c r="U565" s="92"/>
      <c r="V565" s="3"/>
      <c r="W565" s="3"/>
    </row>
    <row r="566" spans="1:23">
      <c r="A566" s="80" t="s">
        <v>724</v>
      </c>
      <c r="B566" s="81"/>
      <c r="C566" s="81"/>
      <c r="D566" s="111"/>
      <c r="E566" s="111"/>
      <c r="F566" s="111"/>
      <c r="G566" s="111"/>
      <c r="H566" s="111"/>
      <c r="I566" s="111"/>
      <c r="J566" s="111"/>
      <c r="K566" s="111"/>
      <c r="L566" s="11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97"/>
    </row>
    <row r="567" spans="1:23">
      <c r="A567" s="82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98"/>
    </row>
    <row r="568" ht="16.5" spans="1:23">
      <c r="A568" s="3" t="s">
        <v>725</v>
      </c>
      <c r="B568" s="4">
        <v>800</v>
      </c>
      <c r="C568" s="4">
        <v>16</v>
      </c>
      <c r="D568" s="4" t="s">
        <v>36</v>
      </c>
      <c r="E568" s="4" t="b">
        <v>1</v>
      </c>
      <c r="F568" s="4" t="b">
        <v>1</v>
      </c>
      <c r="G568" s="4" t="b">
        <v>1</v>
      </c>
      <c r="H568" s="4" t="s">
        <v>115</v>
      </c>
      <c r="I568" s="4" t="s">
        <v>127</v>
      </c>
      <c r="J568" s="4"/>
      <c r="K568" s="4">
        <v>3</v>
      </c>
      <c r="L568" s="4" t="b">
        <v>1</v>
      </c>
      <c r="M568" s="92">
        <v>0.947</v>
      </c>
      <c r="N568" s="92">
        <v>0.919</v>
      </c>
      <c r="O568" s="95">
        <v>0.8665</v>
      </c>
      <c r="P568" s="76">
        <v>0.8743</v>
      </c>
      <c r="Q568" s="92">
        <v>0.8673</v>
      </c>
      <c r="R568" s="92">
        <v>0.862</v>
      </c>
      <c r="S568" s="76">
        <v>0.7824</v>
      </c>
      <c r="T568" s="94">
        <v>0.7074</v>
      </c>
      <c r="U568" s="103">
        <f t="shared" ref="U568:U577" si="119">2*(O568*P568)/(O568+P568)</f>
        <v>0.870382525275735</v>
      </c>
      <c r="V568" s="3"/>
      <c r="W568" s="3"/>
    </row>
    <row r="569" ht="16.5" spans="1:23">
      <c r="A569" s="3" t="s">
        <v>726</v>
      </c>
      <c r="B569" s="4">
        <v>800</v>
      </c>
      <c r="C569" s="4">
        <v>16</v>
      </c>
      <c r="D569" s="4" t="s">
        <v>36</v>
      </c>
      <c r="E569" s="4" t="b">
        <v>1</v>
      </c>
      <c r="F569" s="4" t="b">
        <v>1</v>
      </c>
      <c r="G569" s="4" t="b">
        <v>1</v>
      </c>
      <c r="H569" s="4" t="s">
        <v>115</v>
      </c>
      <c r="I569" s="4" t="s">
        <v>127</v>
      </c>
      <c r="J569" s="4"/>
      <c r="K569" s="4">
        <v>3</v>
      </c>
      <c r="L569" s="4" t="b">
        <v>1</v>
      </c>
      <c r="M569" s="113">
        <v>0.9484</v>
      </c>
      <c r="N569" s="92">
        <v>0.9314</v>
      </c>
      <c r="O569" s="76">
        <v>0.8543</v>
      </c>
      <c r="P569" s="94">
        <v>0.8648</v>
      </c>
      <c r="Q569" s="92">
        <v>0.893</v>
      </c>
      <c r="R569" s="3">
        <v>0.8803</v>
      </c>
      <c r="S569" s="76">
        <v>0.7908</v>
      </c>
      <c r="T569" s="76">
        <v>0.7035</v>
      </c>
      <c r="U569" s="92">
        <f t="shared" si="119"/>
        <v>0.859517933802571</v>
      </c>
      <c r="V569" s="92"/>
      <c r="W569" s="92"/>
    </row>
    <row r="570" ht="16.5" spans="1:23">
      <c r="A570" s="3" t="s">
        <v>727</v>
      </c>
      <c r="B570" s="4">
        <v>800</v>
      </c>
      <c r="C570" s="4">
        <v>16</v>
      </c>
      <c r="D570" s="4" t="s">
        <v>36</v>
      </c>
      <c r="E570" s="4" t="b">
        <v>1</v>
      </c>
      <c r="F570" s="4" t="b">
        <v>1</v>
      </c>
      <c r="G570" s="4" t="b">
        <v>1</v>
      </c>
      <c r="H570" s="4" t="s">
        <v>115</v>
      </c>
      <c r="I570" s="4" t="s">
        <v>127</v>
      </c>
      <c r="J570" s="4"/>
      <c r="K570" s="4">
        <v>3</v>
      </c>
      <c r="L570" s="4" t="b">
        <v>1</v>
      </c>
      <c r="M570" s="92">
        <v>0.9479</v>
      </c>
      <c r="N570" s="92">
        <v>0.927</v>
      </c>
      <c r="O570" s="94">
        <v>0.8444</v>
      </c>
      <c r="P570" s="94">
        <v>0.8672</v>
      </c>
      <c r="Q570" s="92">
        <v>0.8745</v>
      </c>
      <c r="R570" s="3">
        <v>0.8483</v>
      </c>
      <c r="S570" s="76">
        <v>0.7671</v>
      </c>
      <c r="T570" s="94">
        <v>0.6962</v>
      </c>
      <c r="U570" s="92">
        <f t="shared" si="119"/>
        <v>0.855648142089273</v>
      </c>
      <c r="V570" s="92"/>
      <c r="W570" s="92"/>
    </row>
    <row r="571" ht="16.5" spans="1:23">
      <c r="A571" s="3" t="s">
        <v>728</v>
      </c>
      <c r="B571" s="4">
        <v>800</v>
      </c>
      <c r="C571" s="4">
        <v>16</v>
      </c>
      <c r="D571" s="4" t="s">
        <v>36</v>
      </c>
      <c r="E571" s="4" t="b">
        <v>1</v>
      </c>
      <c r="F571" s="4" t="b">
        <v>1</v>
      </c>
      <c r="G571" s="4" t="b">
        <v>1</v>
      </c>
      <c r="H571" s="4" t="s">
        <v>115</v>
      </c>
      <c r="I571" s="4" t="s">
        <v>127</v>
      </c>
      <c r="J571" s="4"/>
      <c r="K571" s="4">
        <v>3</v>
      </c>
      <c r="L571" s="4" t="b">
        <v>1</v>
      </c>
      <c r="M571" s="113">
        <v>0.9469</v>
      </c>
      <c r="N571" s="92">
        <v>0.9282</v>
      </c>
      <c r="O571" s="76">
        <v>0.8453</v>
      </c>
      <c r="P571" s="94">
        <v>0.8546</v>
      </c>
      <c r="Q571" s="92">
        <v>0.8704</v>
      </c>
      <c r="R571" s="3">
        <v>0.8571</v>
      </c>
      <c r="S571" s="76">
        <v>0.7643</v>
      </c>
      <c r="T571" s="76">
        <v>0.6884</v>
      </c>
      <c r="U571" s="92">
        <f t="shared" si="119"/>
        <v>0.849924560268251</v>
      </c>
      <c r="V571" s="3"/>
      <c r="W571" s="3"/>
    </row>
    <row r="572" ht="16.5" spans="1:23">
      <c r="A572" s="3" t="s">
        <v>729</v>
      </c>
      <c r="B572" s="4">
        <v>800</v>
      </c>
      <c r="C572" s="4">
        <v>16</v>
      </c>
      <c r="D572" s="4" t="s">
        <v>36</v>
      </c>
      <c r="E572" s="4" t="b">
        <v>1</v>
      </c>
      <c r="F572" s="4" t="b">
        <v>1</v>
      </c>
      <c r="G572" s="4" t="b">
        <v>1</v>
      </c>
      <c r="H572" s="4" t="s">
        <v>115</v>
      </c>
      <c r="I572" s="4" t="s">
        <v>127</v>
      </c>
      <c r="J572" s="4"/>
      <c r="K572" s="4">
        <v>3</v>
      </c>
      <c r="L572" s="4" t="b">
        <v>1</v>
      </c>
      <c r="M572" s="113">
        <v>0.9486</v>
      </c>
      <c r="N572" s="92">
        <v>0.9246</v>
      </c>
      <c r="O572" s="94">
        <v>0.8549</v>
      </c>
      <c r="P572" s="94">
        <v>0.8599</v>
      </c>
      <c r="Q572" s="3">
        <v>0.8786</v>
      </c>
      <c r="R572" s="3">
        <v>0.8705</v>
      </c>
      <c r="S572" s="94">
        <v>0.7629</v>
      </c>
      <c r="T572" s="94">
        <v>0.7169</v>
      </c>
      <c r="U572" s="92">
        <f t="shared" si="119"/>
        <v>0.857392710520177</v>
      </c>
      <c r="V572" s="3"/>
      <c r="W572" s="3"/>
    </row>
    <row r="573" ht="16.5" spans="1:23">
      <c r="A573" s="3" t="s">
        <v>730</v>
      </c>
      <c r="B573" s="4">
        <v>800</v>
      </c>
      <c r="C573" s="4">
        <v>16</v>
      </c>
      <c r="D573" s="4" t="s">
        <v>36</v>
      </c>
      <c r="E573" s="4" t="b">
        <v>1</v>
      </c>
      <c r="F573" s="4" t="b">
        <v>1</v>
      </c>
      <c r="G573" s="4" t="b">
        <v>1</v>
      </c>
      <c r="H573" s="4" t="s">
        <v>115</v>
      </c>
      <c r="I573" s="4" t="s">
        <v>127</v>
      </c>
      <c r="J573" s="4"/>
      <c r="K573" s="4">
        <v>3</v>
      </c>
      <c r="L573" s="4" t="b">
        <v>1</v>
      </c>
      <c r="M573" s="92">
        <v>0.949</v>
      </c>
      <c r="N573" s="3">
        <v>0.9286</v>
      </c>
      <c r="O573" s="76">
        <v>0.8643</v>
      </c>
      <c r="P573" s="76">
        <v>0.8727</v>
      </c>
      <c r="Q573" s="92">
        <v>0.8889</v>
      </c>
      <c r="R573" s="3">
        <v>0.8852</v>
      </c>
      <c r="S573" s="94">
        <v>0.7727</v>
      </c>
      <c r="T573" s="94">
        <v>0.7057</v>
      </c>
      <c r="U573" s="92">
        <f t="shared" si="119"/>
        <v>0.868479689119171</v>
      </c>
      <c r="V573" s="92"/>
      <c r="W573" s="92"/>
    </row>
    <row r="574" ht="16.5" spans="1:23">
      <c r="A574" s="3" t="s">
        <v>731</v>
      </c>
      <c r="B574" s="4">
        <v>800</v>
      </c>
      <c r="C574" s="4">
        <v>16</v>
      </c>
      <c r="D574" s="4" t="s">
        <v>36</v>
      </c>
      <c r="E574" s="4" t="b">
        <v>1</v>
      </c>
      <c r="F574" s="4" t="b">
        <v>1</v>
      </c>
      <c r="G574" s="4" t="b">
        <v>1</v>
      </c>
      <c r="H574" s="4" t="s">
        <v>115</v>
      </c>
      <c r="I574" s="4" t="s">
        <v>127</v>
      </c>
      <c r="J574" s="4"/>
      <c r="K574" s="4">
        <v>3</v>
      </c>
      <c r="L574" s="4" t="b">
        <v>1</v>
      </c>
      <c r="M574" s="92">
        <v>0.9482</v>
      </c>
      <c r="N574" s="92">
        <v>0.9311</v>
      </c>
      <c r="O574" s="94">
        <v>0.8474</v>
      </c>
      <c r="P574" s="76">
        <v>0.8726</v>
      </c>
      <c r="Q574" s="92">
        <v>0.8858</v>
      </c>
      <c r="R574" s="3">
        <v>0.8706</v>
      </c>
      <c r="S574" s="76">
        <v>0.7713</v>
      </c>
      <c r="T574" s="94">
        <v>0.7</v>
      </c>
      <c r="U574" s="92">
        <f t="shared" si="119"/>
        <v>0.859815395348837</v>
      </c>
      <c r="V574" s="92"/>
      <c r="W574" s="92"/>
    </row>
    <row r="575" ht="16.5" spans="1:23">
      <c r="A575" s="3" t="s">
        <v>732</v>
      </c>
      <c r="B575" s="4">
        <v>800</v>
      </c>
      <c r="C575" s="4">
        <v>16</v>
      </c>
      <c r="D575" s="4" t="s">
        <v>36</v>
      </c>
      <c r="E575" s="4" t="b">
        <v>1</v>
      </c>
      <c r="F575" s="4" t="b">
        <v>1</v>
      </c>
      <c r="G575" s="4" t="b">
        <v>1</v>
      </c>
      <c r="H575" s="4" t="s">
        <v>115</v>
      </c>
      <c r="I575" s="4" t="s">
        <v>127</v>
      </c>
      <c r="J575" s="4"/>
      <c r="K575" s="4">
        <v>3</v>
      </c>
      <c r="L575" s="4" t="b">
        <v>1</v>
      </c>
      <c r="M575" s="92">
        <v>0.9495</v>
      </c>
      <c r="N575" s="92">
        <v>0.9306</v>
      </c>
      <c r="O575" s="94">
        <v>0.8587</v>
      </c>
      <c r="P575" s="76">
        <v>0.8746</v>
      </c>
      <c r="Q575" s="92">
        <v>0.8858</v>
      </c>
      <c r="R575" s="3">
        <v>0.8697</v>
      </c>
      <c r="S575" s="76">
        <v>0.7741</v>
      </c>
      <c r="T575" s="76">
        <v>0.7061</v>
      </c>
      <c r="U575" s="92">
        <f t="shared" si="119"/>
        <v>0.866577072636012</v>
      </c>
      <c r="V575" s="3"/>
      <c r="W575" s="3"/>
    </row>
    <row r="576" ht="16.5" spans="1:23">
      <c r="A576" s="3" t="s">
        <v>733</v>
      </c>
      <c r="B576" s="4">
        <v>800</v>
      </c>
      <c r="C576" s="4">
        <v>16</v>
      </c>
      <c r="D576" s="4" t="s">
        <v>36</v>
      </c>
      <c r="E576" s="4" t="b">
        <v>1</v>
      </c>
      <c r="F576" s="4" t="b">
        <v>1</v>
      </c>
      <c r="G576" s="4" t="b">
        <v>1</v>
      </c>
      <c r="H576" s="4" t="s">
        <v>115</v>
      </c>
      <c r="I576" s="4" t="s">
        <v>127</v>
      </c>
      <c r="J576" s="4"/>
      <c r="K576" s="4">
        <v>3</v>
      </c>
      <c r="L576" s="4" t="b">
        <v>1</v>
      </c>
      <c r="M576" s="92">
        <v>0.9476</v>
      </c>
      <c r="N576" s="3">
        <v>0.9267</v>
      </c>
      <c r="O576" s="76">
        <v>0.8631</v>
      </c>
      <c r="P576" s="95">
        <v>0.8763</v>
      </c>
      <c r="Q576" s="92">
        <v>0.8776</v>
      </c>
      <c r="R576" s="92">
        <v>0.853</v>
      </c>
      <c r="S576" s="94">
        <v>0.7559</v>
      </c>
      <c r="T576" s="94">
        <v>0.6716</v>
      </c>
      <c r="U576" s="92">
        <f t="shared" si="119"/>
        <v>0.869649913763367</v>
      </c>
      <c r="V576" s="3"/>
      <c r="W576" s="3"/>
    </row>
    <row r="577" ht="16.5" spans="1:23">
      <c r="A577" s="3"/>
      <c r="B577" s="11" t="s">
        <v>200</v>
      </c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>
        <f t="shared" ref="M577:T577" si="120">AVERAGE(M568:M576)</f>
        <v>0.948122222222222</v>
      </c>
      <c r="N577" s="11">
        <f t="shared" si="120"/>
        <v>0.927466666666667</v>
      </c>
      <c r="O577" s="5">
        <f t="shared" si="120"/>
        <v>0.855433333333333</v>
      </c>
      <c r="P577" s="5">
        <f t="shared" si="120"/>
        <v>0.868555555555556</v>
      </c>
      <c r="Q577" s="11">
        <f t="shared" si="120"/>
        <v>0.880211111111111</v>
      </c>
      <c r="R577" s="11">
        <f t="shared" si="120"/>
        <v>0.8663</v>
      </c>
      <c r="S577" s="11">
        <f t="shared" si="120"/>
        <v>0.771277777777778</v>
      </c>
      <c r="T577" s="99">
        <f t="shared" si="120"/>
        <v>0.699533333333333</v>
      </c>
      <c r="U577" s="100">
        <f t="shared" si="119"/>
        <v>0.861944504239737</v>
      </c>
      <c r="V577" s="92"/>
      <c r="W577" s="92"/>
    </row>
    <row r="578" ht="16.5" spans="1:23">
      <c r="A578" s="3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92"/>
      <c r="O578" s="3"/>
      <c r="P578" s="76"/>
      <c r="Q578" s="94"/>
      <c r="R578" s="92"/>
      <c r="S578" s="92"/>
      <c r="T578" s="94"/>
      <c r="U578" s="94"/>
      <c r="V578" s="92"/>
      <c r="W578" s="3"/>
    </row>
    <row r="579" ht="16.5" spans="1:23">
      <c r="A579" s="3" t="s">
        <v>734</v>
      </c>
      <c r="B579" s="4">
        <v>500</v>
      </c>
      <c r="C579" s="4">
        <v>16</v>
      </c>
      <c r="D579" s="4" t="s">
        <v>36</v>
      </c>
      <c r="E579" s="4" t="b">
        <v>1</v>
      </c>
      <c r="F579" s="4" t="b">
        <v>1</v>
      </c>
      <c r="G579" s="4" t="b">
        <v>1</v>
      </c>
      <c r="H579" s="4" t="s">
        <v>115</v>
      </c>
      <c r="I579" s="4" t="s">
        <v>127</v>
      </c>
      <c r="J579" s="4"/>
      <c r="K579" s="4">
        <v>3</v>
      </c>
      <c r="L579" s="4" t="b">
        <v>1</v>
      </c>
      <c r="M579" s="92">
        <v>0.9339</v>
      </c>
      <c r="N579" s="92">
        <v>0.9187</v>
      </c>
      <c r="O579" s="95">
        <v>0.8548</v>
      </c>
      <c r="P579" s="95">
        <v>0.873</v>
      </c>
      <c r="Q579" s="92">
        <v>0.8457</v>
      </c>
      <c r="R579" s="3">
        <v>0.7965</v>
      </c>
      <c r="S579" s="76">
        <v>0.7699</v>
      </c>
      <c r="T579" s="94">
        <v>0.6724</v>
      </c>
      <c r="U579" s="103">
        <f t="shared" ref="U579:U582" si="121">2*(O579*P579)/(O579+P579)</f>
        <v>0.863804143998148</v>
      </c>
      <c r="V579" s="100"/>
      <c r="W579" s="92"/>
    </row>
    <row r="580" ht="16.5" spans="1:23">
      <c r="A580" s="3" t="s">
        <v>735</v>
      </c>
      <c r="B580" s="4">
        <v>500</v>
      </c>
      <c r="C580" s="4">
        <v>16</v>
      </c>
      <c r="D580" s="4" t="s">
        <v>36</v>
      </c>
      <c r="E580" s="4" t="b">
        <v>1</v>
      </c>
      <c r="F580" s="4" t="b">
        <v>1</v>
      </c>
      <c r="G580" s="4" t="b">
        <v>1</v>
      </c>
      <c r="H580" s="4" t="s">
        <v>115</v>
      </c>
      <c r="I580" s="4" t="s">
        <v>127</v>
      </c>
      <c r="J580" s="4"/>
      <c r="K580" s="4">
        <v>3</v>
      </c>
      <c r="L580" s="4" t="b">
        <v>1</v>
      </c>
      <c r="M580" s="92">
        <v>0.9366</v>
      </c>
      <c r="N580" s="92">
        <v>0.9207</v>
      </c>
      <c r="O580" s="94">
        <v>0.8393</v>
      </c>
      <c r="P580" s="76">
        <v>0.8705</v>
      </c>
      <c r="Q580" s="92">
        <v>0.8508</v>
      </c>
      <c r="R580" s="3">
        <v>0.8439</v>
      </c>
      <c r="S580" s="76">
        <v>0.7406</v>
      </c>
      <c r="T580" s="76">
        <v>0.6941</v>
      </c>
      <c r="U580" s="92">
        <f t="shared" si="121"/>
        <v>0.854615335126915</v>
      </c>
      <c r="V580" s="92"/>
      <c r="W580" s="3"/>
    </row>
    <row r="581" ht="16.5" spans="1:23">
      <c r="A581" s="3" t="s">
        <v>736</v>
      </c>
      <c r="B581" s="4">
        <v>500</v>
      </c>
      <c r="C581" s="4">
        <v>16</v>
      </c>
      <c r="D581" s="4" t="s">
        <v>36</v>
      </c>
      <c r="E581" s="4" t="b">
        <v>1</v>
      </c>
      <c r="F581" s="4" t="b">
        <v>1</v>
      </c>
      <c r="G581" s="4" t="b">
        <v>1</v>
      </c>
      <c r="H581" s="4" t="s">
        <v>115</v>
      </c>
      <c r="I581" s="4" t="s">
        <v>127</v>
      </c>
      <c r="J581" s="4"/>
      <c r="K581" s="4">
        <v>3</v>
      </c>
      <c r="L581" s="4" t="b">
        <v>1</v>
      </c>
      <c r="M581" s="92">
        <v>0.9365</v>
      </c>
      <c r="N581" s="3">
        <v>0.9185</v>
      </c>
      <c r="O581" s="76">
        <v>0.8523</v>
      </c>
      <c r="P581" s="94">
        <v>0.8654</v>
      </c>
      <c r="Q581" s="92">
        <v>0.8508</v>
      </c>
      <c r="R581" s="92">
        <v>0.8237</v>
      </c>
      <c r="S581" s="94">
        <v>0.7601</v>
      </c>
      <c r="T581" s="94">
        <v>0.6855</v>
      </c>
      <c r="U581" s="92">
        <f t="shared" si="121"/>
        <v>0.858800046573907</v>
      </c>
      <c r="V581" s="3"/>
      <c r="W581" s="3"/>
    </row>
    <row r="582" ht="16.5" spans="1:23">
      <c r="A582" s="3"/>
      <c r="B582" s="11" t="s">
        <v>200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1">
        <f t="shared" ref="M582:T582" si="122">AVERAGE(M579:M581)</f>
        <v>0.935666666666667</v>
      </c>
      <c r="N582" s="11">
        <f t="shared" si="122"/>
        <v>0.9193</v>
      </c>
      <c r="O582" s="5">
        <f t="shared" si="122"/>
        <v>0.8488</v>
      </c>
      <c r="P582" s="5">
        <f t="shared" si="122"/>
        <v>0.869633333333333</v>
      </c>
      <c r="Q582" s="11">
        <f t="shared" si="122"/>
        <v>0.8491</v>
      </c>
      <c r="R582" s="11">
        <f t="shared" si="122"/>
        <v>0.821366666666667</v>
      </c>
      <c r="S582" s="11">
        <f t="shared" si="122"/>
        <v>0.756866666666667</v>
      </c>
      <c r="T582" s="99">
        <f t="shared" si="122"/>
        <v>0.684</v>
      </c>
      <c r="U582" s="100">
        <f t="shared" si="121"/>
        <v>0.859090380773185</v>
      </c>
      <c r="V582" s="92"/>
      <c r="W582" s="92"/>
    </row>
    <row r="583" ht="16.5" spans="1:2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13"/>
      <c r="N583" s="92"/>
      <c r="O583" s="76"/>
      <c r="P583" s="94"/>
      <c r="Q583" s="92"/>
      <c r="R583" s="3"/>
      <c r="S583" s="76"/>
      <c r="T583" s="76"/>
      <c r="U583" s="92"/>
      <c r="V583" s="92"/>
      <c r="W583" s="92"/>
    </row>
    <row r="584" ht="16.5" spans="1:23">
      <c r="A584" s="3" t="s">
        <v>737</v>
      </c>
      <c r="B584" s="4">
        <v>1200</v>
      </c>
      <c r="C584" s="4">
        <v>16</v>
      </c>
      <c r="D584" s="4" t="s">
        <v>36</v>
      </c>
      <c r="E584" s="4" t="b">
        <v>1</v>
      </c>
      <c r="F584" s="4" t="b">
        <v>1</v>
      </c>
      <c r="G584" s="4" t="b">
        <v>1</v>
      </c>
      <c r="H584" s="4" t="s">
        <v>115</v>
      </c>
      <c r="I584" s="4" t="s">
        <v>127</v>
      </c>
      <c r="J584" s="4"/>
      <c r="K584" s="4">
        <v>3</v>
      </c>
      <c r="L584" s="4" t="b">
        <v>1</v>
      </c>
      <c r="M584" s="92">
        <v>0.9579</v>
      </c>
      <c r="N584" s="92">
        <v>0.9361</v>
      </c>
      <c r="O584" s="94">
        <v>0.8457</v>
      </c>
      <c r="P584" s="76">
        <v>0.8647</v>
      </c>
      <c r="Q584" s="92">
        <v>0.9187</v>
      </c>
      <c r="R584" s="3">
        <v>0.9112</v>
      </c>
      <c r="S584" s="76">
        <v>0.7671</v>
      </c>
      <c r="T584" s="94">
        <v>0.6953</v>
      </c>
      <c r="U584" s="92">
        <f t="shared" ref="U584:U587" si="123">2*(O584*P584)/(O584+P584)</f>
        <v>0.855094469130028</v>
      </c>
      <c r="V584" s="3"/>
      <c r="W584" s="3"/>
    </row>
    <row r="585" ht="16.5" spans="1:23">
      <c r="A585" s="3" t="s">
        <v>738</v>
      </c>
      <c r="B585" s="4">
        <v>1200</v>
      </c>
      <c r="C585" s="4">
        <v>16</v>
      </c>
      <c r="D585" s="4" t="s">
        <v>36</v>
      </c>
      <c r="E585" s="4" t="b">
        <v>1</v>
      </c>
      <c r="F585" s="4" t="b">
        <v>1</v>
      </c>
      <c r="G585" s="4" t="b">
        <v>1</v>
      </c>
      <c r="H585" s="4" t="s">
        <v>115</v>
      </c>
      <c r="I585" s="4" t="s">
        <v>127</v>
      </c>
      <c r="J585" s="4"/>
      <c r="K585" s="4">
        <v>3</v>
      </c>
      <c r="L585" s="4" t="b">
        <v>1</v>
      </c>
      <c r="M585" s="92">
        <v>0.9562</v>
      </c>
      <c r="N585" s="92">
        <v>0.9365</v>
      </c>
      <c r="O585" s="94">
        <v>0.8448</v>
      </c>
      <c r="P585" s="93">
        <v>0.8704</v>
      </c>
      <c r="Q585" s="92">
        <v>0.8961</v>
      </c>
      <c r="R585" s="3">
        <v>0.8933</v>
      </c>
      <c r="S585" s="76">
        <v>0.7755</v>
      </c>
      <c r="T585" s="76">
        <v>0.6748</v>
      </c>
      <c r="U585" s="92">
        <f t="shared" si="123"/>
        <v>0.857408955223881</v>
      </c>
      <c r="V585" s="3"/>
      <c r="W585" s="3"/>
    </row>
    <row r="586" ht="16.5" spans="1:23">
      <c r="A586" s="3" t="s">
        <v>739</v>
      </c>
      <c r="B586" s="4">
        <v>1200</v>
      </c>
      <c r="C586" s="4">
        <v>16</v>
      </c>
      <c r="D586" s="4" t="s">
        <v>36</v>
      </c>
      <c r="E586" s="4" t="b">
        <v>1</v>
      </c>
      <c r="F586" s="4" t="b">
        <v>1</v>
      </c>
      <c r="G586" s="4" t="b">
        <v>1</v>
      </c>
      <c r="H586" s="4" t="s">
        <v>115</v>
      </c>
      <c r="I586" s="4" t="s">
        <v>127</v>
      </c>
      <c r="J586" s="4"/>
      <c r="K586" s="4">
        <v>3</v>
      </c>
      <c r="L586" s="4" t="b">
        <v>1</v>
      </c>
      <c r="M586" s="92">
        <v>0.9559</v>
      </c>
      <c r="N586" s="3">
        <v>0.9344</v>
      </c>
      <c r="O586" s="93">
        <v>0.8529</v>
      </c>
      <c r="P586" s="94">
        <v>0.8634</v>
      </c>
      <c r="Q586" s="92">
        <v>0.8981</v>
      </c>
      <c r="R586" s="92">
        <v>0.8783</v>
      </c>
      <c r="S586" s="94">
        <v>0.7573</v>
      </c>
      <c r="T586" s="94">
        <v>0.6847</v>
      </c>
      <c r="U586" s="103">
        <f t="shared" si="123"/>
        <v>0.85811788148925</v>
      </c>
      <c r="V586" s="92"/>
      <c r="W586" s="92"/>
    </row>
    <row r="587" ht="16.5" spans="1:23">
      <c r="A587" s="3"/>
      <c r="B587" s="11" t="s">
        <v>200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1">
        <f t="shared" ref="M587:T587" si="124">AVERAGE(M584:M586)</f>
        <v>0.956666666666667</v>
      </c>
      <c r="N587" s="11">
        <f t="shared" si="124"/>
        <v>0.935666666666667</v>
      </c>
      <c r="O587" s="5">
        <f t="shared" si="124"/>
        <v>0.8478</v>
      </c>
      <c r="P587" s="5">
        <f t="shared" si="124"/>
        <v>0.866166666666667</v>
      </c>
      <c r="Q587" s="11">
        <f t="shared" si="124"/>
        <v>0.9043</v>
      </c>
      <c r="R587" s="11">
        <f t="shared" si="124"/>
        <v>0.894266666666667</v>
      </c>
      <c r="S587" s="11">
        <f t="shared" si="124"/>
        <v>0.766633333333333</v>
      </c>
      <c r="T587" s="99">
        <f t="shared" si="124"/>
        <v>0.684933333333333</v>
      </c>
      <c r="U587" s="100">
        <f t="shared" si="123"/>
        <v>0.856884925805636</v>
      </c>
      <c r="V587" s="92"/>
      <c r="W587" s="92"/>
    </row>
    <row r="588" ht="16.5" spans="1:23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92"/>
      <c r="N588" s="92"/>
      <c r="O588" s="94"/>
      <c r="P588" s="76"/>
      <c r="Q588" s="92"/>
      <c r="R588" s="92"/>
      <c r="S588" s="76"/>
      <c r="T588" s="76"/>
      <c r="U588" s="92"/>
      <c r="V588" s="3"/>
      <c r="W588" s="3"/>
    </row>
    <row r="589" ht="16.5" spans="1:23">
      <c r="A589" s="3" t="s">
        <v>740</v>
      </c>
      <c r="B589" s="4">
        <v>400</v>
      </c>
      <c r="C589" s="4">
        <v>16</v>
      </c>
      <c r="D589" s="4" t="s">
        <v>36</v>
      </c>
      <c r="E589" s="4" t="b">
        <v>1</v>
      </c>
      <c r="F589" s="4" t="b">
        <v>1</v>
      </c>
      <c r="G589" s="4" t="b">
        <v>1</v>
      </c>
      <c r="H589" s="4" t="s">
        <v>115</v>
      </c>
      <c r="I589" s="4" t="s">
        <v>127</v>
      </c>
      <c r="J589" s="4"/>
      <c r="K589" s="4">
        <v>3</v>
      </c>
      <c r="L589" s="4" t="b">
        <v>1</v>
      </c>
      <c r="M589" s="92">
        <v>0.9302</v>
      </c>
      <c r="N589" s="92">
        <v>0.9139</v>
      </c>
      <c r="O589" s="94">
        <v>0.8501</v>
      </c>
      <c r="P589" s="93">
        <v>0.8799</v>
      </c>
      <c r="Q589" s="92">
        <v>0.822</v>
      </c>
      <c r="R589" s="3">
        <v>0.8087</v>
      </c>
      <c r="S589" s="76">
        <v>0.7796</v>
      </c>
      <c r="T589" s="94">
        <v>0.704</v>
      </c>
      <c r="U589" s="92">
        <f t="shared" ref="U589:U598" si="125">2*(O589*P589)/(O589+P589)</f>
        <v>0.864743341040462</v>
      </c>
      <c r="V589" s="3"/>
      <c r="W589" s="3"/>
    </row>
    <row r="590" ht="16.5" spans="1:23">
      <c r="A590" s="3" t="s">
        <v>741</v>
      </c>
      <c r="B590" s="4">
        <v>400</v>
      </c>
      <c r="C590" s="4">
        <v>16</v>
      </c>
      <c r="D590" s="4" t="s">
        <v>36</v>
      </c>
      <c r="E590" s="4" t="b">
        <v>1</v>
      </c>
      <c r="F590" s="4" t="b">
        <v>1</v>
      </c>
      <c r="G590" s="4" t="b">
        <v>1</v>
      </c>
      <c r="H590" s="4" t="s">
        <v>115</v>
      </c>
      <c r="I590" s="4" t="s">
        <v>127</v>
      </c>
      <c r="J590" s="4"/>
      <c r="K590" s="4">
        <v>3</v>
      </c>
      <c r="L590" s="4" t="b">
        <v>1</v>
      </c>
      <c r="M590" s="92">
        <v>0.9305</v>
      </c>
      <c r="N590" s="92">
        <v>0.9181</v>
      </c>
      <c r="O590" s="94">
        <v>0.8587</v>
      </c>
      <c r="P590" s="76">
        <v>0.8723</v>
      </c>
      <c r="Q590" s="92">
        <v>0.8313</v>
      </c>
      <c r="R590" s="3">
        <v>0.8024</v>
      </c>
      <c r="S590" s="76">
        <v>0.7657</v>
      </c>
      <c r="T590" s="76">
        <v>0.7038</v>
      </c>
      <c r="U590" s="92">
        <f t="shared" si="125"/>
        <v>0.865446574234547</v>
      </c>
      <c r="V590" s="92"/>
      <c r="W590" s="92"/>
    </row>
    <row r="591" ht="16.5" spans="1:23">
      <c r="A591" s="3" t="s">
        <v>742</v>
      </c>
      <c r="B591" s="4">
        <v>400</v>
      </c>
      <c r="C591" s="4">
        <v>16</v>
      </c>
      <c r="D591" s="4" t="s">
        <v>36</v>
      </c>
      <c r="E591" s="4" t="b">
        <v>1</v>
      </c>
      <c r="F591" s="4" t="b">
        <v>1</v>
      </c>
      <c r="G591" s="4" t="b">
        <v>1</v>
      </c>
      <c r="H591" s="4" t="s">
        <v>115</v>
      </c>
      <c r="I591" s="4" t="s">
        <v>127</v>
      </c>
      <c r="J591" s="4"/>
      <c r="K591" s="4">
        <v>3</v>
      </c>
      <c r="L591" s="4" t="b">
        <v>1</v>
      </c>
      <c r="M591" s="92">
        <v>0.9234</v>
      </c>
      <c r="N591" s="3">
        <v>0.9169</v>
      </c>
      <c r="O591" s="76">
        <v>0.8446</v>
      </c>
      <c r="P591" s="94">
        <v>0.8778</v>
      </c>
      <c r="Q591" s="92">
        <v>0.8302</v>
      </c>
      <c r="R591" s="92">
        <v>0.8111</v>
      </c>
      <c r="S591" s="94">
        <v>0.7671</v>
      </c>
      <c r="T591" s="94">
        <v>0.6611</v>
      </c>
      <c r="U591" s="92">
        <f t="shared" si="125"/>
        <v>0.860880027868091</v>
      </c>
      <c r="V591" s="92"/>
      <c r="W591" s="92"/>
    </row>
    <row r="592" ht="16.5" spans="1:23">
      <c r="A592" s="3" t="s">
        <v>743</v>
      </c>
      <c r="B592" s="4">
        <v>400</v>
      </c>
      <c r="C592" s="4">
        <v>16</v>
      </c>
      <c r="D592" s="4" t="s">
        <v>36</v>
      </c>
      <c r="E592" s="4" t="b">
        <v>1</v>
      </c>
      <c r="F592" s="4" t="b">
        <v>1</v>
      </c>
      <c r="G592" s="4" t="b">
        <v>1</v>
      </c>
      <c r="H592" s="4" t="s">
        <v>115</v>
      </c>
      <c r="I592" s="4" t="s">
        <v>127</v>
      </c>
      <c r="J592" s="4"/>
      <c r="K592" s="4">
        <v>3</v>
      </c>
      <c r="L592" s="4" t="b">
        <v>1</v>
      </c>
      <c r="M592" s="92">
        <v>0.9266</v>
      </c>
      <c r="N592" s="92">
        <v>0.9126</v>
      </c>
      <c r="O592" s="94">
        <v>0.8564</v>
      </c>
      <c r="P592" s="76">
        <v>0.8626</v>
      </c>
      <c r="Q592" s="92">
        <v>0.8313</v>
      </c>
      <c r="R592" s="3">
        <v>0.7868</v>
      </c>
      <c r="S592" s="76">
        <v>0.7601</v>
      </c>
      <c r="T592" s="94">
        <v>0.6671</v>
      </c>
      <c r="U592" s="92">
        <f t="shared" si="125"/>
        <v>0.859488819080861</v>
      </c>
      <c r="V592" s="3"/>
      <c r="W592" s="3"/>
    </row>
    <row r="593" ht="16.5" spans="1:23">
      <c r="A593" s="3" t="s">
        <v>744</v>
      </c>
      <c r="B593" s="4">
        <v>400</v>
      </c>
      <c r="C593" s="4">
        <v>16</v>
      </c>
      <c r="D593" s="4" t="s">
        <v>36</v>
      </c>
      <c r="E593" s="4" t="b">
        <v>1</v>
      </c>
      <c r="F593" s="4" t="b">
        <v>1</v>
      </c>
      <c r="G593" s="4" t="b">
        <v>1</v>
      </c>
      <c r="H593" s="4" t="s">
        <v>115</v>
      </c>
      <c r="I593" s="4" t="s">
        <v>127</v>
      </c>
      <c r="J593" s="4"/>
      <c r="K593" s="4">
        <v>3</v>
      </c>
      <c r="L593" s="4" t="b">
        <v>1</v>
      </c>
      <c r="M593" s="92">
        <v>0.9266</v>
      </c>
      <c r="N593" s="92">
        <v>0.9031</v>
      </c>
      <c r="O593" s="95">
        <v>0.8649</v>
      </c>
      <c r="P593" s="76">
        <v>0.8634</v>
      </c>
      <c r="Q593" s="92">
        <v>0.822</v>
      </c>
      <c r="R593" s="3">
        <v>0.8063</v>
      </c>
      <c r="S593" s="76">
        <v>0.7573</v>
      </c>
      <c r="T593" s="76">
        <v>0.6822</v>
      </c>
      <c r="U593" s="92">
        <f t="shared" si="125"/>
        <v>0.864149349071342</v>
      </c>
      <c r="V593" s="3"/>
      <c r="W593" s="3"/>
    </row>
    <row r="594" ht="16.5" spans="1:23">
      <c r="A594" s="3" t="s">
        <v>745</v>
      </c>
      <c r="B594" s="4">
        <v>400</v>
      </c>
      <c r="C594" s="4">
        <v>16</v>
      </c>
      <c r="D594" s="4" t="s">
        <v>36</v>
      </c>
      <c r="E594" s="4" t="b">
        <v>1</v>
      </c>
      <c r="F594" s="4" t="b">
        <v>1</v>
      </c>
      <c r="G594" s="4" t="b">
        <v>1</v>
      </c>
      <c r="H594" s="4" t="s">
        <v>115</v>
      </c>
      <c r="I594" s="4" t="s">
        <v>127</v>
      </c>
      <c r="J594" s="4"/>
      <c r="K594" s="4">
        <v>3</v>
      </c>
      <c r="L594" s="4" t="b">
        <v>1</v>
      </c>
      <c r="M594" s="92">
        <v>0.9256</v>
      </c>
      <c r="N594" s="3">
        <v>0.9174</v>
      </c>
      <c r="O594" s="76">
        <v>0.8504</v>
      </c>
      <c r="P594" s="94">
        <v>0.8612</v>
      </c>
      <c r="Q594" s="92">
        <v>0.8364</v>
      </c>
      <c r="R594" s="92">
        <v>0.7817</v>
      </c>
      <c r="S594" s="94">
        <v>0.7573</v>
      </c>
      <c r="T594" s="94">
        <v>0.6805</v>
      </c>
      <c r="U594" s="92">
        <f t="shared" si="125"/>
        <v>0.855765926618369</v>
      </c>
      <c r="V594" s="3"/>
      <c r="W594" s="3"/>
    </row>
    <row r="595" ht="16.5" spans="1:23">
      <c r="A595" s="3" t="s">
        <v>746</v>
      </c>
      <c r="B595" s="4">
        <v>400</v>
      </c>
      <c r="C595" s="4">
        <v>16</v>
      </c>
      <c r="D595" s="4" t="s">
        <v>36</v>
      </c>
      <c r="E595" s="4" t="b">
        <v>1</v>
      </c>
      <c r="F595" s="4" t="b">
        <v>1</v>
      </c>
      <c r="G595" s="4" t="b">
        <v>1</v>
      </c>
      <c r="H595" s="4" t="s">
        <v>115</v>
      </c>
      <c r="I595" s="4" t="s">
        <v>127</v>
      </c>
      <c r="J595" s="4"/>
      <c r="K595" s="4">
        <v>3</v>
      </c>
      <c r="L595" s="4" t="b">
        <v>1</v>
      </c>
      <c r="M595" s="92">
        <v>0.9261</v>
      </c>
      <c r="N595" s="92">
        <v>0.9099</v>
      </c>
      <c r="O595" s="94">
        <v>0.8506</v>
      </c>
      <c r="P595" s="76">
        <v>0.8571</v>
      </c>
      <c r="Q595" s="92">
        <v>0.82</v>
      </c>
      <c r="R595" s="3">
        <v>0.7791</v>
      </c>
      <c r="S595" s="76">
        <v>0.7559</v>
      </c>
      <c r="T595" s="94">
        <v>0.6658</v>
      </c>
      <c r="U595" s="92">
        <f t="shared" si="125"/>
        <v>0.853837629560227</v>
      </c>
      <c r="V595" s="3"/>
      <c r="W595" s="3"/>
    </row>
    <row r="596" ht="16.5" spans="1:23">
      <c r="A596" s="3" t="s">
        <v>747</v>
      </c>
      <c r="B596" s="4">
        <v>400</v>
      </c>
      <c r="C596" s="4">
        <v>16</v>
      </c>
      <c r="D596" s="4" t="s">
        <v>36</v>
      </c>
      <c r="E596" s="4" t="b">
        <v>1</v>
      </c>
      <c r="F596" s="4" t="b">
        <v>1</v>
      </c>
      <c r="G596" s="4" t="b">
        <v>1</v>
      </c>
      <c r="H596" s="4" t="s">
        <v>115</v>
      </c>
      <c r="I596" s="4" t="s">
        <v>127</v>
      </c>
      <c r="J596" s="4"/>
      <c r="K596" s="4">
        <v>3</v>
      </c>
      <c r="L596" s="4" t="b">
        <v>1</v>
      </c>
      <c r="M596" s="92">
        <v>0.9267</v>
      </c>
      <c r="N596" s="92">
        <v>0.9138</v>
      </c>
      <c r="O596" s="94">
        <v>0.8625</v>
      </c>
      <c r="P596" s="94">
        <v>0.879</v>
      </c>
      <c r="Q596" s="92">
        <v>0.8199</v>
      </c>
      <c r="R596" s="3">
        <v>0.8073</v>
      </c>
      <c r="S596" s="76">
        <v>0.7573</v>
      </c>
      <c r="T596" s="76">
        <v>0.6796</v>
      </c>
      <c r="U596" s="103">
        <f t="shared" si="125"/>
        <v>0.870671834625323</v>
      </c>
      <c r="V596" s="92"/>
      <c r="W596" s="92"/>
    </row>
    <row r="597" ht="16.5" spans="1:23">
      <c r="A597" s="3" t="s">
        <v>748</v>
      </c>
      <c r="B597" s="4">
        <v>400</v>
      </c>
      <c r="C597" s="4">
        <v>16</v>
      </c>
      <c r="D597" s="4" t="s">
        <v>36</v>
      </c>
      <c r="E597" s="4" t="b">
        <v>1</v>
      </c>
      <c r="F597" s="4" t="b">
        <v>1</v>
      </c>
      <c r="G597" s="4" t="b">
        <v>1</v>
      </c>
      <c r="H597" s="4" t="s">
        <v>115</v>
      </c>
      <c r="I597" s="4" t="s">
        <v>127</v>
      </c>
      <c r="J597" s="4"/>
      <c r="K597" s="4">
        <v>3</v>
      </c>
      <c r="L597" s="4" t="b">
        <v>1</v>
      </c>
      <c r="M597" s="92">
        <v>0.9276</v>
      </c>
      <c r="N597" s="3">
        <v>0.9171</v>
      </c>
      <c r="O597" s="76">
        <v>0.8619</v>
      </c>
      <c r="P597" s="94">
        <v>0.8555</v>
      </c>
      <c r="Q597" s="92">
        <v>0.8385</v>
      </c>
      <c r="R597" s="92">
        <v>0.8118</v>
      </c>
      <c r="S597" s="94">
        <v>0.7573</v>
      </c>
      <c r="T597" s="94">
        <v>0.6805</v>
      </c>
      <c r="U597" s="92">
        <f t="shared" si="125"/>
        <v>0.858688074997089</v>
      </c>
      <c r="V597" s="92"/>
      <c r="W597" s="92"/>
    </row>
    <row r="598" ht="16.5" spans="1:23">
      <c r="A598" s="3"/>
      <c r="B598" s="11" t="s">
        <v>200</v>
      </c>
      <c r="C598" s="4"/>
      <c r="D598" s="4"/>
      <c r="E598" s="4"/>
      <c r="F598" s="4"/>
      <c r="G598" s="4"/>
      <c r="H598" s="4"/>
      <c r="I598" s="4"/>
      <c r="J598" s="74"/>
      <c r="K598" s="74"/>
      <c r="L598" s="74"/>
      <c r="M598" s="11">
        <f t="shared" ref="M598:T598" si="126">AVERAGE(M589:M597)</f>
        <v>0.927033333333333</v>
      </c>
      <c r="N598" s="11">
        <f t="shared" si="126"/>
        <v>0.913644444444444</v>
      </c>
      <c r="O598" s="5">
        <f t="shared" si="126"/>
        <v>0.855566666666667</v>
      </c>
      <c r="P598" s="5">
        <f t="shared" si="126"/>
        <v>0.867644444444445</v>
      </c>
      <c r="Q598" s="11">
        <f t="shared" si="126"/>
        <v>0.827955555555556</v>
      </c>
      <c r="R598" s="11">
        <f t="shared" si="126"/>
        <v>0.799466666666667</v>
      </c>
      <c r="S598" s="11">
        <f t="shared" si="126"/>
        <v>0.761955555555555</v>
      </c>
      <c r="T598" s="99">
        <f t="shared" si="126"/>
        <v>0.680511111111111</v>
      </c>
      <c r="U598" s="100">
        <f t="shared" si="125"/>
        <v>0.861563229715411</v>
      </c>
      <c r="V598" s="3"/>
      <c r="W598" s="3"/>
    </row>
    <row r="599" ht="16.5" spans="1:23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92"/>
      <c r="N599" s="92"/>
      <c r="O599" s="94"/>
      <c r="P599" s="76"/>
      <c r="Q599" s="92"/>
      <c r="R599" s="3"/>
      <c r="S599" s="76"/>
      <c r="T599" s="94"/>
      <c r="U599" s="92"/>
      <c r="V599" s="3"/>
      <c r="W599" s="3"/>
    </row>
    <row r="600" spans="1:23">
      <c r="A600" s="80" t="s">
        <v>749</v>
      </c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97"/>
    </row>
    <row r="601" spans="1:23">
      <c r="A601" s="82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98"/>
    </row>
    <row r="602" s="78" customFormat="1" ht="16.5" spans="1:23">
      <c r="A602" s="116" t="s">
        <v>573</v>
      </c>
      <c r="B602" s="117">
        <v>800</v>
      </c>
      <c r="C602" s="117">
        <v>16</v>
      </c>
      <c r="D602" s="117" t="s">
        <v>36</v>
      </c>
      <c r="E602" s="117" t="b">
        <v>1</v>
      </c>
      <c r="F602" s="117" t="b">
        <v>1</v>
      </c>
      <c r="G602" s="117" t="b">
        <v>1</v>
      </c>
      <c r="H602" s="117" t="s">
        <v>115</v>
      </c>
      <c r="I602" s="117" t="s">
        <v>127</v>
      </c>
      <c r="J602" s="117"/>
      <c r="K602" s="117">
        <v>3</v>
      </c>
      <c r="L602" s="117" t="b">
        <v>1</v>
      </c>
      <c r="M602" s="118">
        <v>0.9467125</v>
      </c>
      <c r="N602" s="118">
        <v>0.927225</v>
      </c>
      <c r="O602" s="119">
        <v>0.85105</v>
      </c>
      <c r="P602" s="119">
        <v>0.870725</v>
      </c>
      <c r="Q602" s="118">
        <v>0.7632375</v>
      </c>
      <c r="R602" s="118">
        <v>0.752675</v>
      </c>
      <c r="S602" s="118">
        <v>0.630225</v>
      </c>
      <c r="T602" s="120">
        <v>0.5735125</v>
      </c>
      <c r="U602" s="121">
        <v>0.86077508530441</v>
      </c>
      <c r="V602" s="122" t="s">
        <v>651</v>
      </c>
      <c r="W602" s="123"/>
    </row>
    <row r="603" spans="1:23">
      <c r="A603" s="80" t="s">
        <v>750</v>
      </c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97"/>
    </row>
    <row r="604" spans="1:23">
      <c r="A604" s="82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98"/>
    </row>
    <row r="605" ht="16.5" spans="1:23">
      <c r="A605" s="3" t="s">
        <v>618</v>
      </c>
      <c r="B605" s="4">
        <v>800</v>
      </c>
      <c r="C605" s="4">
        <v>16</v>
      </c>
      <c r="D605" s="4" t="s">
        <v>36</v>
      </c>
      <c r="E605" s="4" t="b">
        <v>1</v>
      </c>
      <c r="F605" s="4" t="b">
        <v>1</v>
      </c>
      <c r="G605" s="4" t="b">
        <v>1</v>
      </c>
      <c r="H605" s="4" t="s">
        <v>115</v>
      </c>
      <c r="I605" s="4" t="s">
        <v>127</v>
      </c>
      <c r="J605" s="4"/>
      <c r="K605" s="4">
        <v>3</v>
      </c>
      <c r="L605" s="4" t="b">
        <v>1</v>
      </c>
      <c r="M605" s="92">
        <v>0.9289</v>
      </c>
      <c r="N605" s="3">
        <v>0.8974</v>
      </c>
      <c r="O605" s="94">
        <v>0.8891</v>
      </c>
      <c r="P605" s="76">
        <v>0.8761</v>
      </c>
      <c r="Q605" s="92">
        <v>0.9004</v>
      </c>
      <c r="R605" s="3">
        <v>0.8893</v>
      </c>
      <c r="S605" s="76">
        <v>0.8295</v>
      </c>
      <c r="T605" s="76">
        <v>0.7828</v>
      </c>
      <c r="U605" s="92">
        <f t="shared" ref="U605:U613" si="127">2*(O605*P605)/(O605+P605)</f>
        <v>0.882552130070247</v>
      </c>
      <c r="V605" s="92"/>
      <c r="W605" s="92"/>
    </row>
    <row r="606" ht="16.5" spans="1:23">
      <c r="A606" s="3" t="s">
        <v>619</v>
      </c>
      <c r="B606" s="4">
        <v>800</v>
      </c>
      <c r="C606" s="4">
        <v>16</v>
      </c>
      <c r="D606" s="4" t="s">
        <v>36</v>
      </c>
      <c r="E606" s="4" t="b">
        <v>1</v>
      </c>
      <c r="F606" s="4" t="b">
        <v>1</v>
      </c>
      <c r="G606" s="4" t="b">
        <v>1</v>
      </c>
      <c r="H606" s="4" t="s">
        <v>115</v>
      </c>
      <c r="I606" s="4" t="s">
        <v>127</v>
      </c>
      <c r="J606" s="4"/>
      <c r="K606" s="4">
        <v>3</v>
      </c>
      <c r="L606" s="4" t="b">
        <v>1</v>
      </c>
      <c r="M606" s="3">
        <v>0.9273</v>
      </c>
      <c r="N606" s="3">
        <v>0.9098</v>
      </c>
      <c r="O606" s="94">
        <v>0.8925</v>
      </c>
      <c r="P606" s="76">
        <v>0.8752</v>
      </c>
      <c r="Q606" s="92">
        <v>0.8929</v>
      </c>
      <c r="R606" s="92">
        <v>0.9027</v>
      </c>
      <c r="S606" s="76">
        <v>0.8512</v>
      </c>
      <c r="T606" s="76">
        <v>0.7943</v>
      </c>
      <c r="U606" s="92">
        <f t="shared" si="127"/>
        <v>0.883765344798325</v>
      </c>
      <c r="V606" s="3"/>
      <c r="W606" s="3"/>
    </row>
    <row r="607" ht="16.5" spans="1:23">
      <c r="A607" s="3" t="s">
        <v>620</v>
      </c>
      <c r="B607" s="4">
        <v>800</v>
      </c>
      <c r="C607" s="4">
        <v>16</v>
      </c>
      <c r="D607" s="4" t="s">
        <v>36</v>
      </c>
      <c r="E607" s="4" t="b">
        <v>1</v>
      </c>
      <c r="F607" s="4" t="b">
        <v>1</v>
      </c>
      <c r="G607" s="4" t="b">
        <v>1</v>
      </c>
      <c r="H607" s="4" t="s">
        <v>115</v>
      </c>
      <c r="I607" s="4" t="s">
        <v>127</v>
      </c>
      <c r="J607" s="4"/>
      <c r="K607" s="4">
        <v>3</v>
      </c>
      <c r="L607" s="4" t="b">
        <v>1</v>
      </c>
      <c r="M607" s="3">
        <v>0.9286</v>
      </c>
      <c r="N607" s="3">
        <v>0.9133</v>
      </c>
      <c r="O607" s="76">
        <v>0.8851</v>
      </c>
      <c r="P607" s="94">
        <v>0.8693</v>
      </c>
      <c r="Q607" s="92">
        <v>0.9062</v>
      </c>
      <c r="R607" s="92">
        <v>0.8792</v>
      </c>
      <c r="S607" s="94">
        <v>0.8165</v>
      </c>
      <c r="T607" s="94">
        <v>0.7932</v>
      </c>
      <c r="U607" s="92">
        <f t="shared" si="127"/>
        <v>0.877128853169175</v>
      </c>
      <c r="V607" s="3"/>
      <c r="W607" s="3"/>
    </row>
    <row r="608" ht="16.5" spans="1:23">
      <c r="A608" s="3" t="s">
        <v>621</v>
      </c>
      <c r="B608" s="4">
        <v>800</v>
      </c>
      <c r="C608" s="4">
        <v>16</v>
      </c>
      <c r="D608" s="4" t="s">
        <v>36</v>
      </c>
      <c r="E608" s="4" t="b">
        <v>1</v>
      </c>
      <c r="F608" s="4" t="b">
        <v>1</v>
      </c>
      <c r="G608" s="4" t="b">
        <v>1</v>
      </c>
      <c r="H608" s="4" t="s">
        <v>115</v>
      </c>
      <c r="I608" s="4" t="s">
        <v>127</v>
      </c>
      <c r="J608" s="4"/>
      <c r="K608" s="4">
        <v>3</v>
      </c>
      <c r="L608" s="4" t="b">
        <v>1</v>
      </c>
      <c r="M608" s="3">
        <v>0.9321</v>
      </c>
      <c r="N608" s="3">
        <v>0.9079</v>
      </c>
      <c r="O608" s="76">
        <v>0.8921</v>
      </c>
      <c r="P608" s="94">
        <v>0.8678</v>
      </c>
      <c r="Q608" s="92">
        <v>0.9037</v>
      </c>
      <c r="R608" s="92">
        <v>0.9052</v>
      </c>
      <c r="S608" s="94">
        <v>0.848</v>
      </c>
      <c r="T608" s="94">
        <v>0.801</v>
      </c>
      <c r="U608" s="92">
        <f t="shared" si="127"/>
        <v>0.879782237627138</v>
      </c>
      <c r="V608" s="92"/>
      <c r="W608" s="92"/>
    </row>
    <row r="609" ht="16.5" spans="1:23">
      <c r="A609" s="3" t="s">
        <v>348</v>
      </c>
      <c r="B609" s="4">
        <v>800</v>
      </c>
      <c r="C609" s="4">
        <v>16</v>
      </c>
      <c r="D609" s="4" t="s">
        <v>36</v>
      </c>
      <c r="E609" s="4" t="b">
        <v>1</v>
      </c>
      <c r="F609" s="4" t="b">
        <v>1</v>
      </c>
      <c r="G609" s="4" t="b">
        <v>1</v>
      </c>
      <c r="H609" s="4" t="s">
        <v>115</v>
      </c>
      <c r="I609" s="4" t="s">
        <v>127</v>
      </c>
      <c r="J609" s="4"/>
      <c r="K609" s="4">
        <v>3</v>
      </c>
      <c r="L609" s="4" t="b">
        <v>1</v>
      </c>
      <c r="M609" s="92">
        <v>0.9246</v>
      </c>
      <c r="N609" s="3">
        <v>0.9073</v>
      </c>
      <c r="O609" s="76">
        <v>0.8923</v>
      </c>
      <c r="P609" s="94">
        <v>0.8684</v>
      </c>
      <c r="Q609" s="92">
        <v>0.883</v>
      </c>
      <c r="R609" s="92">
        <v>0.8904</v>
      </c>
      <c r="S609" s="94">
        <v>0.8154</v>
      </c>
      <c r="T609" s="94">
        <v>0.7703</v>
      </c>
      <c r="U609" s="92">
        <f t="shared" si="127"/>
        <v>0.880187788947578</v>
      </c>
      <c r="V609" s="92"/>
      <c r="W609" s="92"/>
    </row>
    <row r="610" ht="16.5" spans="1:23">
      <c r="A610" s="3" t="s">
        <v>349</v>
      </c>
      <c r="B610" s="4">
        <v>800</v>
      </c>
      <c r="C610" s="4">
        <v>16</v>
      </c>
      <c r="D610" s="4" t="s">
        <v>36</v>
      </c>
      <c r="E610" s="4" t="b">
        <v>1</v>
      </c>
      <c r="F610" s="4" t="b">
        <v>1</v>
      </c>
      <c r="G610" s="4" t="b">
        <v>1</v>
      </c>
      <c r="H610" s="4" t="s">
        <v>115</v>
      </c>
      <c r="I610" s="4" t="s">
        <v>127</v>
      </c>
      <c r="J610" s="4"/>
      <c r="K610" s="4">
        <v>3</v>
      </c>
      <c r="L610" s="4" t="b">
        <v>1</v>
      </c>
      <c r="M610" s="3">
        <v>0.9287</v>
      </c>
      <c r="N610" s="3">
        <v>0.9111</v>
      </c>
      <c r="O610" s="93">
        <v>0.8983</v>
      </c>
      <c r="P610" s="76">
        <v>0.8744</v>
      </c>
      <c r="Q610" s="92">
        <v>0.9012</v>
      </c>
      <c r="R610" s="3">
        <v>0.8808</v>
      </c>
      <c r="S610" s="76">
        <v>0.8469</v>
      </c>
      <c r="T610" s="94">
        <v>0.773</v>
      </c>
      <c r="U610" s="103">
        <f t="shared" si="127"/>
        <v>0.886188887008518</v>
      </c>
      <c r="V610" s="3"/>
      <c r="W610" s="3"/>
    </row>
    <row r="611" ht="16.5" spans="1:23">
      <c r="A611" s="3" t="s">
        <v>350</v>
      </c>
      <c r="B611" s="4">
        <v>800</v>
      </c>
      <c r="C611" s="4">
        <v>16</v>
      </c>
      <c r="D611" s="4" t="s">
        <v>36</v>
      </c>
      <c r="E611" s="4" t="b">
        <v>1</v>
      </c>
      <c r="F611" s="4" t="b">
        <v>1</v>
      </c>
      <c r="G611" s="4" t="b">
        <v>1</v>
      </c>
      <c r="H611" s="4" t="s">
        <v>115</v>
      </c>
      <c r="I611" s="4" t="s">
        <v>127</v>
      </c>
      <c r="J611" s="4"/>
      <c r="K611" s="4">
        <v>3</v>
      </c>
      <c r="L611" s="4" t="b">
        <v>1</v>
      </c>
      <c r="M611" s="113">
        <v>0.9276</v>
      </c>
      <c r="N611" s="3">
        <v>0.9105</v>
      </c>
      <c r="O611" s="76">
        <v>0.8812</v>
      </c>
      <c r="P611" s="76">
        <v>0.8787</v>
      </c>
      <c r="Q611" s="3">
        <v>0.9037</v>
      </c>
      <c r="R611" s="3">
        <v>0.8854</v>
      </c>
      <c r="S611" s="76">
        <v>0.8404</v>
      </c>
      <c r="T611" s="76">
        <v>0.8021</v>
      </c>
      <c r="U611" s="92">
        <f t="shared" si="127"/>
        <v>0.879948224330928</v>
      </c>
      <c r="V611" s="3"/>
      <c r="W611" s="3"/>
    </row>
    <row r="612" ht="16.5" spans="1:23">
      <c r="A612" s="3" t="s">
        <v>751</v>
      </c>
      <c r="B612" s="4">
        <v>800</v>
      </c>
      <c r="C612" s="4">
        <v>16</v>
      </c>
      <c r="D612" s="4" t="s">
        <v>36</v>
      </c>
      <c r="E612" s="4" t="b">
        <v>1</v>
      </c>
      <c r="F612" s="4" t="b">
        <v>1</v>
      </c>
      <c r="G612" s="4" t="b">
        <v>1</v>
      </c>
      <c r="H612" s="4" t="s">
        <v>115</v>
      </c>
      <c r="I612" s="4" t="s">
        <v>127</v>
      </c>
      <c r="J612" s="4"/>
      <c r="K612" s="4">
        <v>3</v>
      </c>
      <c r="L612" s="4" t="b">
        <v>1</v>
      </c>
      <c r="M612" s="3">
        <v>0.9294</v>
      </c>
      <c r="N612" s="92">
        <v>0.912</v>
      </c>
      <c r="O612" s="76">
        <v>0.8859</v>
      </c>
      <c r="P612" s="95">
        <v>0.882</v>
      </c>
      <c r="Q612" s="92">
        <v>0.8954</v>
      </c>
      <c r="R612" s="92">
        <v>0.8999</v>
      </c>
      <c r="S612" s="94">
        <v>0.8284</v>
      </c>
      <c r="T612" s="94">
        <v>0.7915</v>
      </c>
      <c r="U612" s="92">
        <f t="shared" si="127"/>
        <v>0.883945698286102</v>
      </c>
      <c r="V612" s="92"/>
      <c r="W612" s="92"/>
    </row>
    <row r="613" ht="16.5" spans="1:23">
      <c r="A613" s="3"/>
      <c r="B613" s="11" t="s">
        <v>200</v>
      </c>
      <c r="C613" s="4"/>
      <c r="D613" s="4"/>
      <c r="E613" s="4"/>
      <c r="F613" s="4"/>
      <c r="G613" s="4"/>
      <c r="H613" s="4"/>
      <c r="I613" s="4"/>
      <c r="J613" s="74"/>
      <c r="K613" s="74"/>
      <c r="L613" s="74"/>
      <c r="M613" s="11">
        <f t="shared" ref="M613:T613" si="128">AVERAGE(M604:M612)</f>
        <v>0.9284</v>
      </c>
      <c r="N613" s="11">
        <f t="shared" si="128"/>
        <v>0.9086625</v>
      </c>
      <c r="O613" s="5">
        <f t="shared" si="128"/>
        <v>0.8895625</v>
      </c>
      <c r="P613" s="5">
        <f t="shared" si="128"/>
        <v>0.8739875</v>
      </c>
      <c r="Q613" s="11">
        <f t="shared" si="128"/>
        <v>0.8983125</v>
      </c>
      <c r="R613" s="11">
        <f t="shared" si="128"/>
        <v>0.8916125</v>
      </c>
      <c r="S613" s="11">
        <f t="shared" si="128"/>
        <v>0.8345375</v>
      </c>
      <c r="T613" s="99">
        <f t="shared" si="128"/>
        <v>0.788525</v>
      </c>
      <c r="U613" s="100">
        <f t="shared" si="127"/>
        <v>0.881706223774489</v>
      </c>
      <c r="V613" s="3"/>
      <c r="W613" s="3"/>
    </row>
    <row r="614" ht="16.5" spans="1:23">
      <c r="A614" s="3"/>
      <c r="B614" s="3"/>
      <c r="C614" s="3"/>
      <c r="D614" s="74"/>
      <c r="E614" s="74"/>
      <c r="F614" s="74"/>
      <c r="G614" s="74"/>
      <c r="H614" s="74"/>
      <c r="I614" s="74"/>
      <c r="J614" s="74"/>
      <c r="K614" s="74"/>
      <c r="L614" s="74"/>
      <c r="M614" s="92"/>
      <c r="N614" s="3"/>
      <c r="O614" s="76"/>
      <c r="P614" s="76"/>
      <c r="Q614" s="92"/>
      <c r="R614" s="92"/>
      <c r="S614" s="76"/>
      <c r="T614" s="94"/>
      <c r="U614" s="92"/>
      <c r="V614" s="3"/>
      <c r="W614" s="3"/>
    </row>
    <row r="615" ht="16.5" spans="1:23">
      <c r="A615" s="3"/>
      <c r="B615" s="3"/>
      <c r="C615" s="3"/>
      <c r="D615" s="74"/>
      <c r="E615" s="74"/>
      <c r="F615" s="74"/>
      <c r="G615" s="74"/>
      <c r="H615" s="74"/>
      <c r="I615" s="74"/>
      <c r="J615" s="74"/>
      <c r="K615" s="74"/>
      <c r="L615" s="74"/>
      <c r="M615" s="3"/>
      <c r="N615" s="3"/>
      <c r="O615" s="76"/>
      <c r="P615" s="76"/>
      <c r="Q615" s="3"/>
      <c r="R615" s="3"/>
      <c r="S615" s="76"/>
      <c r="T615" s="76"/>
      <c r="U615" s="92"/>
      <c r="V615" s="3"/>
      <c r="W615" s="3"/>
    </row>
    <row r="616" spans="1:23">
      <c r="A616" s="80" t="s">
        <v>752</v>
      </c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97"/>
    </row>
    <row r="617" spans="1:23">
      <c r="A617" s="82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98"/>
    </row>
    <row r="618" ht="16.5" spans="1:23">
      <c r="A618" s="3" t="s">
        <v>351</v>
      </c>
      <c r="B618" s="4">
        <v>800</v>
      </c>
      <c r="C618" s="4">
        <v>16</v>
      </c>
      <c r="D618" s="4" t="s">
        <v>36</v>
      </c>
      <c r="E618" s="4" t="b">
        <v>1</v>
      </c>
      <c r="F618" s="4" t="b">
        <v>1</v>
      </c>
      <c r="G618" s="4" t="b">
        <v>1</v>
      </c>
      <c r="H618" s="4" t="s">
        <v>115</v>
      </c>
      <c r="I618" s="4" t="s">
        <v>127</v>
      </c>
      <c r="J618" s="4"/>
      <c r="K618" s="4">
        <v>3</v>
      </c>
      <c r="L618" s="4" t="b">
        <v>1</v>
      </c>
      <c r="M618" s="92">
        <v>0.9312</v>
      </c>
      <c r="N618" s="3">
        <v>0.9094</v>
      </c>
      <c r="O618" s="94">
        <v>0.8946</v>
      </c>
      <c r="P618" s="76">
        <v>0.8716</v>
      </c>
      <c r="Q618" s="92">
        <v>0.8813</v>
      </c>
      <c r="R618" s="3">
        <v>0.9069</v>
      </c>
      <c r="S618" s="76">
        <v>0.8328</v>
      </c>
      <c r="T618" s="76">
        <v>0.8142</v>
      </c>
      <c r="U618" s="92">
        <f t="shared" ref="U618:U626" si="129">2*(O618*P618)/(O618+P618)</f>
        <v>0.882950243460537</v>
      </c>
      <c r="V618" s="92"/>
      <c r="W618" s="92"/>
    </row>
    <row r="619" ht="16.5" spans="1:23">
      <c r="A619" s="3" t="s">
        <v>352</v>
      </c>
      <c r="B619" s="4">
        <v>800</v>
      </c>
      <c r="C619" s="4">
        <v>16</v>
      </c>
      <c r="D619" s="4" t="s">
        <v>36</v>
      </c>
      <c r="E619" s="4" t="b">
        <v>1</v>
      </c>
      <c r="F619" s="4" t="b">
        <v>1</v>
      </c>
      <c r="G619" s="4" t="b">
        <v>1</v>
      </c>
      <c r="H619" s="4" t="s">
        <v>115</v>
      </c>
      <c r="I619" s="4" t="s">
        <v>127</v>
      </c>
      <c r="J619" s="4"/>
      <c r="K619" s="4">
        <v>3</v>
      </c>
      <c r="L619" s="4" t="b">
        <v>1</v>
      </c>
      <c r="M619" s="3">
        <v>0.9331</v>
      </c>
      <c r="N619" s="3">
        <v>0.9117</v>
      </c>
      <c r="O619" s="94">
        <v>0.8935</v>
      </c>
      <c r="P619" s="76">
        <v>0.8711</v>
      </c>
      <c r="Q619" s="92">
        <v>0.8871</v>
      </c>
      <c r="R619" s="92">
        <v>0.9137</v>
      </c>
      <c r="S619" s="76">
        <v>0.8143</v>
      </c>
      <c r="T619" s="76">
        <v>0.8152</v>
      </c>
      <c r="U619" s="92">
        <f t="shared" si="129"/>
        <v>0.882157826136235</v>
      </c>
      <c r="V619" s="3"/>
      <c r="W619" s="3"/>
    </row>
    <row r="620" ht="16.5" spans="1:23">
      <c r="A620" s="3" t="s">
        <v>353</v>
      </c>
      <c r="B620" s="4">
        <v>800</v>
      </c>
      <c r="C620" s="4">
        <v>16</v>
      </c>
      <c r="D620" s="4" t="s">
        <v>36</v>
      </c>
      <c r="E620" s="4" t="b">
        <v>1</v>
      </c>
      <c r="F620" s="4" t="b">
        <v>1</v>
      </c>
      <c r="G620" s="4" t="b">
        <v>1</v>
      </c>
      <c r="H620" s="4" t="s">
        <v>115</v>
      </c>
      <c r="I620" s="4" t="s">
        <v>127</v>
      </c>
      <c r="J620" s="4"/>
      <c r="K620" s="4">
        <v>3</v>
      </c>
      <c r="L620" s="4" t="b">
        <v>1</v>
      </c>
      <c r="M620" s="3">
        <v>0.9296</v>
      </c>
      <c r="N620" s="3">
        <v>0.9092</v>
      </c>
      <c r="O620" s="76">
        <v>0.8867</v>
      </c>
      <c r="P620" s="94">
        <v>0.8736</v>
      </c>
      <c r="Q620" s="92">
        <v>0.9037</v>
      </c>
      <c r="R620" s="92">
        <v>0.8926</v>
      </c>
      <c r="S620" s="94">
        <v>0.8371</v>
      </c>
      <c r="T620" s="94">
        <v>0.7908</v>
      </c>
      <c r="U620" s="92">
        <f t="shared" si="129"/>
        <v>0.880101255467818</v>
      </c>
      <c r="V620" s="3"/>
      <c r="W620" s="3"/>
    </row>
    <row r="621" ht="16.5" spans="1:23">
      <c r="A621" s="3" t="s">
        <v>753</v>
      </c>
      <c r="B621" s="4">
        <v>800</v>
      </c>
      <c r="C621" s="4">
        <v>16</v>
      </c>
      <c r="D621" s="4" t="s">
        <v>36</v>
      </c>
      <c r="E621" s="4" t="b">
        <v>1</v>
      </c>
      <c r="F621" s="4" t="b">
        <v>1</v>
      </c>
      <c r="G621" s="4" t="b">
        <v>1</v>
      </c>
      <c r="H621" s="4" t="s">
        <v>115</v>
      </c>
      <c r="I621" s="4" t="s">
        <v>127</v>
      </c>
      <c r="J621" s="4"/>
      <c r="K621" s="4">
        <v>3</v>
      </c>
      <c r="L621" s="4" t="b">
        <v>1</v>
      </c>
      <c r="M621" s="92">
        <v>0.932</v>
      </c>
      <c r="N621" s="3">
        <v>0.9043</v>
      </c>
      <c r="O621" s="76">
        <v>0.8837</v>
      </c>
      <c r="P621" s="94">
        <v>0.8712</v>
      </c>
      <c r="Q621" s="92">
        <v>0.8846</v>
      </c>
      <c r="R621" s="92">
        <v>0.9011</v>
      </c>
      <c r="S621" s="94">
        <v>0.8208</v>
      </c>
      <c r="T621" s="94">
        <v>0.7975</v>
      </c>
      <c r="U621" s="92">
        <f t="shared" si="129"/>
        <v>0.877405481793834</v>
      </c>
      <c r="V621" s="92"/>
      <c r="W621" s="92"/>
    </row>
    <row r="622" ht="16.5" spans="1:23">
      <c r="A622" s="3" t="s">
        <v>354</v>
      </c>
      <c r="B622" s="4">
        <v>800</v>
      </c>
      <c r="C622" s="4">
        <v>16</v>
      </c>
      <c r="D622" s="4" t="s">
        <v>36</v>
      </c>
      <c r="E622" s="4" t="b">
        <v>1</v>
      </c>
      <c r="F622" s="4" t="b">
        <v>1</v>
      </c>
      <c r="G622" s="4" t="b">
        <v>1</v>
      </c>
      <c r="H622" s="4" t="s">
        <v>115</v>
      </c>
      <c r="I622" s="4" t="s">
        <v>127</v>
      </c>
      <c r="J622" s="4"/>
      <c r="K622" s="4">
        <v>3</v>
      </c>
      <c r="L622" s="4" t="b">
        <v>1</v>
      </c>
      <c r="M622" s="92">
        <v>0.9277</v>
      </c>
      <c r="N622" s="3">
        <v>0.9084</v>
      </c>
      <c r="O622" s="76">
        <v>0.8947</v>
      </c>
      <c r="P622" s="94">
        <v>0.8744</v>
      </c>
      <c r="Q622" s="92">
        <v>0.8905</v>
      </c>
      <c r="R622" s="92">
        <v>0.8957</v>
      </c>
      <c r="S622" s="94">
        <v>0.8436</v>
      </c>
      <c r="T622" s="94">
        <v>0.7778</v>
      </c>
      <c r="U622" s="103">
        <f t="shared" si="129"/>
        <v>0.884433531174043</v>
      </c>
      <c r="V622" s="92"/>
      <c r="W622" s="92"/>
    </row>
    <row r="623" ht="16.5" spans="1:23">
      <c r="A623" s="3" t="s">
        <v>355</v>
      </c>
      <c r="B623" s="4">
        <v>800</v>
      </c>
      <c r="C623" s="4">
        <v>16</v>
      </c>
      <c r="D623" s="4" t="s">
        <v>36</v>
      </c>
      <c r="E623" s="4" t="b">
        <v>1</v>
      </c>
      <c r="F623" s="4" t="b">
        <v>1</v>
      </c>
      <c r="G623" s="4" t="b">
        <v>1</v>
      </c>
      <c r="H623" s="4" t="s">
        <v>115</v>
      </c>
      <c r="I623" s="4" t="s">
        <v>127</v>
      </c>
      <c r="J623" s="4"/>
      <c r="K623" s="4">
        <v>3</v>
      </c>
      <c r="L623" s="4" t="b">
        <v>1</v>
      </c>
      <c r="M623" s="3">
        <v>0.9348</v>
      </c>
      <c r="N623" s="3">
        <v>0.9087</v>
      </c>
      <c r="O623" s="93">
        <v>0.8955</v>
      </c>
      <c r="P623" s="76">
        <v>0.8671</v>
      </c>
      <c r="Q623" s="92">
        <v>0.8971</v>
      </c>
      <c r="R623" s="3">
        <v>0.9084</v>
      </c>
      <c r="S623" s="76">
        <v>0.8415</v>
      </c>
      <c r="T623" s="94">
        <v>0.8031</v>
      </c>
      <c r="U623" s="92">
        <f t="shared" si="129"/>
        <v>0.88107120163395</v>
      </c>
      <c r="V623" s="3"/>
      <c r="W623" s="3"/>
    </row>
    <row r="624" ht="16.5" spans="1:23">
      <c r="A624" s="3" t="s">
        <v>356</v>
      </c>
      <c r="B624" s="4">
        <v>800</v>
      </c>
      <c r="C624" s="4">
        <v>16</v>
      </c>
      <c r="D624" s="4" t="s">
        <v>36</v>
      </c>
      <c r="E624" s="4" t="b">
        <v>1</v>
      </c>
      <c r="F624" s="4" t="b">
        <v>1</v>
      </c>
      <c r="G624" s="4" t="b">
        <v>1</v>
      </c>
      <c r="H624" s="4" t="s">
        <v>115</v>
      </c>
      <c r="I624" s="4" t="s">
        <v>127</v>
      </c>
      <c r="J624" s="4"/>
      <c r="K624" s="4">
        <v>3</v>
      </c>
      <c r="L624" s="4" t="b">
        <v>1</v>
      </c>
      <c r="M624" s="113">
        <v>0.9338</v>
      </c>
      <c r="N624" s="3">
        <v>0.9142</v>
      </c>
      <c r="O624" s="76">
        <v>0.8804</v>
      </c>
      <c r="P624" s="93">
        <v>0.8857</v>
      </c>
      <c r="Q624" s="3">
        <v>0.9054</v>
      </c>
      <c r="R624" s="3">
        <v>0.9039</v>
      </c>
      <c r="S624" s="76">
        <v>0.8523</v>
      </c>
      <c r="T624" s="76">
        <v>0.8126</v>
      </c>
      <c r="U624" s="92">
        <f t="shared" si="129"/>
        <v>0.883042047449182</v>
      </c>
      <c r="V624" s="3"/>
      <c r="W624" s="3"/>
    </row>
    <row r="625" ht="16.5" spans="1:23">
      <c r="A625" s="3" t="s">
        <v>754</v>
      </c>
      <c r="B625" s="4">
        <v>800</v>
      </c>
      <c r="C625" s="4">
        <v>16</v>
      </c>
      <c r="D625" s="4" t="s">
        <v>36</v>
      </c>
      <c r="E625" s="4" t="b">
        <v>1</v>
      </c>
      <c r="F625" s="4" t="b">
        <v>1</v>
      </c>
      <c r="G625" s="4" t="b">
        <v>1</v>
      </c>
      <c r="H625" s="4" t="s">
        <v>115</v>
      </c>
      <c r="I625" s="4" t="s">
        <v>127</v>
      </c>
      <c r="J625" s="4"/>
      <c r="K625" s="4">
        <v>3</v>
      </c>
      <c r="L625" s="4" t="b">
        <v>1</v>
      </c>
      <c r="M625" s="3">
        <v>0.9285</v>
      </c>
      <c r="N625" s="3">
        <v>0.9064</v>
      </c>
      <c r="O625" s="76">
        <v>0.8836</v>
      </c>
      <c r="P625" s="94">
        <v>0.8755</v>
      </c>
      <c r="Q625" s="92">
        <v>0.8813</v>
      </c>
      <c r="R625" s="92">
        <v>0.8887</v>
      </c>
      <c r="S625" s="94">
        <v>0.8263</v>
      </c>
      <c r="T625" s="94">
        <v>0.787</v>
      </c>
      <c r="U625" s="92">
        <f t="shared" si="129"/>
        <v>0.879531351259167</v>
      </c>
      <c r="V625" s="92"/>
      <c r="W625" s="92"/>
    </row>
    <row r="626" ht="16.5" spans="1:23">
      <c r="A626" s="3"/>
      <c r="B626" s="11" t="s">
        <v>200</v>
      </c>
      <c r="C626" s="4"/>
      <c r="D626" s="4"/>
      <c r="E626" s="4"/>
      <c r="F626" s="4"/>
      <c r="G626" s="4"/>
      <c r="H626" s="4"/>
      <c r="I626" s="4"/>
      <c r="J626" s="74"/>
      <c r="K626" s="74"/>
      <c r="L626" s="74"/>
      <c r="M626" s="11">
        <f t="shared" ref="M626:T626" si="130">AVERAGE(M617:M625)</f>
        <v>0.9313375</v>
      </c>
      <c r="N626" s="11">
        <f t="shared" si="130"/>
        <v>0.9090375</v>
      </c>
      <c r="O626" s="5">
        <f t="shared" si="130"/>
        <v>0.8890875</v>
      </c>
      <c r="P626" s="5">
        <f t="shared" si="130"/>
        <v>0.873775</v>
      </c>
      <c r="Q626" s="11">
        <f t="shared" si="130"/>
        <v>0.891375</v>
      </c>
      <c r="R626" s="11">
        <f t="shared" si="130"/>
        <v>0.901375</v>
      </c>
      <c r="S626" s="11">
        <f t="shared" si="130"/>
        <v>0.8335875</v>
      </c>
      <c r="T626" s="99">
        <f t="shared" si="130"/>
        <v>0.799775</v>
      </c>
      <c r="U626" s="100">
        <f t="shared" si="129"/>
        <v>0.881364746612399</v>
      </c>
      <c r="V626" s="3"/>
      <c r="W626" s="3"/>
    </row>
    <row r="627" ht="16.5" spans="1:23">
      <c r="A627" s="3"/>
      <c r="B627" s="3"/>
      <c r="C627" s="3"/>
      <c r="D627" s="74"/>
      <c r="E627" s="74"/>
      <c r="F627" s="74"/>
      <c r="G627" s="74"/>
      <c r="H627" s="74"/>
      <c r="I627" s="74"/>
      <c r="J627" s="74"/>
      <c r="K627" s="74"/>
      <c r="L627" s="74"/>
      <c r="M627" s="92"/>
      <c r="N627" s="3"/>
      <c r="O627" s="76"/>
      <c r="P627" s="76"/>
      <c r="Q627" s="92"/>
      <c r="R627" s="92"/>
      <c r="S627" s="76"/>
      <c r="T627" s="94"/>
      <c r="U627" s="92"/>
      <c r="V627" s="3"/>
      <c r="W627" s="3"/>
    </row>
    <row r="628" ht="16.5" spans="1:23">
      <c r="A628" s="3"/>
      <c r="B628" s="3"/>
      <c r="C628" s="3"/>
      <c r="D628" s="74"/>
      <c r="E628" s="74"/>
      <c r="F628" s="74"/>
      <c r="G628" s="74"/>
      <c r="H628" s="74"/>
      <c r="I628" s="74"/>
      <c r="J628" s="74"/>
      <c r="K628" s="74"/>
      <c r="L628" s="74"/>
      <c r="M628" s="3"/>
      <c r="N628" s="3"/>
      <c r="O628" s="76"/>
      <c r="P628" s="76"/>
      <c r="Q628" s="3"/>
      <c r="R628" s="3"/>
      <c r="S628" s="76"/>
      <c r="T628" s="76"/>
      <c r="U628" s="92"/>
      <c r="V628" s="3"/>
      <c r="W628" s="3"/>
    </row>
    <row r="629" spans="1:23">
      <c r="A629" s="80" t="s">
        <v>283</v>
      </c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97"/>
    </row>
    <row r="630" spans="1:23">
      <c r="A630" s="82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98"/>
    </row>
    <row r="631" ht="16.5" spans="1:23">
      <c r="A631" s="3" t="s">
        <v>357</v>
      </c>
      <c r="B631" s="4">
        <v>800</v>
      </c>
      <c r="C631" s="4">
        <v>16</v>
      </c>
      <c r="D631" s="4" t="s">
        <v>36</v>
      </c>
      <c r="E631" s="4" t="b">
        <v>1</v>
      </c>
      <c r="F631" s="4" t="b">
        <v>1</v>
      </c>
      <c r="G631" s="4" t="b">
        <v>1</v>
      </c>
      <c r="H631" s="4" t="s">
        <v>115</v>
      </c>
      <c r="I631" s="4" t="s">
        <v>127</v>
      </c>
      <c r="J631" s="4"/>
      <c r="K631" s="4">
        <v>3</v>
      </c>
      <c r="L631" s="4" t="b">
        <v>1</v>
      </c>
      <c r="M631" s="92">
        <v>0.8906</v>
      </c>
      <c r="N631" s="3">
        <v>0.8924</v>
      </c>
      <c r="O631" s="94">
        <v>0.85</v>
      </c>
      <c r="P631" s="76">
        <v>0.8737</v>
      </c>
      <c r="Q631" s="92">
        <v>0.8954</v>
      </c>
      <c r="R631" s="3">
        <v>0.7222</v>
      </c>
      <c r="S631" s="94">
        <v>0.873</v>
      </c>
      <c r="T631" s="76">
        <v>0.6218</v>
      </c>
      <c r="U631" s="92">
        <f t="shared" ref="U631:U639" si="131">2*(O631*P631)/(O631+P631)</f>
        <v>0.861687068515403</v>
      </c>
      <c r="V631" s="92"/>
      <c r="W631" s="92"/>
    </row>
    <row r="632" ht="16.5" spans="1:23">
      <c r="A632" s="3" t="s">
        <v>358</v>
      </c>
      <c r="B632" s="4">
        <v>800</v>
      </c>
      <c r="C632" s="4">
        <v>16</v>
      </c>
      <c r="D632" s="4" t="s">
        <v>36</v>
      </c>
      <c r="E632" s="4" t="b">
        <v>1</v>
      </c>
      <c r="F632" s="4" t="b">
        <v>1</v>
      </c>
      <c r="G632" s="4" t="b">
        <v>1</v>
      </c>
      <c r="H632" s="4" t="s">
        <v>115</v>
      </c>
      <c r="I632" s="4" t="s">
        <v>127</v>
      </c>
      <c r="J632" s="4"/>
      <c r="K632" s="4">
        <v>3</v>
      </c>
      <c r="L632" s="4" t="b">
        <v>1</v>
      </c>
      <c r="M632" s="3">
        <v>0.8978</v>
      </c>
      <c r="N632" s="3">
        <v>0.8929</v>
      </c>
      <c r="O632" s="94">
        <v>0.8611</v>
      </c>
      <c r="P632" s="94">
        <v>0.862</v>
      </c>
      <c r="Q632" s="92">
        <v>0.8913</v>
      </c>
      <c r="R632" s="92">
        <v>0.7232</v>
      </c>
      <c r="S632" s="76">
        <v>0.8784</v>
      </c>
      <c r="T632" s="76">
        <v>0.6157</v>
      </c>
      <c r="U632" s="92">
        <f t="shared" si="131"/>
        <v>0.861549764958505</v>
      </c>
      <c r="V632" s="3"/>
      <c r="W632" s="3"/>
    </row>
    <row r="633" ht="16.5" spans="1:23">
      <c r="A633" s="3" t="s">
        <v>359</v>
      </c>
      <c r="B633" s="4">
        <v>800</v>
      </c>
      <c r="C633" s="4">
        <v>16</v>
      </c>
      <c r="D633" s="4" t="s">
        <v>36</v>
      </c>
      <c r="E633" s="4" t="b">
        <v>1</v>
      </c>
      <c r="F633" s="4" t="b">
        <v>1</v>
      </c>
      <c r="G633" s="4" t="b">
        <v>1</v>
      </c>
      <c r="H633" s="4" t="s">
        <v>115</v>
      </c>
      <c r="I633" s="4" t="s">
        <v>127</v>
      </c>
      <c r="J633" s="4"/>
      <c r="K633" s="4">
        <v>3</v>
      </c>
      <c r="L633" s="4" t="b">
        <v>1</v>
      </c>
      <c r="M633" s="3">
        <v>0.8945</v>
      </c>
      <c r="N633" s="3">
        <v>0.8989</v>
      </c>
      <c r="O633" s="76">
        <v>0.8495</v>
      </c>
      <c r="P633" s="94">
        <v>0.8608</v>
      </c>
      <c r="Q633" s="92">
        <v>0.8871</v>
      </c>
      <c r="R633" s="92">
        <v>0.7108</v>
      </c>
      <c r="S633" s="94">
        <v>0.8751</v>
      </c>
      <c r="T633" s="94">
        <v>0.6153</v>
      </c>
      <c r="U633" s="92">
        <f t="shared" si="131"/>
        <v>0.855112670291762</v>
      </c>
      <c r="V633" s="3"/>
      <c r="W633" s="3"/>
    </row>
    <row r="634" ht="16.5" spans="1:23">
      <c r="A634" s="3" t="s">
        <v>755</v>
      </c>
      <c r="B634" s="4">
        <v>800</v>
      </c>
      <c r="C634" s="4">
        <v>16</v>
      </c>
      <c r="D634" s="4" t="s">
        <v>36</v>
      </c>
      <c r="E634" s="4" t="b">
        <v>1</v>
      </c>
      <c r="F634" s="4" t="b">
        <v>1</v>
      </c>
      <c r="G634" s="4" t="b">
        <v>1</v>
      </c>
      <c r="H634" s="4" t="s">
        <v>115</v>
      </c>
      <c r="I634" s="4" t="s">
        <v>127</v>
      </c>
      <c r="J634" s="4"/>
      <c r="K634" s="4">
        <v>3</v>
      </c>
      <c r="L634" s="4" t="b">
        <v>1</v>
      </c>
      <c r="M634" s="3">
        <v>0.8915</v>
      </c>
      <c r="N634" s="3">
        <v>0.9027</v>
      </c>
      <c r="O634" s="76">
        <v>0.8534</v>
      </c>
      <c r="P634" s="95">
        <v>0.8774</v>
      </c>
      <c r="Q634" s="92">
        <v>0.8921</v>
      </c>
      <c r="R634" s="92">
        <v>0.7303</v>
      </c>
      <c r="S634" s="94">
        <v>0.8849</v>
      </c>
      <c r="T634" s="94">
        <v>0.6156</v>
      </c>
      <c r="U634" s="92">
        <f t="shared" si="131"/>
        <v>0.86523360295817</v>
      </c>
      <c r="V634" s="92"/>
      <c r="W634" s="92"/>
    </row>
    <row r="635" ht="16.5" spans="1:23">
      <c r="A635" s="3" t="s">
        <v>362</v>
      </c>
      <c r="B635" s="4">
        <v>800</v>
      </c>
      <c r="C635" s="4">
        <v>16</v>
      </c>
      <c r="D635" s="4" t="s">
        <v>36</v>
      </c>
      <c r="E635" s="4" t="b">
        <v>1</v>
      </c>
      <c r="F635" s="4" t="b">
        <v>1</v>
      </c>
      <c r="G635" s="4" t="b">
        <v>1</v>
      </c>
      <c r="H635" s="4" t="s">
        <v>115</v>
      </c>
      <c r="I635" s="4" t="s">
        <v>127</v>
      </c>
      <c r="J635" s="4"/>
      <c r="K635" s="4">
        <v>3</v>
      </c>
      <c r="L635" s="4" t="b">
        <v>1</v>
      </c>
      <c r="M635" s="92">
        <v>0.8915</v>
      </c>
      <c r="N635" s="3">
        <v>0.8981</v>
      </c>
      <c r="O635" s="76">
        <v>0.8528</v>
      </c>
      <c r="P635" s="94">
        <v>0.8746</v>
      </c>
      <c r="Q635" s="92">
        <v>0.8846</v>
      </c>
      <c r="R635" s="92">
        <v>0.7434</v>
      </c>
      <c r="S635" s="94">
        <v>0.8762</v>
      </c>
      <c r="T635" s="94">
        <v>0.6227</v>
      </c>
      <c r="U635" s="92">
        <f t="shared" si="131"/>
        <v>0.863562440662267</v>
      </c>
      <c r="V635" s="92"/>
      <c r="W635" s="92"/>
    </row>
    <row r="636" ht="16.5" spans="1:23">
      <c r="A636" s="3" t="s">
        <v>363</v>
      </c>
      <c r="B636" s="4">
        <v>800</v>
      </c>
      <c r="C636" s="4">
        <v>16</v>
      </c>
      <c r="D636" s="4" t="s">
        <v>36</v>
      </c>
      <c r="E636" s="4" t="b">
        <v>1</v>
      </c>
      <c r="F636" s="4" t="b">
        <v>1</v>
      </c>
      <c r="G636" s="4" t="b">
        <v>1</v>
      </c>
      <c r="H636" s="4" t="s">
        <v>115</v>
      </c>
      <c r="I636" s="4" t="s">
        <v>127</v>
      </c>
      <c r="J636" s="4"/>
      <c r="K636" s="4">
        <v>3</v>
      </c>
      <c r="L636" s="4" t="b">
        <v>1</v>
      </c>
      <c r="M636" s="3">
        <v>0.8904</v>
      </c>
      <c r="N636" s="3">
        <v>0.9104</v>
      </c>
      <c r="O636" s="94">
        <v>0.847</v>
      </c>
      <c r="P636" s="76">
        <v>0.8727</v>
      </c>
      <c r="Q636" s="92">
        <v>0.8896</v>
      </c>
      <c r="R636" s="3">
        <v>0.7502</v>
      </c>
      <c r="S636" s="76">
        <v>0.8882</v>
      </c>
      <c r="T636" s="94">
        <v>0.6249</v>
      </c>
      <c r="U636" s="92">
        <f t="shared" si="131"/>
        <v>0.859657963598302</v>
      </c>
      <c r="V636" s="3"/>
      <c r="W636" s="3"/>
    </row>
    <row r="637" ht="16.5" spans="1:23">
      <c r="A637" s="3" t="s">
        <v>364</v>
      </c>
      <c r="B637" s="4">
        <v>800</v>
      </c>
      <c r="C637" s="4">
        <v>16</v>
      </c>
      <c r="D637" s="4" t="s">
        <v>36</v>
      </c>
      <c r="E637" s="4" t="b">
        <v>1</v>
      </c>
      <c r="F637" s="4" t="b">
        <v>1</v>
      </c>
      <c r="G637" s="4" t="b">
        <v>1</v>
      </c>
      <c r="H637" s="4" t="s">
        <v>115</v>
      </c>
      <c r="I637" s="4" t="s">
        <v>127</v>
      </c>
      <c r="J637" s="4"/>
      <c r="K637" s="4">
        <v>3</v>
      </c>
      <c r="L637" s="4" t="b">
        <v>1</v>
      </c>
      <c r="M637" s="113">
        <v>0.9042</v>
      </c>
      <c r="N637" s="3">
        <v>0.8908</v>
      </c>
      <c r="O637" s="76">
        <v>0.8594</v>
      </c>
      <c r="P637" s="94">
        <v>0.867</v>
      </c>
      <c r="Q637" s="3">
        <v>0.8905</v>
      </c>
      <c r="R637" s="3">
        <v>0.7329</v>
      </c>
      <c r="S637" s="76">
        <v>0.8675</v>
      </c>
      <c r="T637" s="76">
        <v>0.6237</v>
      </c>
      <c r="U637" s="92">
        <f t="shared" si="131"/>
        <v>0.86318327154773</v>
      </c>
      <c r="V637" s="3"/>
      <c r="W637" s="3"/>
    </row>
    <row r="638" ht="16.5" spans="1:23">
      <c r="A638" s="3" t="s">
        <v>756</v>
      </c>
      <c r="B638" s="4">
        <v>800</v>
      </c>
      <c r="C638" s="4">
        <v>16</v>
      </c>
      <c r="D638" s="4" t="s">
        <v>36</v>
      </c>
      <c r="E638" s="4" t="b">
        <v>1</v>
      </c>
      <c r="F638" s="4" t="b">
        <v>1</v>
      </c>
      <c r="G638" s="4" t="b">
        <v>1</v>
      </c>
      <c r="H638" s="4" t="s">
        <v>115</v>
      </c>
      <c r="I638" s="4" t="s">
        <v>127</v>
      </c>
      <c r="J638" s="4"/>
      <c r="K638" s="4">
        <v>3</v>
      </c>
      <c r="L638" s="4" t="b">
        <v>1</v>
      </c>
      <c r="M638" s="92">
        <v>0.904</v>
      </c>
      <c r="N638" s="92">
        <v>0.898</v>
      </c>
      <c r="O638" s="93">
        <v>0.8641</v>
      </c>
      <c r="P638" s="94">
        <v>0.8666</v>
      </c>
      <c r="Q638" s="92">
        <v>0.8921</v>
      </c>
      <c r="R638" s="92">
        <v>0.7176</v>
      </c>
      <c r="S638" s="94">
        <v>0.8827</v>
      </c>
      <c r="T638" s="94">
        <v>0.6154</v>
      </c>
      <c r="U638" s="103">
        <f t="shared" si="131"/>
        <v>0.865348194372219</v>
      </c>
      <c r="V638" s="92"/>
      <c r="W638" s="92"/>
    </row>
    <row r="639" ht="16.5" spans="1:23">
      <c r="A639" s="3"/>
      <c r="B639" s="11" t="s">
        <v>200</v>
      </c>
      <c r="C639" s="4"/>
      <c r="D639" s="4"/>
      <c r="E639" s="4"/>
      <c r="F639" s="4"/>
      <c r="G639" s="4"/>
      <c r="H639" s="4"/>
      <c r="I639" s="4"/>
      <c r="J639" s="74"/>
      <c r="K639" s="74"/>
      <c r="L639" s="74"/>
      <c r="M639" s="11">
        <f t="shared" ref="M639:T639" si="132">AVERAGE(M631:M638)</f>
        <v>0.8955625</v>
      </c>
      <c r="N639" s="11">
        <f t="shared" si="132"/>
        <v>0.898025</v>
      </c>
      <c r="O639" s="5">
        <f t="shared" si="132"/>
        <v>0.8546625</v>
      </c>
      <c r="P639" s="5">
        <f t="shared" si="132"/>
        <v>0.86935</v>
      </c>
      <c r="Q639" s="11">
        <f t="shared" si="132"/>
        <v>0.8903375</v>
      </c>
      <c r="R639" s="11">
        <f t="shared" si="132"/>
        <v>0.728825</v>
      </c>
      <c r="S639" s="11">
        <f t="shared" si="132"/>
        <v>0.87825</v>
      </c>
      <c r="T639" s="99">
        <f t="shared" si="132"/>
        <v>0.6193875</v>
      </c>
      <c r="U639" s="100">
        <f t="shared" si="131"/>
        <v>0.861943685878148</v>
      </c>
      <c r="V639" s="3"/>
      <c r="W639" s="3"/>
    </row>
    <row r="640" ht="16.5" spans="1:23">
      <c r="A640" s="3"/>
      <c r="B640" s="3"/>
      <c r="C640" s="3"/>
      <c r="D640" s="74"/>
      <c r="E640" s="74"/>
      <c r="F640" s="74"/>
      <c r="G640" s="74"/>
      <c r="H640" s="74"/>
      <c r="I640" s="74"/>
      <c r="J640" s="74"/>
      <c r="K640" s="74"/>
      <c r="L640" s="74"/>
      <c r="M640" s="92"/>
      <c r="N640" s="3"/>
      <c r="O640" s="76"/>
      <c r="P640" s="76"/>
      <c r="Q640" s="92"/>
      <c r="R640" s="92"/>
      <c r="S640" s="76"/>
      <c r="T640" s="94"/>
      <c r="U640" s="92"/>
      <c r="V640" s="3"/>
      <c r="W640" s="3"/>
    </row>
    <row r="641" ht="16.5" spans="1:23">
      <c r="A641" s="3"/>
      <c r="B641" s="3"/>
      <c r="C641" s="3"/>
      <c r="D641" s="74"/>
      <c r="E641" s="74"/>
      <c r="F641" s="74"/>
      <c r="G641" s="74"/>
      <c r="H641" s="74"/>
      <c r="I641" s="74"/>
      <c r="J641" s="74"/>
      <c r="K641" s="74"/>
      <c r="L641" s="74"/>
      <c r="M641" s="3"/>
      <c r="N641" s="3"/>
      <c r="O641" s="76"/>
      <c r="P641" s="76"/>
      <c r="Q641" s="3"/>
      <c r="R641" s="3"/>
      <c r="S641" s="76"/>
      <c r="T641" s="76"/>
      <c r="U641" s="92"/>
      <c r="V641" s="3"/>
      <c r="W641" s="3"/>
    </row>
    <row r="642" spans="1:23">
      <c r="A642" s="80" t="s">
        <v>222</v>
      </c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97"/>
    </row>
    <row r="643" spans="1:23">
      <c r="A643" s="82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98"/>
    </row>
    <row r="644" ht="16.5" spans="1:23">
      <c r="A644" s="3" t="s">
        <v>365</v>
      </c>
      <c r="B644" s="4">
        <v>800</v>
      </c>
      <c r="C644" s="4">
        <v>16</v>
      </c>
      <c r="D644" s="4" t="s">
        <v>36</v>
      </c>
      <c r="E644" s="4" t="b">
        <v>1</v>
      </c>
      <c r="F644" s="4" t="b">
        <v>1</v>
      </c>
      <c r="G644" s="4" t="b">
        <v>1</v>
      </c>
      <c r="H644" s="4" t="s">
        <v>115</v>
      </c>
      <c r="I644" s="4" t="s">
        <v>127</v>
      </c>
      <c r="J644" s="4"/>
      <c r="K644" s="4">
        <v>3</v>
      </c>
      <c r="L644" s="4" t="b">
        <v>1</v>
      </c>
      <c r="M644" s="92">
        <v>0.9171</v>
      </c>
      <c r="N644" s="3">
        <v>0.9121</v>
      </c>
      <c r="O644" s="94">
        <v>0.8254</v>
      </c>
      <c r="P644" s="76">
        <v>0.8673</v>
      </c>
      <c r="Q644" s="92">
        <v>0.8531</v>
      </c>
      <c r="R644" s="92">
        <v>0.901</v>
      </c>
      <c r="S644" s="94">
        <v>0.759</v>
      </c>
      <c r="T644" s="76">
        <v>0.7749</v>
      </c>
      <c r="U644" s="103">
        <f t="shared" ref="U644:U652" si="133">2*(O644*P644)/(O644+P644)</f>
        <v>0.845831417262362</v>
      </c>
      <c r="V644" s="92"/>
      <c r="W644" s="92"/>
    </row>
    <row r="645" ht="16.5" spans="1:23">
      <c r="A645" s="3" t="s">
        <v>366</v>
      </c>
      <c r="B645" s="4">
        <v>800</v>
      </c>
      <c r="C645" s="4">
        <v>16</v>
      </c>
      <c r="D645" s="4" t="s">
        <v>36</v>
      </c>
      <c r="E645" s="4" t="b">
        <v>1</v>
      </c>
      <c r="F645" s="4" t="b">
        <v>1</v>
      </c>
      <c r="G645" s="4" t="b">
        <v>1</v>
      </c>
      <c r="H645" s="4" t="s">
        <v>115</v>
      </c>
      <c r="I645" s="4" t="s">
        <v>127</v>
      </c>
      <c r="J645" s="4"/>
      <c r="K645" s="4">
        <v>3</v>
      </c>
      <c r="L645" s="4" t="b">
        <v>1</v>
      </c>
      <c r="M645" s="3">
        <v>0.9153</v>
      </c>
      <c r="N645" s="3">
        <v>0.9145</v>
      </c>
      <c r="O645" s="95">
        <v>0.8252</v>
      </c>
      <c r="P645" s="76">
        <v>0.8671</v>
      </c>
      <c r="Q645" s="92">
        <v>0.8473</v>
      </c>
      <c r="R645" s="92">
        <v>0.8948</v>
      </c>
      <c r="S645" s="76">
        <v>0.7959</v>
      </c>
      <c r="T645" s="76">
        <v>0.7588</v>
      </c>
      <c r="U645" s="92">
        <f t="shared" si="133"/>
        <v>0.845631294687703</v>
      </c>
      <c r="V645" s="3"/>
      <c r="W645" s="3"/>
    </row>
    <row r="646" ht="16.5" spans="1:23">
      <c r="A646" s="3" t="s">
        <v>367</v>
      </c>
      <c r="B646" s="4">
        <v>800</v>
      </c>
      <c r="C646" s="4">
        <v>16</v>
      </c>
      <c r="D646" s="4" t="s">
        <v>36</v>
      </c>
      <c r="E646" s="4" t="b">
        <v>1</v>
      </c>
      <c r="F646" s="4" t="b">
        <v>1</v>
      </c>
      <c r="G646" s="4" t="b">
        <v>1</v>
      </c>
      <c r="H646" s="4" t="s">
        <v>115</v>
      </c>
      <c r="I646" s="4" t="s">
        <v>127</v>
      </c>
      <c r="J646" s="4"/>
      <c r="K646" s="4">
        <v>3</v>
      </c>
      <c r="L646" s="4" t="b">
        <v>1</v>
      </c>
      <c r="M646" s="3">
        <v>0.9216</v>
      </c>
      <c r="N646" s="3">
        <v>0.9121</v>
      </c>
      <c r="O646" s="76">
        <v>0.8458</v>
      </c>
      <c r="P646" s="94">
        <v>0.8442</v>
      </c>
      <c r="Q646" s="92">
        <v>0.8548</v>
      </c>
      <c r="R646" s="92">
        <v>0.8988</v>
      </c>
      <c r="S646" s="94">
        <v>0.76</v>
      </c>
      <c r="T646" s="94">
        <v>0.7919</v>
      </c>
      <c r="U646" s="92">
        <f t="shared" si="133"/>
        <v>0.84499924260355</v>
      </c>
      <c r="V646" s="3"/>
      <c r="W646" s="3"/>
    </row>
    <row r="647" ht="16.5" spans="1:23">
      <c r="A647" s="3" t="s">
        <v>757</v>
      </c>
      <c r="B647" s="4">
        <v>800</v>
      </c>
      <c r="C647" s="4">
        <v>16</v>
      </c>
      <c r="D647" s="4" t="s">
        <v>36</v>
      </c>
      <c r="E647" s="4" t="b">
        <v>1</v>
      </c>
      <c r="F647" s="4" t="b">
        <v>1</v>
      </c>
      <c r="G647" s="4" t="b">
        <v>1</v>
      </c>
      <c r="H647" s="4" t="s">
        <v>115</v>
      </c>
      <c r="I647" s="4" t="s">
        <v>127</v>
      </c>
      <c r="J647" s="4"/>
      <c r="K647" s="4">
        <v>3</v>
      </c>
      <c r="L647" s="4" t="b">
        <v>1</v>
      </c>
      <c r="M647" s="92">
        <v>0.919</v>
      </c>
      <c r="N647" s="3">
        <v>0.9107</v>
      </c>
      <c r="O647" s="76">
        <v>0.8365</v>
      </c>
      <c r="P647" s="94">
        <v>0.8621</v>
      </c>
      <c r="Q647" s="92">
        <v>0.8614</v>
      </c>
      <c r="R647" s="92">
        <v>0.8964</v>
      </c>
      <c r="S647" s="94">
        <v>0.7818</v>
      </c>
      <c r="T647" s="94">
        <v>0.7587</v>
      </c>
      <c r="U647" s="92">
        <f t="shared" si="133"/>
        <v>0.849107088190274</v>
      </c>
      <c r="V647" s="92"/>
      <c r="W647" s="92"/>
    </row>
    <row r="648" ht="16.5" spans="1:23">
      <c r="A648" s="3" t="s">
        <v>368</v>
      </c>
      <c r="B648" s="4">
        <v>800</v>
      </c>
      <c r="C648" s="4">
        <v>16</v>
      </c>
      <c r="D648" s="4" t="s">
        <v>36</v>
      </c>
      <c r="E648" s="4" t="b">
        <v>1</v>
      </c>
      <c r="F648" s="4" t="b">
        <v>1</v>
      </c>
      <c r="G648" s="4" t="b">
        <v>1</v>
      </c>
      <c r="H648" s="4" t="s">
        <v>115</v>
      </c>
      <c r="I648" s="4" t="s">
        <v>127</v>
      </c>
      <c r="J648" s="4"/>
      <c r="K648" s="4">
        <v>3</v>
      </c>
      <c r="L648" s="4" t="b">
        <v>1</v>
      </c>
      <c r="M648" s="92">
        <v>0.9191</v>
      </c>
      <c r="N648" s="3">
        <v>0.9101</v>
      </c>
      <c r="O648" s="76">
        <v>0.8183</v>
      </c>
      <c r="P648" s="94">
        <v>0.8491</v>
      </c>
      <c r="Q648" s="92">
        <v>0.8473</v>
      </c>
      <c r="R648" s="92">
        <v>0.8909</v>
      </c>
      <c r="S648" s="94">
        <v>0.7568</v>
      </c>
      <c r="T648" s="94">
        <v>0.7643</v>
      </c>
      <c r="U648" s="92">
        <f t="shared" si="133"/>
        <v>0.833415533165407</v>
      </c>
      <c r="V648" s="92"/>
      <c r="W648" s="92"/>
    </row>
    <row r="649" ht="16.5" spans="1:23">
      <c r="A649" s="3" t="s">
        <v>369</v>
      </c>
      <c r="B649" s="4">
        <v>800</v>
      </c>
      <c r="C649" s="4">
        <v>16</v>
      </c>
      <c r="D649" s="4" t="s">
        <v>36</v>
      </c>
      <c r="E649" s="4" t="b">
        <v>1</v>
      </c>
      <c r="F649" s="4" t="b">
        <v>1</v>
      </c>
      <c r="G649" s="4" t="b">
        <v>1</v>
      </c>
      <c r="H649" s="4" t="s">
        <v>115</v>
      </c>
      <c r="I649" s="4" t="s">
        <v>127</v>
      </c>
      <c r="J649" s="4"/>
      <c r="K649" s="4">
        <v>3</v>
      </c>
      <c r="L649" s="4" t="b">
        <v>1</v>
      </c>
      <c r="M649" s="3">
        <v>0.9163</v>
      </c>
      <c r="N649" s="92">
        <v>0.912</v>
      </c>
      <c r="O649" s="76">
        <v>0.8231</v>
      </c>
      <c r="P649" s="76">
        <v>0.8578</v>
      </c>
      <c r="Q649" s="92">
        <v>0.849</v>
      </c>
      <c r="R649" s="3">
        <v>0.8857</v>
      </c>
      <c r="S649" s="76">
        <v>0.7763</v>
      </c>
      <c r="T649" s="94">
        <v>0.7623</v>
      </c>
      <c r="U649" s="92">
        <f t="shared" si="133"/>
        <v>0.840091831756797</v>
      </c>
      <c r="V649" s="3"/>
      <c r="W649" s="3"/>
    </row>
    <row r="650" ht="16.5" spans="1:23">
      <c r="A650" s="3" t="s">
        <v>370</v>
      </c>
      <c r="B650" s="4">
        <v>800</v>
      </c>
      <c r="C650" s="4">
        <v>16</v>
      </c>
      <c r="D650" s="4" t="s">
        <v>36</v>
      </c>
      <c r="E650" s="4" t="b">
        <v>1</v>
      </c>
      <c r="F650" s="4" t="b">
        <v>1</v>
      </c>
      <c r="G650" s="4" t="b">
        <v>1</v>
      </c>
      <c r="H650" s="4" t="s">
        <v>115</v>
      </c>
      <c r="I650" s="4" t="s">
        <v>127</v>
      </c>
      <c r="J650" s="4"/>
      <c r="K650" s="4">
        <v>3</v>
      </c>
      <c r="L650" s="4" t="b">
        <v>1</v>
      </c>
      <c r="M650" s="113">
        <v>0.921</v>
      </c>
      <c r="N650" s="3">
        <v>0.9125</v>
      </c>
      <c r="O650" s="76">
        <v>0.8258</v>
      </c>
      <c r="P650" s="76">
        <v>0.8644</v>
      </c>
      <c r="Q650" s="3">
        <v>0.8573</v>
      </c>
      <c r="R650" s="3">
        <v>0.9046</v>
      </c>
      <c r="S650" s="76">
        <v>0.7644</v>
      </c>
      <c r="T650" s="76">
        <v>0.7636</v>
      </c>
      <c r="U650" s="92">
        <f t="shared" si="133"/>
        <v>0.844659235593421</v>
      </c>
      <c r="V650" s="3"/>
      <c r="W650" s="3"/>
    </row>
    <row r="651" ht="16.5" spans="1:23">
      <c r="A651" s="3" t="s">
        <v>758</v>
      </c>
      <c r="B651" s="4">
        <v>800</v>
      </c>
      <c r="C651" s="4">
        <v>16</v>
      </c>
      <c r="D651" s="4" t="s">
        <v>36</v>
      </c>
      <c r="E651" s="4" t="b">
        <v>1</v>
      </c>
      <c r="F651" s="4" t="b">
        <v>1</v>
      </c>
      <c r="G651" s="4" t="b">
        <v>1</v>
      </c>
      <c r="H651" s="4" t="s">
        <v>115</v>
      </c>
      <c r="I651" s="4" t="s">
        <v>127</v>
      </c>
      <c r="J651" s="4"/>
      <c r="K651" s="4">
        <v>3</v>
      </c>
      <c r="L651" s="4" t="b">
        <v>1</v>
      </c>
      <c r="M651" s="3">
        <v>0.9135</v>
      </c>
      <c r="N651" s="3">
        <v>0.9146</v>
      </c>
      <c r="O651" s="76">
        <v>0.8012</v>
      </c>
      <c r="P651" s="95">
        <v>0.8768</v>
      </c>
      <c r="Q651" s="92">
        <v>0.844</v>
      </c>
      <c r="R651" s="92">
        <v>0.8952</v>
      </c>
      <c r="S651" s="94">
        <v>0.7666</v>
      </c>
      <c r="T651" s="94">
        <v>0.7575</v>
      </c>
      <c r="U651" s="92">
        <f t="shared" si="133"/>
        <v>0.837296972586412</v>
      </c>
      <c r="V651" s="92"/>
      <c r="W651" s="92"/>
    </row>
    <row r="652" ht="16.5" spans="1:23">
      <c r="A652" s="3"/>
      <c r="B652" s="11" t="s">
        <v>200</v>
      </c>
      <c r="C652" s="4"/>
      <c r="D652" s="4"/>
      <c r="E652" s="4"/>
      <c r="F652" s="4"/>
      <c r="G652" s="4"/>
      <c r="H652" s="4"/>
      <c r="I652" s="4"/>
      <c r="J652" s="74"/>
      <c r="K652" s="74"/>
      <c r="L652" s="74"/>
      <c r="M652" s="11">
        <f t="shared" ref="M652:T652" si="134">AVERAGE(M644:M651)</f>
        <v>0.9178625</v>
      </c>
      <c r="N652" s="11">
        <f t="shared" si="134"/>
        <v>0.912325</v>
      </c>
      <c r="O652" s="5">
        <f t="shared" si="134"/>
        <v>0.8251625</v>
      </c>
      <c r="P652" s="5">
        <f t="shared" si="134"/>
        <v>0.8611</v>
      </c>
      <c r="Q652" s="11">
        <f t="shared" si="134"/>
        <v>0.851775</v>
      </c>
      <c r="R652" s="11">
        <f t="shared" si="134"/>
        <v>0.895925</v>
      </c>
      <c r="S652" s="11">
        <f t="shared" si="134"/>
        <v>0.7701</v>
      </c>
      <c r="T652" s="99">
        <f t="shared" si="134"/>
        <v>0.7665</v>
      </c>
      <c r="U652" s="100">
        <f t="shared" si="133"/>
        <v>0.842748301346914</v>
      </c>
      <c r="V652" s="3"/>
      <c r="W652" s="3"/>
    </row>
    <row r="653" ht="16.5" spans="1:23">
      <c r="A653" s="3"/>
      <c r="B653" s="3"/>
      <c r="C653" s="3"/>
      <c r="D653" s="74"/>
      <c r="E653" s="74"/>
      <c r="F653" s="74"/>
      <c r="G653" s="74"/>
      <c r="H653" s="74"/>
      <c r="I653" s="74"/>
      <c r="J653" s="74"/>
      <c r="K653" s="74"/>
      <c r="L653" s="74"/>
      <c r="M653" s="92"/>
      <c r="N653" s="3"/>
      <c r="O653" s="76"/>
      <c r="P653" s="76"/>
      <c r="Q653" s="92"/>
      <c r="R653" s="92"/>
      <c r="S653" s="76"/>
      <c r="T653" s="94"/>
      <c r="U653" s="92"/>
      <c r="V653" s="3"/>
      <c r="W653" s="3"/>
    </row>
    <row r="654" ht="16.5" spans="1:23">
      <c r="A654" s="3"/>
      <c r="B654" s="3"/>
      <c r="C654" s="3"/>
      <c r="D654" s="74"/>
      <c r="E654" s="74"/>
      <c r="F654" s="74"/>
      <c r="G654" s="74"/>
      <c r="H654" s="74"/>
      <c r="I654" s="74"/>
      <c r="J654" s="74"/>
      <c r="K654" s="74"/>
      <c r="L654" s="74"/>
      <c r="M654" s="3"/>
      <c r="N654" s="3"/>
      <c r="O654" s="76"/>
      <c r="P654" s="76"/>
      <c r="Q654" s="3"/>
      <c r="R654" s="3"/>
      <c r="S654" s="76"/>
      <c r="T654" s="76"/>
      <c r="U654" s="92"/>
      <c r="V654" s="3"/>
      <c r="W654" s="3"/>
    </row>
    <row r="655" spans="1:23">
      <c r="A655" s="80" t="s">
        <v>759</v>
      </c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97"/>
    </row>
    <row r="656" spans="1:23">
      <c r="A656" s="82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98"/>
    </row>
    <row r="657" ht="16.5" spans="1:23">
      <c r="A657" s="3" t="s">
        <v>371</v>
      </c>
      <c r="B657" s="4">
        <v>800</v>
      </c>
      <c r="C657" s="4">
        <v>16</v>
      </c>
      <c r="D657" s="4" t="s">
        <v>36</v>
      </c>
      <c r="E657" s="4" t="b">
        <v>1</v>
      </c>
      <c r="F657" s="4" t="b">
        <v>1</v>
      </c>
      <c r="G657" s="4" t="b">
        <v>1</v>
      </c>
      <c r="H657" s="4" t="s">
        <v>115</v>
      </c>
      <c r="I657" s="4" t="s">
        <v>127</v>
      </c>
      <c r="J657" s="4"/>
      <c r="K657" s="4">
        <v>3</v>
      </c>
      <c r="L657" s="4" t="b">
        <v>1</v>
      </c>
      <c r="M657" s="92">
        <v>0.9327</v>
      </c>
      <c r="N657" s="3">
        <v>0.9102</v>
      </c>
      <c r="O657" s="94">
        <v>0.8852</v>
      </c>
      <c r="P657" s="76">
        <v>0.8606</v>
      </c>
      <c r="Q657" s="92">
        <v>0.9037</v>
      </c>
      <c r="R657" s="92">
        <v>0.9144</v>
      </c>
      <c r="S657" s="94">
        <v>0.8415</v>
      </c>
      <c r="T657" s="76">
        <v>0.8039</v>
      </c>
      <c r="U657" s="92">
        <f t="shared" ref="U657:U665" si="135">2*(O657*P657)/(O657+P657)</f>
        <v>0.872726681177684</v>
      </c>
      <c r="V657" s="92"/>
      <c r="W657" s="92"/>
    </row>
    <row r="658" ht="16.5" spans="1:23">
      <c r="A658" s="3" t="s">
        <v>372</v>
      </c>
      <c r="B658" s="4">
        <v>800</v>
      </c>
      <c r="C658" s="4">
        <v>16</v>
      </c>
      <c r="D658" s="4" t="s">
        <v>36</v>
      </c>
      <c r="E658" s="4" t="b">
        <v>1</v>
      </c>
      <c r="F658" s="4" t="b">
        <v>1</v>
      </c>
      <c r="G658" s="4" t="b">
        <v>1</v>
      </c>
      <c r="H658" s="4" t="s">
        <v>115</v>
      </c>
      <c r="I658" s="4" t="s">
        <v>127</v>
      </c>
      <c r="J658" s="4"/>
      <c r="K658" s="4">
        <v>3</v>
      </c>
      <c r="L658" s="4" t="b">
        <v>1</v>
      </c>
      <c r="M658" s="92">
        <v>0.9301</v>
      </c>
      <c r="N658" s="92">
        <v>0.907</v>
      </c>
      <c r="O658" s="95">
        <v>0.898</v>
      </c>
      <c r="P658" s="76">
        <v>0.8696</v>
      </c>
      <c r="Q658" s="92">
        <v>0.8896</v>
      </c>
      <c r="R658" s="92">
        <v>0.8986</v>
      </c>
      <c r="S658" s="76">
        <v>0.8512</v>
      </c>
      <c r="T658" s="76">
        <v>0.7935</v>
      </c>
      <c r="U658" s="92">
        <f t="shared" si="135"/>
        <v>0.883571848834578</v>
      </c>
      <c r="V658" s="3"/>
      <c r="W658" s="3"/>
    </row>
    <row r="659" ht="16.5" spans="1:23">
      <c r="A659" s="3" t="s">
        <v>373</v>
      </c>
      <c r="B659" s="4">
        <v>800</v>
      </c>
      <c r="C659" s="4">
        <v>16</v>
      </c>
      <c r="D659" s="4" t="s">
        <v>36</v>
      </c>
      <c r="E659" s="4" t="b">
        <v>1</v>
      </c>
      <c r="F659" s="4" t="b">
        <v>1</v>
      </c>
      <c r="G659" s="4" t="b">
        <v>1</v>
      </c>
      <c r="H659" s="4" t="s">
        <v>115</v>
      </c>
      <c r="I659" s="4" t="s">
        <v>127</v>
      </c>
      <c r="J659" s="4"/>
      <c r="K659" s="4">
        <v>3</v>
      </c>
      <c r="L659" s="4" t="b">
        <v>1</v>
      </c>
      <c r="M659" s="3">
        <v>0.9295</v>
      </c>
      <c r="N659" s="3">
        <v>0.9115</v>
      </c>
      <c r="O659" s="76">
        <v>0.8876</v>
      </c>
      <c r="P659" s="95">
        <v>0.8736</v>
      </c>
      <c r="Q659" s="92">
        <v>0.9046</v>
      </c>
      <c r="R659" s="92">
        <v>0.9023</v>
      </c>
      <c r="S659" s="94">
        <v>0.8339</v>
      </c>
      <c r="T659" s="94">
        <v>0.8067</v>
      </c>
      <c r="U659" s="92">
        <f t="shared" si="135"/>
        <v>0.880544356120827</v>
      </c>
      <c r="V659" s="3"/>
      <c r="W659" s="3"/>
    </row>
    <row r="660" ht="16.5" spans="1:23">
      <c r="A660" s="3" t="s">
        <v>760</v>
      </c>
      <c r="B660" s="4">
        <v>800</v>
      </c>
      <c r="C660" s="4">
        <v>16</v>
      </c>
      <c r="D660" s="4" t="s">
        <v>36</v>
      </c>
      <c r="E660" s="4" t="b">
        <v>1</v>
      </c>
      <c r="F660" s="4" t="b">
        <v>1</v>
      </c>
      <c r="G660" s="4" t="b">
        <v>1</v>
      </c>
      <c r="H660" s="4" t="s">
        <v>115</v>
      </c>
      <c r="I660" s="4" t="s">
        <v>127</v>
      </c>
      <c r="J660" s="4"/>
      <c r="K660" s="4">
        <v>3</v>
      </c>
      <c r="L660" s="4" t="b">
        <v>1</v>
      </c>
      <c r="M660" s="92">
        <v>0.9315</v>
      </c>
      <c r="N660" s="3">
        <v>0.9126</v>
      </c>
      <c r="O660" s="76">
        <v>0.8836</v>
      </c>
      <c r="P660" s="94">
        <v>0.8675</v>
      </c>
      <c r="Q660" s="92">
        <v>0.9129</v>
      </c>
      <c r="R660" s="92">
        <v>0.8994</v>
      </c>
      <c r="S660" s="94">
        <v>0.8393</v>
      </c>
      <c r="T660" s="94">
        <v>0.7856</v>
      </c>
      <c r="U660" s="92">
        <f t="shared" si="135"/>
        <v>0.875475986522757</v>
      </c>
      <c r="V660" s="92"/>
      <c r="W660" s="92"/>
    </row>
    <row r="661" ht="16.5" spans="1:23">
      <c r="A661" s="3" t="s">
        <v>374</v>
      </c>
      <c r="B661" s="4">
        <v>800</v>
      </c>
      <c r="C661" s="4">
        <v>16</v>
      </c>
      <c r="D661" s="4" t="s">
        <v>36</v>
      </c>
      <c r="E661" s="4" t="b">
        <v>1</v>
      </c>
      <c r="F661" s="4" t="b">
        <v>1</v>
      </c>
      <c r="G661" s="4" t="b">
        <v>1</v>
      </c>
      <c r="H661" s="4" t="s">
        <v>115</v>
      </c>
      <c r="I661" s="4" t="s">
        <v>127</v>
      </c>
      <c r="J661" s="4"/>
      <c r="K661" s="4">
        <v>3</v>
      </c>
      <c r="L661" s="4" t="b">
        <v>1</v>
      </c>
      <c r="M661" s="92">
        <v>0.929</v>
      </c>
      <c r="N661" s="3">
        <v>0.9078</v>
      </c>
      <c r="O661" s="94">
        <v>0.8917</v>
      </c>
      <c r="P661" s="76">
        <v>0.8673</v>
      </c>
      <c r="Q661" s="92">
        <v>0.8905</v>
      </c>
      <c r="R661" s="92">
        <v>0.889</v>
      </c>
      <c r="S661" s="76">
        <v>0.8393</v>
      </c>
      <c r="T661" s="76">
        <v>0.7761</v>
      </c>
      <c r="U661" s="92">
        <f t="shared" si="135"/>
        <v>0.879330767481524</v>
      </c>
      <c r="V661" s="92"/>
      <c r="W661" s="92"/>
    </row>
    <row r="662" ht="16.5" spans="1:23">
      <c r="A662" s="3" t="s">
        <v>375</v>
      </c>
      <c r="B662" s="4">
        <v>800</v>
      </c>
      <c r="C662" s="4">
        <v>16</v>
      </c>
      <c r="D662" s="4" t="s">
        <v>36</v>
      </c>
      <c r="E662" s="4" t="b">
        <v>1</v>
      </c>
      <c r="F662" s="4" t="b">
        <v>1</v>
      </c>
      <c r="G662" s="4" t="b">
        <v>1</v>
      </c>
      <c r="H662" s="4" t="s">
        <v>115</v>
      </c>
      <c r="I662" s="4" t="s">
        <v>127</v>
      </c>
      <c r="J662" s="4"/>
      <c r="K662" s="4">
        <v>3</v>
      </c>
      <c r="L662" s="4" t="b">
        <v>1</v>
      </c>
      <c r="M662" s="3">
        <v>0.9262</v>
      </c>
      <c r="N662" s="92">
        <v>0.9118</v>
      </c>
      <c r="O662" s="76">
        <v>0.8952</v>
      </c>
      <c r="P662" s="94">
        <v>0.867</v>
      </c>
      <c r="Q662" s="92">
        <v>0.8929</v>
      </c>
      <c r="R662" s="3">
        <v>0.9027</v>
      </c>
      <c r="S662" s="76">
        <v>0.8295</v>
      </c>
      <c r="T662" s="94">
        <v>0.8017</v>
      </c>
      <c r="U662" s="92">
        <f t="shared" si="135"/>
        <v>0.880874361593463</v>
      </c>
      <c r="V662" s="3"/>
      <c r="W662" s="3"/>
    </row>
    <row r="663" ht="16.5" spans="1:23">
      <c r="A663" s="3" t="s">
        <v>376</v>
      </c>
      <c r="B663" s="4">
        <v>800</v>
      </c>
      <c r="C663" s="4">
        <v>16</v>
      </c>
      <c r="D663" s="4" t="s">
        <v>36</v>
      </c>
      <c r="E663" s="4" t="b">
        <v>1</v>
      </c>
      <c r="F663" s="4" t="b">
        <v>1</v>
      </c>
      <c r="G663" s="4" t="b">
        <v>1</v>
      </c>
      <c r="H663" s="4" t="s">
        <v>115</v>
      </c>
      <c r="I663" s="4" t="s">
        <v>127</v>
      </c>
      <c r="J663" s="4"/>
      <c r="K663" s="4">
        <v>3</v>
      </c>
      <c r="L663" s="4" t="b">
        <v>1</v>
      </c>
      <c r="M663" s="113">
        <v>0.9301</v>
      </c>
      <c r="N663" s="3">
        <v>0.9082</v>
      </c>
      <c r="O663" s="76">
        <v>0.8907</v>
      </c>
      <c r="P663" s="76">
        <v>0.8709</v>
      </c>
      <c r="Q663" s="3">
        <v>0.8859</v>
      </c>
      <c r="R663" s="3">
        <v>0.9021</v>
      </c>
      <c r="S663" s="76">
        <v>0.7757</v>
      </c>
      <c r="T663" s="76">
        <v>0.8447</v>
      </c>
      <c r="U663" s="92">
        <f t="shared" si="135"/>
        <v>0.880688726158038</v>
      </c>
      <c r="V663" s="3"/>
      <c r="W663" s="3"/>
    </row>
    <row r="664" ht="16.5" spans="1:23">
      <c r="A664" s="3" t="s">
        <v>761</v>
      </c>
      <c r="B664" s="4">
        <v>800</v>
      </c>
      <c r="C664" s="4">
        <v>16</v>
      </c>
      <c r="D664" s="4" t="s">
        <v>36</v>
      </c>
      <c r="E664" s="4" t="b">
        <v>1</v>
      </c>
      <c r="F664" s="4" t="b">
        <v>1</v>
      </c>
      <c r="G664" s="4" t="b">
        <v>1</v>
      </c>
      <c r="H664" s="4" t="s">
        <v>115</v>
      </c>
      <c r="I664" s="4" t="s">
        <v>127</v>
      </c>
      <c r="J664" s="4"/>
      <c r="K664" s="4">
        <v>3</v>
      </c>
      <c r="L664" s="4" t="b">
        <v>1</v>
      </c>
      <c r="M664" s="3">
        <v>0.9311</v>
      </c>
      <c r="N664" s="3">
        <v>0.9082</v>
      </c>
      <c r="O664" s="94">
        <v>0.897</v>
      </c>
      <c r="P664" s="94">
        <v>0.8721</v>
      </c>
      <c r="Q664" s="92">
        <v>0.8905</v>
      </c>
      <c r="R664" s="92">
        <v>0.9017</v>
      </c>
      <c r="S664" s="94">
        <v>0.8339</v>
      </c>
      <c r="T664" s="94">
        <v>0.8008</v>
      </c>
      <c r="U664" s="103">
        <f t="shared" si="135"/>
        <v>0.884374766830592</v>
      </c>
      <c r="V664" s="92"/>
      <c r="W664" s="92"/>
    </row>
    <row r="665" ht="16.5" spans="1:23">
      <c r="A665" s="3"/>
      <c r="B665" s="11" t="s">
        <v>200</v>
      </c>
      <c r="C665" s="4"/>
      <c r="D665" s="4"/>
      <c r="E665" s="4"/>
      <c r="F665" s="4"/>
      <c r="G665" s="4"/>
      <c r="H665" s="4"/>
      <c r="I665" s="4"/>
      <c r="J665" s="74"/>
      <c r="K665" s="74"/>
      <c r="L665" s="74"/>
      <c r="M665" s="11">
        <f t="shared" ref="M665:T665" si="136">AVERAGE(M657:M664)</f>
        <v>0.930025</v>
      </c>
      <c r="N665" s="11">
        <f t="shared" si="136"/>
        <v>0.9096625</v>
      </c>
      <c r="O665" s="5">
        <f t="shared" si="136"/>
        <v>0.891125</v>
      </c>
      <c r="P665" s="5">
        <f t="shared" si="136"/>
        <v>0.868575</v>
      </c>
      <c r="Q665" s="11">
        <f t="shared" si="136"/>
        <v>0.896325</v>
      </c>
      <c r="R665" s="11">
        <f t="shared" si="136"/>
        <v>0.901275</v>
      </c>
      <c r="S665" s="11">
        <f t="shared" si="136"/>
        <v>0.8305375</v>
      </c>
      <c r="T665" s="99">
        <f t="shared" si="136"/>
        <v>0.801625</v>
      </c>
      <c r="U665" s="100">
        <f t="shared" si="135"/>
        <v>0.879705514434278</v>
      </c>
      <c r="V665" s="3"/>
      <c r="W665" s="3"/>
    </row>
    <row r="666" ht="16.5" spans="1:23">
      <c r="A666" s="3"/>
      <c r="B666" s="3"/>
      <c r="C666" s="3"/>
      <c r="D666" s="74"/>
      <c r="E666" s="74"/>
      <c r="F666" s="74"/>
      <c r="G666" s="74"/>
      <c r="H666" s="74"/>
      <c r="I666" s="74"/>
      <c r="J666" s="74"/>
      <c r="K666" s="74"/>
      <c r="L666" s="74"/>
      <c r="M666" s="92"/>
      <c r="N666" s="3"/>
      <c r="O666" s="76"/>
      <c r="P666" s="76"/>
      <c r="Q666" s="92"/>
      <c r="R666" s="92"/>
      <c r="S666" s="76"/>
      <c r="T666" s="94"/>
      <c r="U666" s="92"/>
      <c r="V666" s="3"/>
      <c r="W666" s="3"/>
    </row>
    <row r="667" ht="16.5" spans="1:23">
      <c r="A667" s="3"/>
      <c r="B667" s="3"/>
      <c r="C667" s="3"/>
      <c r="D667" s="74"/>
      <c r="E667" s="74"/>
      <c r="F667" s="74"/>
      <c r="G667" s="74"/>
      <c r="H667" s="74"/>
      <c r="I667" s="74"/>
      <c r="J667" s="74"/>
      <c r="K667" s="74"/>
      <c r="L667" s="74"/>
      <c r="M667" s="3"/>
      <c r="N667" s="3"/>
      <c r="O667" s="76"/>
      <c r="P667" s="76"/>
      <c r="Q667" s="3"/>
      <c r="R667" s="3"/>
      <c r="S667" s="76"/>
      <c r="T667" s="76"/>
      <c r="U667" s="92"/>
      <c r="V667" s="3"/>
      <c r="W667" s="3"/>
    </row>
    <row r="668" spans="1:23">
      <c r="A668" s="80" t="s">
        <v>762</v>
      </c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97"/>
    </row>
    <row r="669" spans="1:23">
      <c r="A669" s="82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98"/>
    </row>
    <row r="670" ht="16.5" spans="1:23">
      <c r="A670" s="3" t="s">
        <v>377</v>
      </c>
      <c r="B670" s="4">
        <v>800</v>
      </c>
      <c r="C670" s="4">
        <v>16</v>
      </c>
      <c r="D670" s="4" t="s">
        <v>36</v>
      </c>
      <c r="E670" s="4" t="b">
        <v>1</v>
      </c>
      <c r="F670" s="4" t="b">
        <v>1</v>
      </c>
      <c r="G670" s="4" t="b">
        <v>1</v>
      </c>
      <c r="H670" s="4" t="s">
        <v>115</v>
      </c>
      <c r="I670" s="4" t="s">
        <v>127</v>
      </c>
      <c r="J670" s="4"/>
      <c r="K670" s="4">
        <v>3</v>
      </c>
      <c r="L670" s="4" t="b">
        <v>1</v>
      </c>
      <c r="M670" s="92">
        <v>0.8951</v>
      </c>
      <c r="N670" s="3">
        <v>0.9074</v>
      </c>
      <c r="O670" s="94">
        <v>0.7568</v>
      </c>
      <c r="P670" s="94">
        <v>0.861</v>
      </c>
      <c r="Q670" s="92">
        <v>0.8307</v>
      </c>
      <c r="R670" s="92">
        <v>0.8953</v>
      </c>
      <c r="S670" s="94">
        <v>0.7144</v>
      </c>
      <c r="T670" s="76">
        <v>0.7152</v>
      </c>
      <c r="U670" s="92">
        <f t="shared" ref="U670:U678" si="137">2*(O670*P670)/(O670+P670)</f>
        <v>0.805544319446161</v>
      </c>
      <c r="V670" s="92"/>
      <c r="W670" s="92"/>
    </row>
    <row r="671" ht="16.5" spans="1:23">
      <c r="A671" s="3" t="s">
        <v>378</v>
      </c>
      <c r="B671" s="4">
        <v>800</v>
      </c>
      <c r="C671" s="4">
        <v>16</v>
      </c>
      <c r="D671" s="4" t="s">
        <v>36</v>
      </c>
      <c r="E671" s="4" t="b">
        <v>1</v>
      </c>
      <c r="F671" s="4" t="b">
        <v>1</v>
      </c>
      <c r="G671" s="4" t="b">
        <v>1</v>
      </c>
      <c r="H671" s="4" t="s">
        <v>115</v>
      </c>
      <c r="I671" s="4" t="s">
        <v>127</v>
      </c>
      <c r="J671" s="4"/>
      <c r="K671" s="4">
        <v>3</v>
      </c>
      <c r="L671" s="4" t="b">
        <v>1</v>
      </c>
      <c r="M671" s="3">
        <v>0.9047</v>
      </c>
      <c r="N671" s="3">
        <v>0.9216</v>
      </c>
      <c r="O671" s="94">
        <v>0.77</v>
      </c>
      <c r="P671" s="76">
        <v>0.8567</v>
      </c>
      <c r="Q671" s="92">
        <v>0.8448</v>
      </c>
      <c r="R671" s="92">
        <v>0.9041</v>
      </c>
      <c r="S671" s="76">
        <v>0.7307</v>
      </c>
      <c r="T671" s="76">
        <v>0.7323</v>
      </c>
      <c r="U671" s="92">
        <f t="shared" si="137"/>
        <v>0.811039527878527</v>
      </c>
      <c r="V671" s="3"/>
      <c r="W671" s="3"/>
    </row>
    <row r="672" ht="16.5" spans="1:23">
      <c r="A672" s="3" t="s">
        <v>379</v>
      </c>
      <c r="B672" s="4">
        <v>800</v>
      </c>
      <c r="C672" s="4">
        <v>16</v>
      </c>
      <c r="D672" s="4" t="s">
        <v>36</v>
      </c>
      <c r="E672" s="4" t="b">
        <v>1</v>
      </c>
      <c r="F672" s="4" t="b">
        <v>1</v>
      </c>
      <c r="G672" s="4" t="b">
        <v>1</v>
      </c>
      <c r="H672" s="4" t="s">
        <v>115</v>
      </c>
      <c r="I672" s="4" t="s">
        <v>127</v>
      </c>
      <c r="J672" s="4"/>
      <c r="K672" s="4">
        <v>3</v>
      </c>
      <c r="L672" s="4" t="b">
        <v>1</v>
      </c>
      <c r="M672" s="3">
        <v>0.9028</v>
      </c>
      <c r="N672" s="3">
        <v>0.9198</v>
      </c>
      <c r="O672" s="76">
        <v>0.7747</v>
      </c>
      <c r="P672" s="94">
        <v>0.865</v>
      </c>
      <c r="Q672" s="92">
        <v>0.8398</v>
      </c>
      <c r="R672" s="92">
        <v>0.8964</v>
      </c>
      <c r="S672" s="94">
        <v>0.7199</v>
      </c>
      <c r="T672" s="94">
        <v>0.7008</v>
      </c>
      <c r="U672" s="92">
        <f t="shared" si="137"/>
        <v>0.817363542111362</v>
      </c>
      <c r="V672" s="3"/>
      <c r="W672" s="3"/>
    </row>
    <row r="673" ht="16.5" spans="1:23">
      <c r="A673" s="3" t="s">
        <v>763</v>
      </c>
      <c r="B673" s="4">
        <v>800</v>
      </c>
      <c r="C673" s="4">
        <v>16</v>
      </c>
      <c r="D673" s="4" t="s">
        <v>36</v>
      </c>
      <c r="E673" s="4" t="b">
        <v>1</v>
      </c>
      <c r="F673" s="4" t="b">
        <v>1</v>
      </c>
      <c r="G673" s="4" t="b">
        <v>1</v>
      </c>
      <c r="H673" s="4" t="s">
        <v>115</v>
      </c>
      <c r="I673" s="4" t="s">
        <v>127</v>
      </c>
      <c r="J673" s="4"/>
      <c r="K673" s="4">
        <v>3</v>
      </c>
      <c r="L673" s="4" t="b">
        <v>1</v>
      </c>
      <c r="M673" s="92">
        <v>0.9053</v>
      </c>
      <c r="N673" s="92">
        <v>0.917</v>
      </c>
      <c r="O673" s="76">
        <v>0.7794</v>
      </c>
      <c r="P673" s="94">
        <v>0.8358</v>
      </c>
      <c r="Q673" s="92">
        <v>0.8423</v>
      </c>
      <c r="R673" s="92">
        <v>0.9038</v>
      </c>
      <c r="S673" s="94">
        <v>0.7264</v>
      </c>
      <c r="T673" s="94">
        <v>0.7064</v>
      </c>
      <c r="U673" s="92">
        <f t="shared" si="137"/>
        <v>0.806615304606241</v>
      </c>
      <c r="V673" s="92"/>
      <c r="W673" s="92"/>
    </row>
    <row r="674" ht="16.5" spans="1:23">
      <c r="A674" s="3" t="s">
        <v>561</v>
      </c>
      <c r="B674" s="4">
        <v>800</v>
      </c>
      <c r="C674" s="4">
        <v>16</v>
      </c>
      <c r="D674" s="4" t="s">
        <v>36</v>
      </c>
      <c r="E674" s="4" t="b">
        <v>1</v>
      </c>
      <c r="F674" s="4" t="b">
        <v>1</v>
      </c>
      <c r="G674" s="4" t="b">
        <v>1</v>
      </c>
      <c r="H674" s="4" t="s">
        <v>115</v>
      </c>
      <c r="I674" s="4" t="s">
        <v>127</v>
      </c>
      <c r="J674" s="4"/>
      <c r="K674" s="4">
        <v>3</v>
      </c>
      <c r="L674" s="4" t="b">
        <v>1</v>
      </c>
      <c r="M674" s="92">
        <v>0.8978</v>
      </c>
      <c r="N674" s="92">
        <v>0.917</v>
      </c>
      <c r="O674" s="94">
        <v>0.758</v>
      </c>
      <c r="P674" s="95">
        <v>0.8643</v>
      </c>
      <c r="Q674" s="92">
        <v>0.8315</v>
      </c>
      <c r="R674" s="92">
        <v>0.8915</v>
      </c>
      <c r="S674" s="94">
        <v>0.7079</v>
      </c>
      <c r="T674" s="94">
        <v>0.6973</v>
      </c>
      <c r="U674" s="92">
        <f t="shared" si="137"/>
        <v>0.807667385810269</v>
      </c>
      <c r="V674" s="92"/>
      <c r="W674" s="92"/>
    </row>
    <row r="675" ht="16.5" spans="1:23">
      <c r="A675" s="3" t="s">
        <v>562</v>
      </c>
      <c r="B675" s="4">
        <v>800</v>
      </c>
      <c r="C675" s="4">
        <v>16</v>
      </c>
      <c r="D675" s="4" t="s">
        <v>36</v>
      </c>
      <c r="E675" s="4" t="b">
        <v>1</v>
      </c>
      <c r="F675" s="4" t="b">
        <v>1</v>
      </c>
      <c r="G675" s="4" t="b">
        <v>1</v>
      </c>
      <c r="H675" s="4" t="s">
        <v>115</v>
      </c>
      <c r="I675" s="4" t="s">
        <v>127</v>
      </c>
      <c r="J675" s="4"/>
      <c r="K675" s="4">
        <v>3</v>
      </c>
      <c r="L675" s="4" t="b">
        <v>1</v>
      </c>
      <c r="M675" s="92">
        <v>0.908</v>
      </c>
      <c r="N675" s="92">
        <v>0.9193</v>
      </c>
      <c r="O675" s="93">
        <v>0.7882</v>
      </c>
      <c r="P675" s="76">
        <v>0.8569</v>
      </c>
      <c r="Q675" s="92">
        <v>0.8481</v>
      </c>
      <c r="R675" s="3">
        <v>0.8895</v>
      </c>
      <c r="S675" s="76">
        <v>0.7264</v>
      </c>
      <c r="T675" s="94">
        <v>0.7109</v>
      </c>
      <c r="U675" s="103">
        <f t="shared" si="137"/>
        <v>0.821115530970762</v>
      </c>
      <c r="V675" s="3"/>
      <c r="W675" s="3"/>
    </row>
    <row r="676" ht="16.5" spans="1:23">
      <c r="A676" s="3" t="s">
        <v>563</v>
      </c>
      <c r="B676" s="4">
        <v>800</v>
      </c>
      <c r="C676" s="4">
        <v>16</v>
      </c>
      <c r="D676" s="4" t="s">
        <v>36</v>
      </c>
      <c r="E676" s="4" t="b">
        <v>1</v>
      </c>
      <c r="F676" s="4" t="b">
        <v>1</v>
      </c>
      <c r="G676" s="4" t="b">
        <v>1</v>
      </c>
      <c r="H676" s="4" t="s">
        <v>115</v>
      </c>
      <c r="I676" s="4" t="s">
        <v>127</v>
      </c>
      <c r="J676" s="4"/>
      <c r="K676" s="4">
        <v>3</v>
      </c>
      <c r="L676" s="4" t="b">
        <v>1</v>
      </c>
      <c r="M676" s="113">
        <v>0.9006</v>
      </c>
      <c r="N676" s="3">
        <v>0.9171</v>
      </c>
      <c r="O676" s="94">
        <v>0.783</v>
      </c>
      <c r="P676" s="76">
        <v>0.8552</v>
      </c>
      <c r="Q676" s="3">
        <v>0.8315</v>
      </c>
      <c r="R676" s="3">
        <v>0.8987</v>
      </c>
      <c r="S676" s="76">
        <v>0.6982</v>
      </c>
      <c r="T676" s="76">
        <v>0.7225</v>
      </c>
      <c r="U676" s="92">
        <f t="shared" si="137"/>
        <v>0.817508973263338</v>
      </c>
      <c r="V676" s="3"/>
      <c r="W676" s="3"/>
    </row>
    <row r="677" ht="16.5" spans="1:23">
      <c r="A677" s="3" t="s">
        <v>764</v>
      </c>
      <c r="B677" s="4">
        <v>800</v>
      </c>
      <c r="C677" s="4">
        <v>16</v>
      </c>
      <c r="D677" s="4" t="s">
        <v>36</v>
      </c>
      <c r="E677" s="4" t="b">
        <v>1</v>
      </c>
      <c r="F677" s="4" t="b">
        <v>1</v>
      </c>
      <c r="G677" s="4" t="b">
        <v>1</v>
      </c>
      <c r="H677" s="4" t="s">
        <v>115</v>
      </c>
      <c r="I677" s="4" t="s">
        <v>127</v>
      </c>
      <c r="J677" s="4"/>
      <c r="K677" s="4">
        <v>3</v>
      </c>
      <c r="L677" s="4" t="b">
        <v>1</v>
      </c>
      <c r="M677" s="3">
        <v>0.9021</v>
      </c>
      <c r="N677" s="3">
        <v>0.9196</v>
      </c>
      <c r="O677" s="76">
        <v>0.7752</v>
      </c>
      <c r="P677" s="94">
        <v>0.8583</v>
      </c>
      <c r="Q677" s="92">
        <v>0.8324</v>
      </c>
      <c r="R677" s="92">
        <v>0.8979</v>
      </c>
      <c r="S677" s="94">
        <v>0.721</v>
      </c>
      <c r="T677" s="94">
        <v>0.7494</v>
      </c>
      <c r="U677" s="92">
        <f t="shared" si="137"/>
        <v>0.814636253443526</v>
      </c>
      <c r="V677" s="92"/>
      <c r="W677" s="92"/>
    </row>
    <row r="678" ht="16.5" spans="1:23">
      <c r="A678" s="3"/>
      <c r="B678" s="11" t="s">
        <v>200</v>
      </c>
      <c r="C678" s="4"/>
      <c r="D678" s="4"/>
      <c r="E678" s="4"/>
      <c r="F678" s="4"/>
      <c r="G678" s="4"/>
      <c r="H678" s="4"/>
      <c r="I678" s="4"/>
      <c r="J678" s="74"/>
      <c r="K678" s="74"/>
      <c r="L678" s="74"/>
      <c r="M678" s="11">
        <f t="shared" ref="M678:T678" si="138">AVERAGE(M670:M677)</f>
        <v>0.90205</v>
      </c>
      <c r="N678" s="11">
        <f t="shared" si="138"/>
        <v>0.91735</v>
      </c>
      <c r="O678" s="5">
        <f t="shared" si="138"/>
        <v>0.7731625</v>
      </c>
      <c r="P678" s="5">
        <f t="shared" si="138"/>
        <v>0.85665</v>
      </c>
      <c r="Q678" s="11">
        <f t="shared" si="138"/>
        <v>0.8376375</v>
      </c>
      <c r="R678" s="11">
        <f t="shared" si="138"/>
        <v>0.89715</v>
      </c>
      <c r="S678" s="11">
        <f t="shared" si="138"/>
        <v>0.7181125</v>
      </c>
      <c r="T678" s="99">
        <f t="shared" si="138"/>
        <v>0.71685</v>
      </c>
      <c r="U678" s="100">
        <f t="shared" si="137"/>
        <v>0.812767917321778</v>
      </c>
      <c r="V678" s="3"/>
      <c r="W678" s="3"/>
    </row>
    <row r="679" ht="16.5" spans="1:23">
      <c r="A679" s="3"/>
      <c r="B679" s="3"/>
      <c r="C679" s="3"/>
      <c r="D679" s="74"/>
      <c r="E679" s="74"/>
      <c r="F679" s="74"/>
      <c r="G679" s="74"/>
      <c r="H679" s="74"/>
      <c r="I679" s="74"/>
      <c r="J679" s="74"/>
      <c r="K679" s="74"/>
      <c r="L679" s="74"/>
      <c r="M679" s="92"/>
      <c r="N679" s="3"/>
      <c r="O679" s="76"/>
      <c r="P679" s="76"/>
      <c r="Q679" s="92"/>
      <c r="R679" s="92"/>
      <c r="S679" s="76"/>
      <c r="T679" s="94"/>
      <c r="U679" s="92"/>
      <c r="V679" s="3"/>
      <c r="W679" s="3"/>
    </row>
    <row r="680" ht="16.5" spans="1:23">
      <c r="A680" s="3"/>
      <c r="B680" s="3"/>
      <c r="C680" s="3"/>
      <c r="D680" s="74"/>
      <c r="E680" s="74"/>
      <c r="F680" s="74"/>
      <c r="G680" s="74"/>
      <c r="H680" s="74"/>
      <c r="I680" s="74"/>
      <c r="J680" s="74"/>
      <c r="K680" s="74"/>
      <c r="L680" s="74"/>
      <c r="M680" s="3"/>
      <c r="N680" s="3"/>
      <c r="O680" s="76"/>
      <c r="P680" s="76"/>
      <c r="Q680" s="3"/>
      <c r="R680" s="3"/>
      <c r="S680" s="76"/>
      <c r="T680" s="76"/>
      <c r="U680" s="92"/>
      <c r="V680" s="3"/>
      <c r="W680" s="3"/>
    </row>
    <row r="681" spans="1:23">
      <c r="A681" s="80" t="s">
        <v>765</v>
      </c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97"/>
    </row>
    <row r="682" spans="1:23">
      <c r="A682" s="82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98"/>
    </row>
    <row r="683" ht="16.5" spans="1:23">
      <c r="A683" s="3" t="s">
        <v>564</v>
      </c>
      <c r="B683" s="4">
        <v>800</v>
      </c>
      <c r="C683" s="4">
        <v>16</v>
      </c>
      <c r="D683" s="4" t="s">
        <v>36</v>
      </c>
      <c r="E683" s="4" t="b">
        <v>1</v>
      </c>
      <c r="F683" s="4" t="b">
        <v>1</v>
      </c>
      <c r="G683" s="4" t="b">
        <v>1</v>
      </c>
      <c r="H683" s="4" t="s">
        <v>115</v>
      </c>
      <c r="I683" s="4" t="s">
        <v>127</v>
      </c>
      <c r="J683" s="4"/>
      <c r="K683" s="4">
        <v>3</v>
      </c>
      <c r="L683" s="4" t="b">
        <v>1</v>
      </c>
      <c r="M683" s="92">
        <v>0.8535</v>
      </c>
      <c r="N683" s="3">
        <v>0.9147</v>
      </c>
      <c r="O683" s="95">
        <v>0.7981</v>
      </c>
      <c r="P683" s="94">
        <v>0.8947</v>
      </c>
      <c r="Q683" s="92">
        <v>0.7378</v>
      </c>
      <c r="R683" s="92">
        <v>0.8565</v>
      </c>
      <c r="S683" s="94">
        <v>0.7199</v>
      </c>
      <c r="T683" s="76">
        <v>0.7969</v>
      </c>
      <c r="U683" s="103">
        <f t="shared" ref="U683:U691" si="139">2*(O683*P683)/(O683+P683)</f>
        <v>0.84364375</v>
      </c>
      <c r="V683" s="92"/>
      <c r="W683" s="92"/>
    </row>
    <row r="684" ht="16.5" spans="1:23">
      <c r="A684" s="3" t="s">
        <v>565</v>
      </c>
      <c r="B684" s="4">
        <v>800</v>
      </c>
      <c r="C684" s="4">
        <v>16</v>
      </c>
      <c r="D684" s="4" t="s">
        <v>36</v>
      </c>
      <c r="E684" s="4" t="b">
        <v>1</v>
      </c>
      <c r="F684" s="4" t="b">
        <v>1</v>
      </c>
      <c r="G684" s="4" t="b">
        <v>1</v>
      </c>
      <c r="H684" s="4" t="s">
        <v>115</v>
      </c>
      <c r="I684" s="4" t="s">
        <v>127</v>
      </c>
      <c r="J684" s="4"/>
      <c r="K684" s="4">
        <v>3</v>
      </c>
      <c r="L684" s="4" t="b">
        <v>1</v>
      </c>
      <c r="M684" s="3">
        <v>0.7549</v>
      </c>
      <c r="N684" s="3">
        <v>0.9116</v>
      </c>
      <c r="O684" s="94">
        <v>0.699</v>
      </c>
      <c r="P684" s="76">
        <v>0.8992</v>
      </c>
      <c r="Q684" s="92">
        <v>0.6822</v>
      </c>
      <c r="R684" s="92">
        <v>0.795</v>
      </c>
      <c r="S684" s="76">
        <v>0.6623</v>
      </c>
      <c r="T684" s="76">
        <v>0.7644</v>
      </c>
      <c r="U684" s="92">
        <f t="shared" si="139"/>
        <v>0.786560880991115</v>
      </c>
      <c r="V684" s="3"/>
      <c r="W684" s="3"/>
    </row>
    <row r="685" ht="16.5" spans="1:23">
      <c r="A685" s="3" t="s">
        <v>566</v>
      </c>
      <c r="B685" s="4">
        <v>800</v>
      </c>
      <c r="C685" s="4">
        <v>16</v>
      </c>
      <c r="D685" s="4" t="s">
        <v>36</v>
      </c>
      <c r="E685" s="4" t="b">
        <v>1</v>
      </c>
      <c r="F685" s="4" t="b">
        <v>1</v>
      </c>
      <c r="G685" s="4" t="b">
        <v>1</v>
      </c>
      <c r="H685" s="4" t="s">
        <v>115</v>
      </c>
      <c r="I685" s="4" t="s">
        <v>127</v>
      </c>
      <c r="J685" s="4"/>
      <c r="K685" s="4">
        <v>3</v>
      </c>
      <c r="L685" s="4" t="b">
        <v>1</v>
      </c>
      <c r="M685" s="3">
        <v>0.8092</v>
      </c>
      <c r="N685" s="3">
        <v>0.9365</v>
      </c>
      <c r="O685" s="93">
        <v>0.7586</v>
      </c>
      <c r="P685" s="94">
        <v>0.9096</v>
      </c>
      <c r="Q685" s="92">
        <v>0.7195</v>
      </c>
      <c r="R685" s="92">
        <v>0.8483</v>
      </c>
      <c r="S685" s="94">
        <v>0.684</v>
      </c>
      <c r="T685" s="94">
        <v>0.8036</v>
      </c>
      <c r="U685" s="103">
        <f t="shared" si="139"/>
        <v>0.827265987291692</v>
      </c>
      <c r="V685" s="3"/>
      <c r="W685" s="3"/>
    </row>
    <row r="686" ht="16.5" spans="1:23">
      <c r="A686" s="3" t="s">
        <v>766</v>
      </c>
      <c r="B686" s="4">
        <v>800</v>
      </c>
      <c r="C686" s="4">
        <v>16</v>
      </c>
      <c r="D686" s="4" t="s">
        <v>36</v>
      </c>
      <c r="E686" s="4" t="b">
        <v>1</v>
      </c>
      <c r="F686" s="4" t="b">
        <v>1</v>
      </c>
      <c r="G686" s="4" t="b">
        <v>1</v>
      </c>
      <c r="H686" s="4" t="s">
        <v>115</v>
      </c>
      <c r="I686" s="4" t="s">
        <v>127</v>
      </c>
      <c r="J686" s="4"/>
      <c r="K686" s="4">
        <v>3</v>
      </c>
      <c r="L686" s="4" t="b">
        <v>1</v>
      </c>
      <c r="M686" s="92">
        <v>0.805</v>
      </c>
      <c r="N686" s="92">
        <v>0.8961</v>
      </c>
      <c r="O686" s="76">
        <v>0.7332</v>
      </c>
      <c r="P686" s="94">
        <v>0.8924</v>
      </c>
      <c r="Q686" s="92">
        <v>0.7353</v>
      </c>
      <c r="R686" s="92">
        <v>0.8151</v>
      </c>
      <c r="S686" s="94">
        <v>0.7264</v>
      </c>
      <c r="T686" s="94">
        <v>0.7244</v>
      </c>
      <c r="U686" s="92">
        <f t="shared" si="139"/>
        <v>0.805004527559055</v>
      </c>
      <c r="V686" s="92"/>
      <c r="W686" s="92"/>
    </row>
    <row r="687" ht="16.5" spans="1:23">
      <c r="A687" s="3" t="s">
        <v>398</v>
      </c>
      <c r="B687" s="4">
        <v>800</v>
      </c>
      <c r="C687" s="4">
        <v>16</v>
      </c>
      <c r="D687" s="4" t="s">
        <v>36</v>
      </c>
      <c r="E687" s="4" t="b">
        <v>1</v>
      </c>
      <c r="F687" s="4" t="b">
        <v>1</v>
      </c>
      <c r="G687" s="4" t="b">
        <v>1</v>
      </c>
      <c r="H687" s="4" t="s">
        <v>115</v>
      </c>
      <c r="I687" s="4" t="s">
        <v>127</v>
      </c>
      <c r="J687" s="4"/>
      <c r="K687" s="4">
        <v>3</v>
      </c>
      <c r="L687" s="4" t="b">
        <v>1</v>
      </c>
      <c r="M687" s="92">
        <v>0.7082</v>
      </c>
      <c r="N687" s="92">
        <v>0.9117</v>
      </c>
      <c r="O687" s="94">
        <v>0.6436</v>
      </c>
      <c r="P687" s="94">
        <v>0.8985</v>
      </c>
      <c r="Q687" s="92">
        <v>0.6797</v>
      </c>
      <c r="R687" s="92">
        <v>0.764</v>
      </c>
      <c r="S687" s="94">
        <v>0.6536</v>
      </c>
      <c r="T687" s="94">
        <v>0.7218</v>
      </c>
      <c r="U687" s="92">
        <f t="shared" si="139"/>
        <v>0.749983269567473</v>
      </c>
      <c r="V687" s="92"/>
      <c r="W687" s="92"/>
    </row>
    <row r="688" ht="16.5" spans="1:23">
      <c r="A688" s="3" t="s">
        <v>399</v>
      </c>
      <c r="B688" s="4">
        <v>800</v>
      </c>
      <c r="C688" s="4">
        <v>16</v>
      </c>
      <c r="D688" s="4" t="s">
        <v>36</v>
      </c>
      <c r="E688" s="4" t="b">
        <v>1</v>
      </c>
      <c r="F688" s="4" t="b">
        <v>1</v>
      </c>
      <c r="G688" s="4" t="b">
        <v>1</v>
      </c>
      <c r="H688" s="4" t="s">
        <v>115</v>
      </c>
      <c r="I688" s="4" t="s">
        <v>127</v>
      </c>
      <c r="J688" s="4"/>
      <c r="K688" s="4">
        <v>3</v>
      </c>
      <c r="L688" s="4" t="b">
        <v>1</v>
      </c>
      <c r="M688" s="92">
        <v>0.796</v>
      </c>
      <c r="N688" s="92">
        <v>0.9431</v>
      </c>
      <c r="O688" s="76">
        <v>0.7022</v>
      </c>
      <c r="P688" s="76">
        <v>0.9213</v>
      </c>
      <c r="Q688" s="92">
        <v>0.7519</v>
      </c>
      <c r="R688" s="3">
        <v>0.8467</v>
      </c>
      <c r="S688" s="94">
        <v>0.722</v>
      </c>
      <c r="T688" s="94">
        <v>0.76</v>
      </c>
      <c r="U688" s="92">
        <f t="shared" si="139"/>
        <v>0.796965642131198</v>
      </c>
      <c r="V688" s="3"/>
      <c r="W688" s="3"/>
    </row>
    <row r="689" ht="16.5" spans="1:23">
      <c r="A689" s="3" t="s">
        <v>400</v>
      </c>
      <c r="B689" s="4">
        <v>800</v>
      </c>
      <c r="C689" s="4">
        <v>16</v>
      </c>
      <c r="D689" s="4" t="s">
        <v>36</v>
      </c>
      <c r="E689" s="4" t="b">
        <v>1</v>
      </c>
      <c r="F689" s="4" t="b">
        <v>1</v>
      </c>
      <c r="G689" s="4" t="b">
        <v>1</v>
      </c>
      <c r="H689" s="4" t="s">
        <v>115</v>
      </c>
      <c r="I689" s="4" t="s">
        <v>127</v>
      </c>
      <c r="J689" s="4"/>
      <c r="K689" s="4">
        <v>3</v>
      </c>
      <c r="L689" s="4" t="b">
        <v>1</v>
      </c>
      <c r="M689" s="113">
        <v>0.7842</v>
      </c>
      <c r="N689" s="3">
        <v>0.9441</v>
      </c>
      <c r="O689" s="94">
        <v>0.7113</v>
      </c>
      <c r="P689" s="93">
        <v>0.9255</v>
      </c>
      <c r="Q689" s="92">
        <v>0.727</v>
      </c>
      <c r="R689" s="3">
        <v>0.8351</v>
      </c>
      <c r="S689" s="76">
        <v>0.6949</v>
      </c>
      <c r="T689" s="76">
        <v>0.7646</v>
      </c>
      <c r="U689" s="92">
        <f t="shared" si="139"/>
        <v>0.804384347507331</v>
      </c>
      <c r="V689" s="3"/>
      <c r="W689" s="3"/>
    </row>
    <row r="690" ht="16.5" spans="1:23">
      <c r="A690" s="3" t="s">
        <v>767</v>
      </c>
      <c r="B690" s="4">
        <v>800</v>
      </c>
      <c r="C690" s="4">
        <v>16</v>
      </c>
      <c r="D690" s="4" t="s">
        <v>36</v>
      </c>
      <c r="E690" s="4" t="b">
        <v>1</v>
      </c>
      <c r="F690" s="4" t="b">
        <v>1</v>
      </c>
      <c r="G690" s="4" t="b">
        <v>1</v>
      </c>
      <c r="H690" s="4" t="s">
        <v>115</v>
      </c>
      <c r="I690" s="4" t="s">
        <v>127</v>
      </c>
      <c r="J690" s="4"/>
      <c r="K690" s="4">
        <v>3</v>
      </c>
      <c r="L690" s="4" t="b">
        <v>1</v>
      </c>
      <c r="M690" s="92">
        <v>0.807</v>
      </c>
      <c r="N690" s="3">
        <v>0.9118</v>
      </c>
      <c r="O690" s="76">
        <v>0.7429</v>
      </c>
      <c r="P690" s="94">
        <v>0.8923</v>
      </c>
      <c r="Q690" s="92">
        <v>0.7253</v>
      </c>
      <c r="R690" s="92">
        <v>0.8261</v>
      </c>
      <c r="S690" s="94">
        <v>0.684</v>
      </c>
      <c r="T690" s="94">
        <v>0.7915</v>
      </c>
      <c r="U690" s="92">
        <f t="shared" si="139"/>
        <v>0.810775036692759</v>
      </c>
      <c r="V690" s="92"/>
      <c r="W690" s="92"/>
    </row>
    <row r="691" ht="16.5" spans="1:23">
      <c r="A691" s="3"/>
      <c r="B691" s="11" t="s">
        <v>200</v>
      </c>
      <c r="C691" s="4"/>
      <c r="D691" s="4"/>
      <c r="E691" s="4"/>
      <c r="F691" s="4"/>
      <c r="G691" s="4"/>
      <c r="H691" s="4"/>
      <c r="I691" s="4"/>
      <c r="J691" s="74"/>
      <c r="K691" s="74"/>
      <c r="L691" s="74"/>
      <c r="M691" s="11">
        <f t="shared" ref="M691:T691" si="140">AVERAGE(M683:M690)</f>
        <v>0.78975</v>
      </c>
      <c r="N691" s="11">
        <f t="shared" si="140"/>
        <v>0.9212</v>
      </c>
      <c r="O691" s="5">
        <f t="shared" si="140"/>
        <v>0.7236125</v>
      </c>
      <c r="P691" s="5">
        <f t="shared" si="140"/>
        <v>0.9041875</v>
      </c>
      <c r="Q691" s="11">
        <f t="shared" si="140"/>
        <v>0.7198375</v>
      </c>
      <c r="R691" s="11">
        <f t="shared" si="140"/>
        <v>0.82335</v>
      </c>
      <c r="S691" s="11">
        <f t="shared" si="140"/>
        <v>0.6933875</v>
      </c>
      <c r="T691" s="99">
        <f t="shared" si="140"/>
        <v>0.7659</v>
      </c>
      <c r="U691" s="100">
        <f t="shared" si="139"/>
        <v>0.80388423312907</v>
      </c>
      <c r="V691" s="3"/>
      <c r="W691" s="3"/>
    </row>
    <row r="692" ht="16.5" spans="1:23">
      <c r="A692" s="3"/>
      <c r="B692" s="3"/>
      <c r="C692" s="3"/>
      <c r="D692" s="74"/>
      <c r="E692" s="74"/>
      <c r="F692" s="74"/>
      <c r="G692" s="74"/>
      <c r="H692" s="74"/>
      <c r="I692" s="74"/>
      <c r="J692" s="74"/>
      <c r="K692" s="74"/>
      <c r="L692" s="74"/>
      <c r="M692" s="92"/>
      <c r="N692" s="3"/>
      <c r="O692" s="76"/>
      <c r="P692" s="76"/>
      <c r="Q692" s="92"/>
      <c r="R692" s="92"/>
      <c r="S692" s="76"/>
      <c r="T692" s="94"/>
      <c r="U692" s="92"/>
      <c r="V692" s="3"/>
      <c r="W692" s="3"/>
    </row>
    <row r="693" ht="16.5" spans="1:23">
      <c r="A693" s="3"/>
      <c r="B693" s="3"/>
      <c r="C693" s="3"/>
      <c r="D693" s="74"/>
      <c r="E693" s="74"/>
      <c r="F693" s="74"/>
      <c r="G693" s="74"/>
      <c r="H693" s="74"/>
      <c r="I693" s="74"/>
      <c r="J693" s="74"/>
      <c r="K693" s="74"/>
      <c r="L693" s="74"/>
      <c r="M693" s="3"/>
      <c r="N693" s="3"/>
      <c r="O693" s="76"/>
      <c r="P693" s="76"/>
      <c r="Q693" s="3"/>
      <c r="R693" s="3"/>
      <c r="S693" s="76"/>
      <c r="T693" s="76"/>
      <c r="U693" s="92"/>
      <c r="V693" s="3"/>
      <c r="W693" s="3"/>
    </row>
    <row r="694" ht="16.5" spans="1:23">
      <c r="A694" s="3"/>
      <c r="B694" s="3"/>
      <c r="C694" s="3"/>
      <c r="D694" s="74"/>
      <c r="E694" s="74"/>
      <c r="F694" s="74"/>
      <c r="G694" s="74"/>
      <c r="H694" s="74"/>
      <c r="I694" s="74"/>
      <c r="J694" s="74"/>
      <c r="K694" s="74"/>
      <c r="L694" s="74"/>
      <c r="M694" s="92"/>
      <c r="N694" s="3"/>
      <c r="O694" s="76"/>
      <c r="P694" s="94"/>
      <c r="Q694" s="92"/>
      <c r="R694" s="92"/>
      <c r="S694" s="94"/>
      <c r="T694" s="94"/>
      <c r="U694" s="92"/>
      <c r="V694" s="92"/>
      <c r="W694" s="92"/>
    </row>
    <row r="695" ht="16.5" spans="1:23">
      <c r="A695" s="11"/>
      <c r="B695" s="3"/>
      <c r="C695" s="3"/>
      <c r="D695" s="74"/>
      <c r="E695" s="74"/>
      <c r="F695" s="74"/>
      <c r="G695" s="74"/>
      <c r="H695" s="74"/>
      <c r="I695" s="74"/>
      <c r="J695" s="74"/>
      <c r="K695" s="74"/>
      <c r="L695" s="74"/>
      <c r="M695" s="3"/>
      <c r="N695" s="3"/>
      <c r="O695" s="76"/>
      <c r="P695" s="94"/>
      <c r="Q695" s="92"/>
      <c r="R695" s="92"/>
      <c r="S695" s="94"/>
      <c r="T695" s="94"/>
      <c r="U695" s="103"/>
      <c r="V695" s="92"/>
      <c r="W695" s="92"/>
    </row>
    <row r="696" ht="16.5" spans="1:23">
      <c r="A696" s="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5"/>
      <c r="P696" s="5"/>
      <c r="Q696" s="99"/>
      <c r="R696" s="11"/>
      <c r="S696" s="11"/>
      <c r="T696" s="99"/>
      <c r="U696" s="100"/>
      <c r="V696" s="3"/>
      <c r="W696" s="3"/>
    </row>
    <row r="697" ht="16.5" spans="1:23">
      <c r="A697" s="3"/>
      <c r="B697" s="3"/>
      <c r="C697" s="3"/>
      <c r="D697" s="74"/>
      <c r="E697" s="74"/>
      <c r="F697" s="74"/>
      <c r="G697" s="74"/>
      <c r="H697" s="74"/>
      <c r="I697" s="74"/>
      <c r="J697" s="74"/>
      <c r="K697" s="74"/>
      <c r="L697" s="74"/>
      <c r="M697" s="3"/>
      <c r="N697" s="3"/>
      <c r="O697" s="76"/>
      <c r="P697" s="76"/>
      <c r="Q697" s="3"/>
      <c r="R697" s="3"/>
      <c r="S697" s="76"/>
      <c r="T697" s="76"/>
      <c r="U697" s="3"/>
      <c r="V697" s="3"/>
      <c r="W697" s="3"/>
    </row>
    <row r="698" ht="16.5" spans="1:23">
      <c r="A698" s="3"/>
      <c r="B698" s="3"/>
      <c r="C698" s="3"/>
      <c r="D698" s="74"/>
      <c r="E698" s="74"/>
      <c r="F698" s="74"/>
      <c r="G698" s="74"/>
      <c r="H698" s="74"/>
      <c r="I698" s="74"/>
      <c r="J698" s="74"/>
      <c r="K698" s="74"/>
      <c r="L698" s="74"/>
      <c r="M698" s="3"/>
      <c r="N698" s="3"/>
      <c r="O698" s="76"/>
      <c r="P698" s="94"/>
      <c r="Q698" s="92"/>
      <c r="R698" s="92"/>
      <c r="S698" s="94"/>
      <c r="T698" s="94"/>
      <c r="U698" s="92"/>
      <c r="V698" s="92"/>
      <c r="W698" s="92"/>
    </row>
    <row r="699" ht="16.5" spans="1:23">
      <c r="A699" s="3"/>
      <c r="B699" s="3"/>
      <c r="C699" s="3"/>
      <c r="D699" s="74"/>
      <c r="E699" s="74"/>
      <c r="F699" s="74"/>
      <c r="G699" s="74"/>
      <c r="H699" s="74"/>
      <c r="I699" s="74"/>
      <c r="J699" s="74"/>
      <c r="K699" s="74"/>
      <c r="L699" s="74"/>
      <c r="M699" s="3"/>
      <c r="N699" s="3"/>
      <c r="O699" s="76"/>
      <c r="P699" s="94"/>
      <c r="Q699" s="92"/>
      <c r="R699" s="92"/>
      <c r="S699" s="94"/>
      <c r="T699" s="94"/>
      <c r="U699" s="92"/>
      <c r="V699" s="92"/>
      <c r="W699" s="92"/>
    </row>
    <row r="700" ht="16.5" spans="1:23">
      <c r="A700" s="3"/>
      <c r="B700" s="3"/>
      <c r="C700" s="3"/>
      <c r="D700" s="74"/>
      <c r="E700" s="74"/>
      <c r="F700" s="74"/>
      <c r="G700" s="74"/>
      <c r="H700" s="74"/>
      <c r="I700" s="74"/>
      <c r="J700" s="74"/>
      <c r="K700" s="74"/>
      <c r="L700" s="74"/>
      <c r="M700" s="3"/>
      <c r="N700" s="3"/>
      <c r="O700" s="76"/>
      <c r="P700" s="76"/>
      <c r="Q700" s="92"/>
      <c r="R700" s="3"/>
      <c r="S700" s="76"/>
      <c r="T700" s="94"/>
      <c r="U700" s="3"/>
      <c r="V700" s="3"/>
      <c r="W700" s="3"/>
    </row>
    <row r="701" ht="16.5" spans="1:23">
      <c r="A701" s="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3"/>
      <c r="N701" s="3"/>
      <c r="O701" s="76"/>
      <c r="P701" s="76"/>
      <c r="Q701" s="3"/>
      <c r="R701" s="3"/>
      <c r="S701" s="76"/>
      <c r="T701" s="76"/>
      <c r="U701" s="3"/>
      <c r="V701" s="3"/>
      <c r="W701" s="3"/>
    </row>
    <row r="702" ht="16.5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76"/>
      <c r="O702" s="76"/>
      <c r="P702" s="3"/>
      <c r="Q702" s="3"/>
      <c r="R702" s="76"/>
      <c r="S702" s="76"/>
      <c r="T702" s="92"/>
      <c r="U702" s="3"/>
      <c r="V702" s="3"/>
      <c r="W702" s="76"/>
    </row>
    <row r="703" ht="16.5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92"/>
      <c r="M703" s="3"/>
      <c r="N703" s="76"/>
      <c r="O703" s="94"/>
      <c r="P703" s="92"/>
      <c r="Q703" s="92"/>
      <c r="R703" s="94"/>
      <c r="S703" s="94"/>
      <c r="T703" s="92"/>
      <c r="U703" s="92"/>
      <c r="V703" s="3"/>
      <c r="W703" s="76"/>
    </row>
    <row r="704" ht="16.5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76"/>
      <c r="O704" s="94"/>
      <c r="P704" s="92"/>
      <c r="Q704" s="92"/>
      <c r="R704" s="94"/>
      <c r="S704" s="94"/>
      <c r="T704" s="103"/>
      <c r="U704" s="3"/>
      <c r="V704" s="3"/>
      <c r="W704" s="76"/>
    </row>
    <row r="705" ht="16.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11"/>
      <c r="M705" s="11"/>
      <c r="N705" s="5"/>
      <c r="O705" s="5"/>
      <c r="P705" s="99"/>
      <c r="Q705" s="11"/>
      <c r="R705" s="11"/>
      <c r="S705" s="99"/>
      <c r="T705" s="100"/>
      <c r="U705" s="11"/>
      <c r="V705" s="11"/>
      <c r="W705" s="5"/>
    </row>
    <row r="706" ht="16.5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76"/>
      <c r="O706" s="76"/>
      <c r="P706" s="3"/>
      <c r="Q706" s="3"/>
      <c r="R706" s="76"/>
      <c r="S706" s="76"/>
      <c r="T706" s="3"/>
      <c r="U706" s="3"/>
      <c r="V706" s="3"/>
      <c r="W706" s="76"/>
    </row>
    <row r="707" ht="16.5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76"/>
      <c r="O707" s="94"/>
      <c r="P707" s="92"/>
      <c r="Q707" s="92"/>
      <c r="R707" s="94"/>
      <c r="S707" s="94"/>
      <c r="T707" s="92"/>
      <c r="U707" s="3"/>
      <c r="V707" s="3"/>
      <c r="W707" s="76"/>
    </row>
    <row r="708" ht="16.5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76"/>
      <c r="O708" s="94"/>
      <c r="P708" s="92"/>
      <c r="Q708" s="92"/>
      <c r="R708" s="94"/>
      <c r="S708" s="94"/>
      <c r="T708" s="92"/>
      <c r="U708" s="3"/>
      <c r="V708" s="3"/>
      <c r="W708" s="76"/>
    </row>
    <row r="709" ht="16.5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76"/>
      <c r="O709" s="76"/>
      <c r="P709" s="92"/>
      <c r="Q709" s="3"/>
      <c r="R709" s="76"/>
      <c r="S709" s="94"/>
      <c r="T709" s="3"/>
      <c r="U709" s="3"/>
      <c r="V709" s="3"/>
      <c r="W709" s="76"/>
    </row>
    <row r="710" ht="16.5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76"/>
      <c r="O710" s="76"/>
      <c r="P710" s="3"/>
      <c r="Q710" s="3"/>
      <c r="R710" s="76"/>
      <c r="S710" s="76"/>
      <c r="T710" s="3"/>
      <c r="U710" s="3"/>
      <c r="V710" s="3"/>
      <c r="W710" s="76"/>
    </row>
    <row r="711" ht="16.5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76"/>
      <c r="O711" s="76"/>
      <c r="P711" s="3"/>
      <c r="Q711" s="3"/>
      <c r="R711" s="76"/>
      <c r="S711" s="76"/>
      <c r="T711" s="92"/>
      <c r="U711" s="3"/>
      <c r="V711" s="3"/>
      <c r="W711" s="76"/>
    </row>
    <row r="712" ht="16.5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92"/>
      <c r="M712" s="3"/>
      <c r="N712" s="76"/>
      <c r="O712" s="94"/>
      <c r="P712" s="92"/>
      <c r="Q712" s="92"/>
      <c r="R712" s="94"/>
      <c r="S712" s="94"/>
      <c r="T712" s="92"/>
      <c r="U712" s="92"/>
      <c r="V712" s="3"/>
      <c r="W712" s="76"/>
    </row>
    <row r="713" ht="16.5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76"/>
      <c r="O713" s="94"/>
      <c r="P713" s="92"/>
      <c r="Q713" s="92"/>
      <c r="R713" s="94"/>
      <c r="S713" s="94"/>
      <c r="T713" s="103"/>
      <c r="U713" s="3"/>
      <c r="V713" s="3"/>
      <c r="W713" s="76"/>
    </row>
    <row r="714" ht="16.5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76"/>
      <c r="P714" s="76"/>
      <c r="Q714" s="3"/>
      <c r="R714" s="3"/>
      <c r="S714" s="76"/>
      <c r="T714" s="76"/>
      <c r="U714" s="3"/>
      <c r="V714" s="92"/>
      <c r="W714" s="92"/>
    </row>
    <row r="715" ht="16.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76"/>
      <c r="P715" s="94"/>
      <c r="Q715" s="92"/>
      <c r="R715" s="92"/>
      <c r="S715" s="94"/>
      <c r="T715" s="94"/>
      <c r="U715" s="92"/>
      <c r="V715" s="92"/>
      <c r="W715" s="92"/>
    </row>
    <row r="716" ht="16.5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76"/>
      <c r="P716" s="94"/>
      <c r="Q716" s="92"/>
      <c r="R716" s="92"/>
      <c r="S716" s="94"/>
      <c r="T716" s="94"/>
      <c r="U716" s="92"/>
      <c r="V716" s="3"/>
      <c r="W716" s="3"/>
    </row>
    <row r="717" ht="16.5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76"/>
      <c r="P717" s="76"/>
      <c r="Q717" s="92"/>
      <c r="R717" s="3"/>
      <c r="S717" s="76"/>
      <c r="T717" s="94"/>
      <c r="U717" s="3"/>
      <c r="V717" s="3"/>
      <c r="W717" s="3"/>
    </row>
    <row r="718" ht="16.5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76"/>
      <c r="P718" s="76"/>
      <c r="Q718" s="3"/>
      <c r="R718" s="3"/>
      <c r="S718" s="76"/>
      <c r="T718" s="76"/>
      <c r="U718" s="3"/>
      <c r="V718" s="92"/>
      <c r="W718" s="92"/>
    </row>
    <row r="719" ht="16.5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76"/>
      <c r="P719" s="94"/>
      <c r="Q719" s="92"/>
      <c r="R719" s="92"/>
      <c r="S719" s="94"/>
      <c r="T719" s="94"/>
      <c r="U719" s="92"/>
      <c r="V719" s="92"/>
      <c r="W719" s="92"/>
    </row>
    <row r="720" ht="16.5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76"/>
      <c r="P720" s="94"/>
      <c r="Q720" s="92"/>
      <c r="R720" s="92"/>
      <c r="S720" s="94"/>
      <c r="T720" s="94"/>
      <c r="U720" s="92"/>
      <c r="V720" s="3"/>
      <c r="W720" s="3"/>
    </row>
    <row r="721" ht="16.5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76"/>
      <c r="P721" s="76"/>
      <c r="Q721" s="92"/>
      <c r="R721" s="3"/>
      <c r="S721" s="76"/>
      <c r="T721" s="94"/>
      <c r="U721" s="3"/>
      <c r="V721" s="3"/>
      <c r="W721" s="3"/>
    </row>
    <row r="722" ht="16.5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76"/>
      <c r="P722" s="76"/>
      <c r="Q722" s="3"/>
      <c r="R722" s="3"/>
      <c r="S722" s="76"/>
      <c r="T722" s="76"/>
      <c r="U722" s="3"/>
      <c r="V722" s="92"/>
      <c r="W722" s="92"/>
    </row>
    <row r="723" ht="16.5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76"/>
      <c r="P723" s="94"/>
      <c r="Q723" s="92"/>
      <c r="R723" s="92"/>
      <c r="S723" s="94"/>
      <c r="T723" s="94"/>
      <c r="U723" s="92"/>
      <c r="V723" s="92"/>
      <c r="W723" s="92"/>
    </row>
    <row r="724" ht="16.5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76"/>
      <c r="P724" s="94"/>
      <c r="Q724" s="92"/>
      <c r="R724" s="92"/>
      <c r="S724" s="94"/>
      <c r="T724" s="94"/>
      <c r="U724" s="92"/>
      <c r="V724" s="3"/>
      <c r="W724" s="3"/>
    </row>
    <row r="725" ht="16.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76"/>
      <c r="P725" s="76"/>
      <c r="Q725" s="92"/>
      <c r="R725" s="3"/>
      <c r="S725" s="76"/>
      <c r="T725" s="94"/>
      <c r="U725" s="3"/>
      <c r="V725" s="3"/>
      <c r="W725" s="3"/>
    </row>
    <row r="726" ht="16.5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76"/>
      <c r="P726" s="76"/>
      <c r="Q726" s="3"/>
      <c r="R726" s="3"/>
      <c r="S726" s="76"/>
      <c r="T726" s="76"/>
      <c r="U726" s="3"/>
      <c r="V726" s="92"/>
      <c r="W726" s="92"/>
    </row>
    <row r="727" ht="16.5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76"/>
      <c r="P727" s="94"/>
      <c r="Q727" s="92"/>
      <c r="R727" s="92"/>
      <c r="S727" s="94"/>
      <c r="T727" s="94"/>
      <c r="U727" s="92"/>
      <c r="V727" s="92"/>
      <c r="W727" s="92"/>
    </row>
    <row r="728" ht="16.5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76"/>
      <c r="P728" s="94"/>
      <c r="Q728" s="92"/>
      <c r="R728" s="92"/>
      <c r="S728" s="94"/>
      <c r="T728" s="94"/>
      <c r="U728" s="92"/>
      <c r="V728" s="3"/>
      <c r="W728" s="3"/>
    </row>
    <row r="729" ht="16.5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76"/>
      <c r="P729" s="76"/>
      <c r="Q729" s="92"/>
      <c r="R729" s="3"/>
      <c r="S729" s="76"/>
      <c r="T729" s="94"/>
      <c r="U729" s="3"/>
      <c r="V729" s="3"/>
      <c r="W729" s="3"/>
    </row>
    <row r="730" ht="16.5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76"/>
      <c r="P730" s="76"/>
      <c r="Q730" s="3"/>
      <c r="R730" s="3"/>
      <c r="S730" s="76"/>
      <c r="T730" s="76"/>
      <c r="U730" s="3"/>
      <c r="V730" s="92"/>
      <c r="W730" s="92"/>
    </row>
    <row r="731" ht="16.5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76"/>
      <c r="P731" s="94"/>
      <c r="Q731" s="92"/>
      <c r="R731" s="92"/>
      <c r="S731" s="94"/>
      <c r="T731" s="94"/>
      <c r="U731" s="92"/>
      <c r="V731" s="92"/>
      <c r="W731" s="92"/>
    </row>
    <row r="732" ht="16.5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76"/>
      <c r="P732" s="94"/>
      <c r="Q732" s="92"/>
      <c r="R732" s="92"/>
      <c r="S732" s="94"/>
      <c r="T732" s="94"/>
      <c r="U732" s="92"/>
      <c r="V732" s="3"/>
      <c r="W732" s="3"/>
    </row>
    <row r="733" ht="16.5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76"/>
      <c r="P733" s="76"/>
      <c r="Q733" s="92"/>
      <c r="R733" s="3"/>
      <c r="S733" s="76"/>
      <c r="T733" s="94"/>
      <c r="U733" s="3"/>
      <c r="V733" s="3"/>
      <c r="W733" s="3"/>
    </row>
    <row r="734" ht="16.5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76"/>
      <c r="P734" s="76"/>
      <c r="Q734" s="3"/>
      <c r="R734" s="3"/>
      <c r="S734" s="76"/>
      <c r="T734" s="76"/>
      <c r="U734" s="3"/>
      <c r="V734" s="92"/>
      <c r="W734" s="92"/>
    </row>
    <row r="735" ht="16.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76"/>
      <c r="P735" s="94"/>
      <c r="Q735" s="92"/>
      <c r="R735" s="92"/>
      <c r="S735" s="94"/>
      <c r="T735" s="94"/>
      <c r="U735" s="92"/>
      <c r="V735" s="92"/>
      <c r="W735" s="92"/>
    </row>
    <row r="736" ht="16.5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76"/>
      <c r="P736" s="94"/>
      <c r="Q736" s="92"/>
      <c r="R736" s="92"/>
      <c r="S736" s="94"/>
      <c r="T736" s="94"/>
      <c r="U736" s="92"/>
      <c r="V736" s="3"/>
      <c r="W736" s="3"/>
    </row>
    <row r="737" ht="16.5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76"/>
      <c r="P737" s="76"/>
      <c r="Q737" s="92"/>
      <c r="R737" s="3"/>
      <c r="S737" s="76"/>
      <c r="T737" s="94"/>
      <c r="U737" s="3"/>
      <c r="V737" s="3"/>
      <c r="W737" s="3"/>
    </row>
    <row r="738" ht="16.5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76"/>
      <c r="P738" s="76"/>
      <c r="Q738" s="3"/>
      <c r="R738" s="3"/>
      <c r="S738" s="76"/>
      <c r="T738" s="76"/>
      <c r="U738" s="3"/>
      <c r="V738" s="92"/>
      <c r="W738" s="92"/>
    </row>
    <row r="739" ht="16.5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76"/>
      <c r="P739" s="94"/>
      <c r="Q739" s="92"/>
      <c r="R739" s="92"/>
      <c r="S739" s="94"/>
      <c r="T739" s="94"/>
      <c r="U739" s="92"/>
      <c r="V739" s="92"/>
      <c r="W739" s="92"/>
    </row>
    <row r="740" ht="16.5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76"/>
      <c r="P740" s="94"/>
      <c r="Q740" s="92"/>
      <c r="R740" s="92"/>
      <c r="S740" s="94"/>
      <c r="T740" s="94"/>
      <c r="U740" s="92"/>
      <c r="V740" s="3"/>
      <c r="W740" s="3"/>
    </row>
    <row r="741" ht="16.5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76"/>
      <c r="P741" s="76"/>
      <c r="Q741" s="92"/>
      <c r="R741" s="3"/>
      <c r="S741" s="76"/>
      <c r="T741" s="94"/>
      <c r="U741" s="3"/>
      <c r="V741" s="3"/>
      <c r="W741" s="3"/>
    </row>
    <row r="742" ht="16.5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76"/>
      <c r="P742" s="76"/>
      <c r="Q742" s="3"/>
      <c r="R742" s="3"/>
      <c r="S742" s="76"/>
      <c r="T742" s="76"/>
      <c r="U742" s="3"/>
      <c r="V742" s="92"/>
      <c r="W742" s="92"/>
    </row>
    <row r="743" ht="16.5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76"/>
      <c r="P743" s="94"/>
      <c r="Q743" s="92"/>
      <c r="R743" s="92"/>
      <c r="S743" s="94"/>
      <c r="T743" s="94"/>
      <c r="U743" s="92"/>
      <c r="V743" s="92"/>
      <c r="W743" s="92"/>
    </row>
    <row r="744" ht="16.5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76"/>
      <c r="P744" s="94"/>
      <c r="Q744" s="92"/>
      <c r="R744" s="92"/>
      <c r="S744" s="94"/>
      <c r="T744" s="94"/>
      <c r="U744" s="92"/>
      <c r="V744" s="3"/>
      <c r="W744" s="3"/>
    </row>
    <row r="745" ht="16.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76"/>
      <c r="P745" s="76"/>
      <c r="Q745" s="92"/>
      <c r="R745" s="3"/>
      <c r="S745" s="76"/>
      <c r="T745" s="94"/>
      <c r="U745" s="3"/>
      <c r="V745" s="3"/>
      <c r="W745" s="3"/>
    </row>
    <row r="746" ht="16.5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76"/>
      <c r="P746" s="76"/>
      <c r="Q746" s="3"/>
      <c r="R746" s="3"/>
      <c r="S746" s="76"/>
      <c r="T746" s="76"/>
      <c r="U746" s="3"/>
      <c r="V746" s="92"/>
      <c r="W746" s="92"/>
    </row>
    <row r="747" ht="16.5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76"/>
      <c r="P747" s="94"/>
      <c r="Q747" s="92"/>
      <c r="R747" s="92"/>
      <c r="S747" s="94"/>
      <c r="T747" s="94"/>
      <c r="U747" s="92"/>
      <c r="V747" s="92"/>
      <c r="W747" s="92"/>
    </row>
    <row r="748" ht="16.5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76"/>
      <c r="P748" s="94"/>
      <c r="Q748" s="92"/>
      <c r="R748" s="92"/>
      <c r="S748" s="94"/>
      <c r="T748" s="94"/>
      <c r="U748" s="92"/>
      <c r="V748" s="3"/>
      <c r="W748" s="3"/>
    </row>
    <row r="749" ht="16.5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76"/>
      <c r="P749" s="76"/>
      <c r="Q749" s="92"/>
      <c r="R749" s="3"/>
      <c r="S749" s="76"/>
      <c r="T749" s="94"/>
      <c r="U749" s="3"/>
      <c r="V749" s="3"/>
      <c r="W749" s="3"/>
    </row>
    <row r="750" ht="16.5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76"/>
      <c r="P750" s="76"/>
      <c r="Q750" s="3"/>
      <c r="R750" s="3"/>
      <c r="S750" s="76"/>
      <c r="T750" s="76"/>
      <c r="U750" s="3"/>
      <c r="V750" s="92"/>
      <c r="W750" s="92"/>
    </row>
    <row r="751" ht="16.5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76"/>
      <c r="P751" s="94"/>
      <c r="Q751" s="92"/>
      <c r="R751" s="92"/>
      <c r="S751" s="94"/>
      <c r="T751" s="94"/>
      <c r="U751" s="92"/>
      <c r="V751" s="92"/>
      <c r="W751" s="92"/>
    </row>
    <row r="752" ht="16.5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76"/>
      <c r="P752" s="94"/>
      <c r="Q752" s="92"/>
      <c r="R752" s="92"/>
      <c r="S752" s="94"/>
      <c r="T752" s="94"/>
      <c r="U752" s="92"/>
      <c r="V752" s="3"/>
      <c r="W752" s="3"/>
    </row>
    <row r="753" ht="16.5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76"/>
      <c r="P753" s="76"/>
      <c r="Q753" s="92"/>
      <c r="R753" s="3"/>
      <c r="S753" s="76"/>
      <c r="T753" s="94"/>
      <c r="U753" s="3"/>
      <c r="V753" s="3"/>
      <c r="W753" s="3"/>
    </row>
    <row r="754" spans="1:23">
      <c r="A754" s="80" t="s">
        <v>768</v>
      </c>
      <c r="B754" s="81"/>
      <c r="C754" s="81"/>
      <c r="D754" s="111"/>
      <c r="E754" s="111"/>
      <c r="F754" s="111"/>
      <c r="G754" s="111"/>
      <c r="H754" s="111"/>
      <c r="I754" s="111"/>
      <c r="J754" s="111"/>
      <c r="K754" s="111"/>
      <c r="L754" s="11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97"/>
    </row>
    <row r="755" spans="1:23">
      <c r="A755" s="82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98"/>
    </row>
    <row r="756" ht="16.5" spans="1:23">
      <c r="A756" s="3" t="s">
        <v>769</v>
      </c>
      <c r="B756" s="4">
        <v>800</v>
      </c>
      <c r="C756" s="4">
        <v>16</v>
      </c>
      <c r="D756" s="4" t="s">
        <v>36</v>
      </c>
      <c r="E756" s="4" t="b">
        <v>1</v>
      </c>
      <c r="F756" s="4" t="b">
        <v>1</v>
      </c>
      <c r="G756" s="4" t="b">
        <v>1</v>
      </c>
      <c r="H756" s="4" t="s">
        <v>115</v>
      </c>
      <c r="I756" s="4" t="s">
        <v>127</v>
      </c>
      <c r="J756" s="4"/>
      <c r="K756" s="4">
        <v>3</v>
      </c>
      <c r="L756" s="4"/>
      <c r="M756" s="92">
        <v>0.9398</v>
      </c>
      <c r="N756" s="92">
        <v>0.8978</v>
      </c>
      <c r="O756" s="94">
        <v>0.8442</v>
      </c>
      <c r="P756" s="76">
        <v>0.8619</v>
      </c>
      <c r="Q756" s="92">
        <v>0.7078</v>
      </c>
      <c r="R756" s="3">
        <v>0.6985</v>
      </c>
      <c r="S756" s="76">
        <v>0.5774</v>
      </c>
      <c r="T756" s="94">
        <v>0.503</v>
      </c>
      <c r="U756" s="103">
        <f t="shared" ref="U756:U767" si="141">2*(O756*P756)/(O756+P756)</f>
        <v>0.852958185334974</v>
      </c>
      <c r="V756" s="3"/>
      <c r="W756" s="3"/>
    </row>
    <row r="757" ht="16.5" spans="1:23">
      <c r="A757" s="3" t="s">
        <v>770</v>
      </c>
      <c r="B757" s="4">
        <v>800</v>
      </c>
      <c r="C757" s="4">
        <v>16</v>
      </c>
      <c r="D757" s="4" t="s">
        <v>36</v>
      </c>
      <c r="E757" s="4" t="b">
        <v>1</v>
      </c>
      <c r="F757" s="4" t="b">
        <v>1</v>
      </c>
      <c r="G757" s="4" t="b">
        <v>1</v>
      </c>
      <c r="H757" s="4" t="s">
        <v>115</v>
      </c>
      <c r="I757" s="4" t="s">
        <v>127</v>
      </c>
      <c r="J757" s="4"/>
      <c r="K757" s="4">
        <v>3</v>
      </c>
      <c r="L757" s="4"/>
      <c r="M757" s="113">
        <v>0.93</v>
      </c>
      <c r="N757" s="92">
        <v>0.8905</v>
      </c>
      <c r="O757" s="76">
        <v>0.8564</v>
      </c>
      <c r="P757" s="94">
        <v>0.8118</v>
      </c>
      <c r="Q757" s="92">
        <v>0.644</v>
      </c>
      <c r="R757" s="3">
        <v>0.6198</v>
      </c>
      <c r="S757" s="76">
        <v>0.5509</v>
      </c>
      <c r="T757" s="76">
        <v>0.4811</v>
      </c>
      <c r="U757" s="92">
        <f t="shared" si="141"/>
        <v>0.833503800503537</v>
      </c>
      <c r="V757" s="92"/>
      <c r="W757" s="92"/>
    </row>
    <row r="758" ht="16.5" spans="1:23">
      <c r="A758" s="3" t="s">
        <v>771</v>
      </c>
      <c r="B758" s="4">
        <v>800</v>
      </c>
      <c r="C758" s="4">
        <v>16</v>
      </c>
      <c r="D758" s="4" t="s">
        <v>36</v>
      </c>
      <c r="E758" s="4" t="b">
        <v>1</v>
      </c>
      <c r="F758" s="4" t="b">
        <v>1</v>
      </c>
      <c r="G758" s="4" t="b">
        <v>1</v>
      </c>
      <c r="H758" s="4" t="s">
        <v>115</v>
      </c>
      <c r="I758" s="4" t="s">
        <v>127</v>
      </c>
      <c r="J758" s="4"/>
      <c r="K758" s="4">
        <v>3</v>
      </c>
      <c r="L758" s="4"/>
      <c r="M758" s="113">
        <v>0.6517</v>
      </c>
      <c r="N758" s="92">
        <v>0.9294</v>
      </c>
      <c r="O758" s="76">
        <v>0.5818</v>
      </c>
      <c r="P758" s="94">
        <v>0.8994</v>
      </c>
      <c r="Q758" s="3">
        <v>0.2294</v>
      </c>
      <c r="R758" s="3">
        <v>0.2777</v>
      </c>
      <c r="S758" s="76">
        <v>0.1674</v>
      </c>
      <c r="T758" s="94">
        <v>0.1805</v>
      </c>
      <c r="U758" s="92">
        <f t="shared" si="141"/>
        <v>0.706549986497435</v>
      </c>
      <c r="V758" s="92"/>
      <c r="W758" s="92"/>
    </row>
    <row r="759" ht="16.5" spans="1:23">
      <c r="A759" s="3" t="s">
        <v>772</v>
      </c>
      <c r="B759" s="4">
        <v>800</v>
      </c>
      <c r="C759" s="4">
        <v>16</v>
      </c>
      <c r="D759" s="4" t="s">
        <v>36</v>
      </c>
      <c r="E759" s="4" t="b">
        <v>1</v>
      </c>
      <c r="F759" s="4" t="b">
        <v>1</v>
      </c>
      <c r="G759" s="4" t="b">
        <v>1</v>
      </c>
      <c r="H759" s="4" t="s">
        <v>115</v>
      </c>
      <c r="I759" s="4" t="s">
        <v>127</v>
      </c>
      <c r="J759" s="4"/>
      <c r="K759" s="4">
        <v>3</v>
      </c>
      <c r="L759" s="4"/>
      <c r="M759" s="3">
        <v>0.9588</v>
      </c>
      <c r="N759" s="3">
        <v>0.8369</v>
      </c>
      <c r="O759" s="76">
        <v>0.8931</v>
      </c>
      <c r="P759" s="76">
        <v>0.7961</v>
      </c>
      <c r="Q759" s="92">
        <v>0.6739</v>
      </c>
      <c r="R759" s="3">
        <v>0.6583</v>
      </c>
      <c r="S759" s="94">
        <v>0.5872</v>
      </c>
      <c r="T759" s="94">
        <v>0.4861</v>
      </c>
      <c r="U759" s="92">
        <f t="shared" si="141"/>
        <v>0.841814953824295</v>
      </c>
      <c r="V759" s="3"/>
      <c r="W759" s="3"/>
    </row>
    <row r="760" ht="16.5" spans="1:23">
      <c r="A760" s="3" t="s">
        <v>773</v>
      </c>
      <c r="B760" s="4">
        <v>800</v>
      </c>
      <c r="C760" s="4">
        <v>16</v>
      </c>
      <c r="D760" s="4" t="s">
        <v>36</v>
      </c>
      <c r="E760" s="4" t="b">
        <v>1</v>
      </c>
      <c r="F760" s="4" t="b">
        <v>1</v>
      </c>
      <c r="G760" s="4" t="b">
        <v>1</v>
      </c>
      <c r="H760" s="4" t="s">
        <v>115</v>
      </c>
      <c r="I760" s="4" t="s">
        <v>127</v>
      </c>
      <c r="J760" s="4"/>
      <c r="K760" s="4">
        <v>3</v>
      </c>
      <c r="L760" s="4"/>
      <c r="M760" s="92">
        <v>0.796</v>
      </c>
      <c r="N760" s="92">
        <v>0.8979</v>
      </c>
      <c r="O760" s="76">
        <v>0.7414</v>
      </c>
      <c r="P760" s="94">
        <v>0.857</v>
      </c>
      <c r="Q760" s="92">
        <v>0.3735</v>
      </c>
      <c r="R760" s="92">
        <v>0.4578</v>
      </c>
      <c r="S760" s="94">
        <v>0.3208</v>
      </c>
      <c r="T760" s="94">
        <v>0.3692</v>
      </c>
      <c r="U760" s="92">
        <f t="shared" si="141"/>
        <v>0.79501976976977</v>
      </c>
      <c r="V760" s="3"/>
      <c r="W760" s="3"/>
    </row>
    <row r="761" ht="16.5" spans="1:23">
      <c r="A761" s="3" t="s">
        <v>774</v>
      </c>
      <c r="B761" s="4">
        <v>800</v>
      </c>
      <c r="C761" s="4">
        <v>16</v>
      </c>
      <c r="D761" s="4" t="s">
        <v>36</v>
      </c>
      <c r="E761" s="4" t="b">
        <v>1</v>
      </c>
      <c r="F761" s="4" t="b">
        <v>1</v>
      </c>
      <c r="G761" s="4" t="b">
        <v>1</v>
      </c>
      <c r="H761" s="4" t="s">
        <v>115</v>
      </c>
      <c r="I761" s="4" t="s">
        <v>127</v>
      </c>
      <c r="J761" s="4"/>
      <c r="K761" s="4">
        <v>3</v>
      </c>
      <c r="L761" s="4"/>
      <c r="M761" s="3">
        <v>0.9285</v>
      </c>
      <c r="N761" s="3">
        <v>0.9058</v>
      </c>
      <c r="O761" s="94">
        <v>0.8466</v>
      </c>
      <c r="P761" s="76">
        <v>0.8504</v>
      </c>
      <c r="Q761" s="92">
        <v>0.644</v>
      </c>
      <c r="R761" s="92">
        <v>0.661</v>
      </c>
      <c r="S761" s="76">
        <v>0.5481</v>
      </c>
      <c r="T761" s="76">
        <v>0.5058</v>
      </c>
      <c r="U761" s="92">
        <f t="shared" si="141"/>
        <v>0.848495745433117</v>
      </c>
      <c r="V761" s="92"/>
      <c r="W761" s="92"/>
    </row>
    <row r="762" ht="16.5" spans="1:23">
      <c r="A762" s="3" t="s">
        <v>775</v>
      </c>
      <c r="B762" s="4">
        <v>800</v>
      </c>
      <c r="C762" s="4">
        <v>16</v>
      </c>
      <c r="D762" s="4" t="s">
        <v>36</v>
      </c>
      <c r="E762" s="4" t="b">
        <v>1</v>
      </c>
      <c r="F762" s="4" t="b">
        <v>1</v>
      </c>
      <c r="G762" s="4" t="b">
        <v>1</v>
      </c>
      <c r="H762" s="4" t="s">
        <v>115</v>
      </c>
      <c r="I762" s="4" t="s">
        <v>127</v>
      </c>
      <c r="J762" s="4"/>
      <c r="K762" s="4">
        <v>3</v>
      </c>
      <c r="L762" s="4"/>
      <c r="M762" s="92">
        <v>0.933</v>
      </c>
      <c r="N762" s="3">
        <v>0.9224</v>
      </c>
      <c r="O762" s="94">
        <v>0.8352</v>
      </c>
      <c r="P762" s="76">
        <v>0.8507</v>
      </c>
      <c r="Q762" s="92">
        <v>0.7191</v>
      </c>
      <c r="R762" s="3">
        <v>0.7155</v>
      </c>
      <c r="S762" s="76">
        <v>0.5955</v>
      </c>
      <c r="T762" s="76">
        <v>0.52278</v>
      </c>
      <c r="U762" s="92">
        <f t="shared" si="141"/>
        <v>0.842878747256658</v>
      </c>
      <c r="V762" s="92"/>
      <c r="W762" s="92"/>
    </row>
    <row r="763" ht="16.5" spans="1:23">
      <c r="A763" s="3" t="s">
        <v>776</v>
      </c>
      <c r="B763" s="4">
        <v>800</v>
      </c>
      <c r="C763" s="4">
        <v>16</v>
      </c>
      <c r="D763" s="4" t="s">
        <v>36</v>
      </c>
      <c r="E763" s="4" t="b">
        <v>1</v>
      </c>
      <c r="F763" s="4" t="b">
        <v>1</v>
      </c>
      <c r="G763" s="4" t="b">
        <v>1</v>
      </c>
      <c r="H763" s="4" t="s">
        <v>115</v>
      </c>
      <c r="I763" s="4" t="s">
        <v>127</v>
      </c>
      <c r="J763" s="4"/>
      <c r="K763" s="4">
        <v>3</v>
      </c>
      <c r="L763" s="4"/>
      <c r="M763" s="3">
        <v>0.1962</v>
      </c>
      <c r="N763" s="3">
        <v>0.9773</v>
      </c>
      <c r="O763" s="94">
        <v>0.1605</v>
      </c>
      <c r="P763" s="76">
        <v>0.9379</v>
      </c>
      <c r="Q763" s="92">
        <v>0.0216</v>
      </c>
      <c r="R763" s="92">
        <v>0.00468</v>
      </c>
      <c r="S763" s="76">
        <v>0.0153</v>
      </c>
      <c r="T763" s="76">
        <v>0.0295</v>
      </c>
      <c r="U763" s="92">
        <f t="shared" si="141"/>
        <v>0.274094956300073</v>
      </c>
      <c r="V763" s="3"/>
      <c r="W763" s="3"/>
    </row>
    <row r="764" ht="16.5" spans="1:23">
      <c r="A764" s="3" t="s">
        <v>777</v>
      </c>
      <c r="B764" s="4">
        <v>800</v>
      </c>
      <c r="C764" s="4">
        <v>16</v>
      </c>
      <c r="D764" s="4" t="s">
        <v>36</v>
      </c>
      <c r="E764" s="4" t="b">
        <v>1</v>
      </c>
      <c r="F764" s="4" t="b">
        <v>1</v>
      </c>
      <c r="G764" s="4" t="b">
        <v>1</v>
      </c>
      <c r="H764" s="4" t="s">
        <v>115</v>
      </c>
      <c r="I764" s="4" t="s">
        <v>127</v>
      </c>
      <c r="J764" s="4"/>
      <c r="K764" s="4">
        <v>3</v>
      </c>
      <c r="L764" s="4"/>
      <c r="M764" s="3">
        <v>0.9219</v>
      </c>
      <c r="N764" s="3">
        <v>0.9109</v>
      </c>
      <c r="O764" s="76">
        <v>0.8316</v>
      </c>
      <c r="P764" s="94">
        <v>0.8422</v>
      </c>
      <c r="Q764" s="92">
        <v>0.644</v>
      </c>
      <c r="R764" s="92">
        <v>0.6229</v>
      </c>
      <c r="S764" s="94">
        <v>0.5384</v>
      </c>
      <c r="T764" s="94">
        <v>0.4509</v>
      </c>
      <c r="U764" s="92">
        <f t="shared" si="141"/>
        <v>0.836866435655395</v>
      </c>
      <c r="V764" s="3"/>
      <c r="W764" s="3"/>
    </row>
    <row r="765" ht="16.5" spans="1:23">
      <c r="A765" s="3" t="s">
        <v>778</v>
      </c>
      <c r="B765" s="4">
        <v>800</v>
      </c>
      <c r="C765" s="4">
        <v>16</v>
      </c>
      <c r="D765" s="4" t="s">
        <v>36</v>
      </c>
      <c r="E765" s="4" t="b">
        <v>1</v>
      </c>
      <c r="F765" s="4" t="b">
        <v>1</v>
      </c>
      <c r="G765" s="4" t="b">
        <v>1</v>
      </c>
      <c r="H765" s="4" t="s">
        <v>115</v>
      </c>
      <c r="I765" s="4" t="s">
        <v>127</v>
      </c>
      <c r="J765" s="4"/>
      <c r="K765" s="4">
        <v>3</v>
      </c>
      <c r="L765" s="4"/>
      <c r="M765" s="3">
        <v>0.8646</v>
      </c>
      <c r="N765" s="3">
        <v>0.9514</v>
      </c>
      <c r="O765" s="94">
        <v>0.7457</v>
      </c>
      <c r="P765" s="76">
        <v>0.9058</v>
      </c>
      <c r="Q765" s="92">
        <v>0.6739</v>
      </c>
      <c r="R765" s="92">
        <v>0.6684</v>
      </c>
      <c r="S765" s="76">
        <v>0.5509</v>
      </c>
      <c r="T765" s="76">
        <v>0.5013</v>
      </c>
      <c r="U765" s="92">
        <f t="shared" si="141"/>
        <v>0.817989778988798</v>
      </c>
      <c r="V765" s="3"/>
      <c r="W765" s="3"/>
    </row>
    <row r="766" ht="16.5" spans="1:23">
      <c r="A766" s="3" t="s">
        <v>779</v>
      </c>
      <c r="B766" s="4">
        <v>800</v>
      </c>
      <c r="C766" s="4">
        <v>16</v>
      </c>
      <c r="D766" s="4" t="s">
        <v>36</v>
      </c>
      <c r="E766" s="4" t="b">
        <v>1</v>
      </c>
      <c r="F766" s="4" t="b">
        <v>1</v>
      </c>
      <c r="G766" s="4" t="b">
        <v>1</v>
      </c>
      <c r="H766" s="4" t="s">
        <v>115</v>
      </c>
      <c r="I766" s="4" t="s">
        <v>127</v>
      </c>
      <c r="J766" s="4"/>
      <c r="K766" s="4">
        <v>3</v>
      </c>
      <c r="L766" s="4"/>
      <c r="M766" s="3">
        <v>0.9119</v>
      </c>
      <c r="N766" s="3">
        <v>0.9313</v>
      </c>
      <c r="O766" s="76">
        <v>0.8118</v>
      </c>
      <c r="P766" s="94">
        <v>0.8406</v>
      </c>
      <c r="Q766" s="92">
        <v>0.6739</v>
      </c>
      <c r="R766" s="92">
        <v>0.6697</v>
      </c>
      <c r="S766" s="94">
        <v>0.5356</v>
      </c>
      <c r="T766" s="94">
        <v>0.4873</v>
      </c>
      <c r="U766" s="92">
        <f t="shared" si="141"/>
        <v>0.825949019607843</v>
      </c>
      <c r="V766" s="3"/>
      <c r="W766" s="3"/>
    </row>
    <row r="767" ht="16.5" spans="1:23">
      <c r="A767" s="3"/>
      <c r="B767" s="11" t="s">
        <v>200</v>
      </c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>
        <f t="shared" ref="M767:T767" si="142">AVERAGE(M756:M766)</f>
        <v>0.821127272727273</v>
      </c>
      <c r="N767" s="11">
        <f t="shared" si="142"/>
        <v>0.913781818181818</v>
      </c>
      <c r="O767" s="5">
        <f t="shared" si="142"/>
        <v>0.740754545454546</v>
      </c>
      <c r="P767" s="5">
        <f t="shared" si="142"/>
        <v>0.859436363636364</v>
      </c>
      <c r="Q767" s="11">
        <f t="shared" si="142"/>
        <v>0.545918181818182</v>
      </c>
      <c r="R767" s="11">
        <f t="shared" si="142"/>
        <v>0.550389090909091</v>
      </c>
      <c r="S767" s="11">
        <f t="shared" si="142"/>
        <v>0.453409090909091</v>
      </c>
      <c r="T767" s="99">
        <f t="shared" si="142"/>
        <v>0.41068</v>
      </c>
      <c r="U767" s="100">
        <f t="shared" si="141"/>
        <v>0.795694300318506</v>
      </c>
      <c r="V767" s="92"/>
      <c r="W767" s="92"/>
    </row>
    <row r="768" ht="16.5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76"/>
      <c r="P768" s="94"/>
      <c r="Q768" s="92"/>
      <c r="R768" s="92"/>
      <c r="S768" s="94"/>
      <c r="T768" s="94"/>
      <c r="U768" s="92"/>
      <c r="V768" s="3"/>
      <c r="W768" s="3"/>
    </row>
    <row r="769" ht="16.5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76"/>
      <c r="P769" s="76"/>
      <c r="Q769" s="92"/>
      <c r="R769" s="3"/>
      <c r="S769" s="76"/>
      <c r="T769" s="94"/>
      <c r="U769" s="3"/>
      <c r="V769" s="3"/>
      <c r="W769" s="3"/>
    </row>
    <row r="770" ht="16.5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76"/>
      <c r="P770" s="76"/>
      <c r="Q770" s="3"/>
      <c r="R770" s="3"/>
      <c r="S770" s="76"/>
      <c r="T770" s="76"/>
      <c r="U770" s="3"/>
      <c r="V770" s="92"/>
      <c r="W770" s="92"/>
    </row>
    <row r="771" ht="16.5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76"/>
      <c r="P771" s="94"/>
      <c r="Q771" s="92"/>
      <c r="R771" s="92"/>
      <c r="S771" s="94"/>
      <c r="T771" s="94"/>
      <c r="U771" s="92"/>
      <c r="V771" s="92"/>
      <c r="W771" s="92"/>
    </row>
    <row r="772" ht="16.5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76"/>
      <c r="P772" s="94"/>
      <c r="Q772" s="92"/>
      <c r="R772" s="92"/>
      <c r="S772" s="94"/>
      <c r="T772" s="94"/>
      <c r="U772" s="92"/>
      <c r="V772" s="3"/>
      <c r="W772" s="3"/>
    </row>
    <row r="773" ht="16.5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76"/>
      <c r="P773" s="76"/>
      <c r="Q773" s="92"/>
      <c r="R773" s="3"/>
      <c r="S773" s="76"/>
      <c r="T773" s="94"/>
      <c r="U773" s="3"/>
      <c r="V773" s="3"/>
      <c r="W773" s="3"/>
    </row>
    <row r="774" ht="16.5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76"/>
      <c r="P774" s="76"/>
      <c r="Q774" s="3"/>
      <c r="R774" s="3"/>
      <c r="S774" s="76"/>
      <c r="T774" s="76"/>
      <c r="U774" s="3"/>
      <c r="V774" s="92"/>
      <c r="W774" s="92"/>
    </row>
    <row r="775" ht="16.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76"/>
      <c r="P775" s="94"/>
      <c r="Q775" s="92"/>
      <c r="R775" s="92"/>
      <c r="S775" s="94"/>
      <c r="T775" s="94"/>
      <c r="U775" s="92"/>
      <c r="V775" s="92"/>
      <c r="W775" s="92"/>
    </row>
    <row r="776" ht="16.5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76"/>
      <c r="P776" s="94"/>
      <c r="Q776" s="92"/>
      <c r="R776" s="92"/>
      <c r="S776" s="94"/>
      <c r="T776" s="94"/>
      <c r="U776" s="92"/>
      <c r="V776" s="3"/>
      <c r="W776" s="3"/>
    </row>
    <row r="777" ht="16.5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76"/>
      <c r="P777" s="76"/>
      <c r="Q777" s="92"/>
      <c r="R777" s="3"/>
      <c r="S777" s="76"/>
      <c r="T777" s="94"/>
      <c r="U777" s="3"/>
      <c r="V777" s="3"/>
      <c r="W777" s="3"/>
    </row>
    <row r="778" ht="16.5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76"/>
      <c r="P778" s="76"/>
      <c r="Q778" s="3"/>
      <c r="R778" s="3"/>
      <c r="S778" s="76"/>
      <c r="T778" s="76"/>
      <c r="U778" s="3"/>
      <c r="V778" s="92"/>
      <c r="W778" s="92"/>
    </row>
    <row r="779" ht="16.5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76"/>
      <c r="P779" s="94"/>
      <c r="Q779" s="92"/>
      <c r="R779" s="92"/>
      <c r="S779" s="94"/>
      <c r="T779" s="94"/>
      <c r="U779" s="92"/>
      <c r="V779" s="92"/>
      <c r="W779" s="92"/>
    </row>
    <row r="780" ht="16.5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76"/>
      <c r="P780" s="94"/>
      <c r="Q780" s="92"/>
      <c r="R780" s="92"/>
      <c r="S780" s="94"/>
      <c r="T780" s="94"/>
      <c r="U780" s="92"/>
      <c r="V780" s="3"/>
      <c r="W780" s="3"/>
    </row>
    <row r="781" ht="16.5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76"/>
      <c r="P781" s="76"/>
      <c r="Q781" s="92"/>
      <c r="R781" s="3"/>
      <c r="S781" s="76"/>
      <c r="T781" s="94"/>
      <c r="U781" s="3"/>
      <c r="V781" s="3"/>
      <c r="W781" s="3"/>
    </row>
    <row r="782" ht="16.5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76"/>
      <c r="P782" s="76"/>
      <c r="Q782" s="3"/>
      <c r="R782" s="3"/>
      <c r="S782" s="76"/>
      <c r="T782" s="76"/>
      <c r="U782" s="3"/>
      <c r="V782" s="92"/>
      <c r="W782" s="92"/>
    </row>
    <row r="783" ht="16.5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76"/>
      <c r="P783" s="94"/>
      <c r="Q783" s="92"/>
      <c r="R783" s="92"/>
      <c r="S783" s="94"/>
      <c r="T783" s="94"/>
      <c r="U783" s="92"/>
      <c r="V783" s="92"/>
      <c r="W783" s="92"/>
    </row>
    <row r="784" ht="16.5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76"/>
      <c r="P784" s="94"/>
      <c r="Q784" s="92"/>
      <c r="R784" s="92"/>
      <c r="S784" s="94"/>
      <c r="T784" s="94"/>
      <c r="U784" s="92"/>
      <c r="V784" s="3"/>
      <c r="W784" s="3"/>
    </row>
    <row r="785" ht="16.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76"/>
      <c r="P785" s="76"/>
      <c r="Q785" s="92"/>
      <c r="R785" s="3"/>
      <c r="S785" s="76"/>
      <c r="T785" s="94"/>
      <c r="U785" s="3"/>
      <c r="V785" s="3"/>
      <c r="W785" s="3"/>
    </row>
    <row r="786" ht="16.5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76"/>
      <c r="P786" s="76"/>
      <c r="Q786" s="3"/>
      <c r="R786" s="3"/>
      <c r="S786" s="76"/>
      <c r="T786" s="76"/>
      <c r="U786" s="3"/>
      <c r="V786" s="92"/>
      <c r="W786" s="92"/>
    </row>
    <row r="787" ht="16.5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76"/>
      <c r="P787" s="94"/>
      <c r="Q787" s="92"/>
      <c r="R787" s="92"/>
      <c r="S787" s="94"/>
      <c r="T787" s="94"/>
      <c r="U787" s="92"/>
      <c r="V787" s="92"/>
      <c r="W787" s="92"/>
    </row>
    <row r="788" ht="16.5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76"/>
      <c r="P788" s="94"/>
      <c r="Q788" s="92"/>
      <c r="R788" s="92"/>
      <c r="S788" s="94"/>
      <c r="T788" s="94"/>
      <c r="U788" s="92"/>
      <c r="V788" s="3"/>
      <c r="W788" s="3"/>
    </row>
    <row r="789" ht="16.5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76"/>
      <c r="P789" s="76"/>
      <c r="Q789" s="92"/>
      <c r="R789" s="3"/>
      <c r="S789" s="76"/>
      <c r="T789" s="94"/>
      <c r="U789" s="3"/>
      <c r="V789" s="3"/>
      <c r="W789" s="3"/>
    </row>
    <row r="790" ht="16.5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76"/>
      <c r="P790" s="76"/>
      <c r="Q790" s="3"/>
      <c r="R790" s="3"/>
      <c r="S790" s="76"/>
      <c r="T790" s="76"/>
      <c r="U790" s="3"/>
      <c r="V790" s="92"/>
      <c r="W790" s="92"/>
    </row>
    <row r="791" ht="16.5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76"/>
      <c r="P791" s="94"/>
      <c r="Q791" s="92"/>
      <c r="R791" s="92"/>
      <c r="S791" s="94"/>
      <c r="T791" s="94"/>
      <c r="U791" s="92"/>
      <c r="V791" s="92"/>
      <c r="W791" s="92"/>
    </row>
    <row r="792" ht="16.5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76"/>
      <c r="P792" s="94"/>
      <c r="Q792" s="92"/>
      <c r="R792" s="92"/>
      <c r="S792" s="94"/>
      <c r="T792" s="94"/>
      <c r="U792" s="92"/>
      <c r="V792" s="3"/>
      <c r="W792" s="3"/>
    </row>
    <row r="793" ht="16.5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76"/>
      <c r="P793" s="76"/>
      <c r="Q793" s="92"/>
      <c r="R793" s="3"/>
      <c r="S793" s="76"/>
      <c r="T793" s="94"/>
      <c r="U793" s="3"/>
      <c r="V793" s="3"/>
      <c r="W793" s="3"/>
    </row>
    <row r="794" ht="16.5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76"/>
      <c r="P794" s="76"/>
      <c r="Q794" s="3"/>
      <c r="R794" s="3"/>
      <c r="S794" s="76"/>
      <c r="T794" s="76"/>
      <c r="U794" s="3"/>
      <c r="V794" s="92"/>
      <c r="W794" s="92"/>
    </row>
    <row r="795" ht="16.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76"/>
      <c r="P795" s="94"/>
      <c r="Q795" s="92"/>
      <c r="R795" s="92"/>
      <c r="S795" s="94"/>
      <c r="T795" s="94"/>
      <c r="U795" s="92"/>
      <c r="V795" s="92"/>
      <c r="W795" s="92"/>
    </row>
    <row r="796" ht="16.5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76"/>
      <c r="P796" s="94"/>
      <c r="Q796" s="92"/>
      <c r="R796" s="92"/>
      <c r="S796" s="94"/>
      <c r="T796" s="94"/>
      <c r="U796" s="92"/>
      <c r="V796" s="3"/>
      <c r="W796" s="3"/>
    </row>
    <row r="797" ht="16.5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76"/>
      <c r="P797" s="76"/>
      <c r="Q797" s="92"/>
      <c r="R797" s="3"/>
      <c r="S797" s="76"/>
      <c r="T797" s="94"/>
      <c r="U797" s="3"/>
      <c r="V797" s="3"/>
      <c r="W797" s="3"/>
    </row>
    <row r="798" ht="16.5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76"/>
      <c r="P798" s="76"/>
      <c r="Q798" s="3"/>
      <c r="R798" s="3"/>
      <c r="S798" s="76"/>
      <c r="T798" s="76"/>
      <c r="U798" s="3"/>
      <c r="V798" s="92"/>
      <c r="W798" s="92"/>
    </row>
    <row r="799" ht="16.5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76"/>
      <c r="P799" s="94"/>
      <c r="Q799" s="92"/>
      <c r="R799" s="92"/>
      <c r="S799" s="94"/>
      <c r="T799" s="94"/>
      <c r="U799" s="92"/>
      <c r="V799" s="92"/>
      <c r="W799" s="92"/>
    </row>
    <row r="800" ht="16.5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76"/>
      <c r="P800" s="94"/>
      <c r="Q800" s="92"/>
      <c r="R800" s="92"/>
      <c r="S800" s="94"/>
      <c r="T800" s="94"/>
      <c r="U800" s="92"/>
      <c r="V800" s="3"/>
      <c r="W800" s="3"/>
    </row>
    <row r="801" ht="16.5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76"/>
      <c r="P801" s="76"/>
      <c r="Q801" s="92"/>
      <c r="R801" s="3"/>
      <c r="S801" s="76"/>
      <c r="T801" s="94"/>
      <c r="U801" s="3"/>
      <c r="V801" s="3"/>
      <c r="W801" s="3"/>
    </row>
    <row r="802" ht="16.5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76"/>
      <c r="P802" s="76"/>
      <c r="Q802" s="3"/>
      <c r="R802" s="3"/>
      <c r="S802" s="76"/>
      <c r="T802" s="76"/>
      <c r="U802" s="3"/>
      <c r="V802" s="92"/>
      <c r="W802" s="92"/>
    </row>
    <row r="803" ht="16.5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76"/>
      <c r="P803" s="94"/>
      <c r="Q803" s="92"/>
      <c r="R803" s="92"/>
      <c r="S803" s="94"/>
      <c r="T803" s="94"/>
      <c r="U803" s="92"/>
      <c r="V803" s="92"/>
      <c r="W803" s="92"/>
    </row>
    <row r="804" ht="16.5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76"/>
      <c r="P804" s="94"/>
      <c r="Q804" s="92"/>
      <c r="R804" s="92"/>
      <c r="S804" s="94"/>
      <c r="T804" s="94"/>
      <c r="U804" s="92"/>
      <c r="V804" s="3"/>
      <c r="W804" s="3"/>
    </row>
    <row r="805" ht="16.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76"/>
      <c r="P805" s="76"/>
      <c r="Q805" s="92"/>
      <c r="R805" s="3"/>
      <c r="S805" s="76"/>
      <c r="T805" s="94"/>
      <c r="U805" s="3"/>
      <c r="V805" s="3"/>
      <c r="W805" s="3"/>
    </row>
    <row r="806" ht="16.5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76"/>
      <c r="P806" s="76"/>
      <c r="Q806" s="3"/>
      <c r="R806" s="3"/>
      <c r="S806" s="76"/>
      <c r="T806" s="76"/>
      <c r="U806" s="3"/>
      <c r="V806" s="92"/>
      <c r="W806" s="92"/>
    </row>
    <row r="807" ht="16.5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76"/>
      <c r="P807" s="94"/>
      <c r="Q807" s="92"/>
      <c r="R807" s="92"/>
      <c r="S807" s="94"/>
      <c r="T807" s="94"/>
      <c r="U807" s="92"/>
      <c r="V807" s="92"/>
      <c r="W807" s="92"/>
    </row>
    <row r="808" ht="16.5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76"/>
      <c r="P808" s="94"/>
      <c r="Q808" s="92"/>
      <c r="R808" s="92"/>
      <c r="S808" s="94"/>
      <c r="T808" s="94"/>
      <c r="U808" s="92"/>
      <c r="V808" s="3"/>
      <c r="W808" s="3"/>
    </row>
    <row r="809" ht="16.5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76"/>
      <c r="P809" s="76"/>
      <c r="Q809" s="92"/>
      <c r="R809" s="3"/>
      <c r="S809" s="76"/>
      <c r="T809" s="94"/>
      <c r="U809" s="3"/>
      <c r="V809" s="3"/>
      <c r="W809" s="3"/>
    </row>
    <row r="810" ht="16.5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76"/>
      <c r="P810" s="76"/>
      <c r="Q810" s="3"/>
      <c r="R810" s="3"/>
      <c r="S810" s="76"/>
      <c r="T810" s="76"/>
      <c r="U810" s="3"/>
      <c r="V810" s="92"/>
      <c r="W810" s="92"/>
    </row>
    <row r="811" ht="16.5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76"/>
      <c r="P811" s="94"/>
      <c r="Q811" s="92"/>
      <c r="R811" s="92"/>
      <c r="S811" s="94"/>
      <c r="T811" s="94"/>
      <c r="U811" s="92"/>
      <c r="V811" s="92"/>
      <c r="W811" s="92"/>
    </row>
    <row r="812" ht="16.5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76"/>
      <c r="P812" s="94"/>
      <c r="Q812" s="92"/>
      <c r="R812" s="92"/>
      <c r="S812" s="94"/>
      <c r="T812" s="94"/>
      <c r="U812" s="92"/>
      <c r="V812" s="3"/>
      <c r="W812" s="3"/>
    </row>
    <row r="813" ht="16.5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76"/>
      <c r="P813" s="76"/>
      <c r="Q813" s="92"/>
      <c r="R813" s="3"/>
      <c r="S813" s="76"/>
      <c r="T813" s="94"/>
      <c r="U813" s="3"/>
      <c r="V813" s="3"/>
      <c r="W813" s="3"/>
    </row>
    <row r="814" ht="16.5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76"/>
      <c r="P814" s="76"/>
      <c r="Q814" s="3"/>
      <c r="R814" s="3"/>
      <c r="S814" s="76"/>
      <c r="T814" s="76"/>
      <c r="U814" s="3"/>
      <c r="V814" s="92"/>
      <c r="W814" s="92"/>
    </row>
    <row r="815" ht="16.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76"/>
      <c r="P815" s="94"/>
      <c r="Q815" s="92"/>
      <c r="R815" s="92"/>
      <c r="S815" s="94"/>
      <c r="T815" s="94"/>
      <c r="U815" s="92"/>
      <c r="V815" s="92"/>
      <c r="W815" s="92"/>
    </row>
    <row r="816" ht="16.5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76"/>
      <c r="P816" s="94"/>
      <c r="Q816" s="92"/>
      <c r="R816" s="92"/>
      <c r="S816" s="94"/>
      <c r="T816" s="94"/>
      <c r="U816" s="92"/>
      <c r="V816" s="3"/>
      <c r="W816" s="3"/>
    </row>
    <row r="817" ht="16.5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76"/>
      <c r="P817" s="76"/>
      <c r="Q817" s="92"/>
      <c r="R817" s="3"/>
      <c r="S817" s="76"/>
      <c r="T817" s="94"/>
      <c r="U817" s="3"/>
      <c r="V817" s="3"/>
      <c r="W817" s="3"/>
    </row>
    <row r="818" ht="16.5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76"/>
      <c r="P818" s="76"/>
      <c r="Q818" s="3"/>
      <c r="R818" s="3"/>
      <c r="S818" s="76"/>
      <c r="T818" s="76"/>
      <c r="U818" s="3"/>
      <c r="V818" s="92"/>
      <c r="W818" s="92"/>
    </row>
    <row r="819" ht="16.5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76"/>
      <c r="P819" s="94"/>
      <c r="Q819" s="92"/>
      <c r="R819" s="92"/>
      <c r="S819" s="94"/>
      <c r="T819" s="94"/>
      <c r="U819" s="92"/>
      <c r="V819" s="92"/>
      <c r="W819" s="92"/>
    </row>
    <row r="820" ht="16.5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76"/>
      <c r="P820" s="94"/>
      <c r="Q820" s="92"/>
      <c r="R820" s="92"/>
      <c r="S820" s="94"/>
      <c r="T820" s="94"/>
      <c r="U820" s="92"/>
      <c r="V820" s="3"/>
      <c r="W820" s="3"/>
    </row>
    <row r="821" ht="16.5" spans="2:2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76"/>
      <c r="P821" s="76"/>
      <c r="Q821" s="3"/>
      <c r="R821" s="3"/>
      <c r="S821" s="76"/>
      <c r="T821" s="76"/>
      <c r="U821" s="3"/>
    </row>
  </sheetData>
  <mergeCells count="39">
    <mergeCell ref="A3:W4"/>
    <mergeCell ref="A20:W21"/>
    <mergeCell ref="A66:W67"/>
    <mergeCell ref="A93:W94"/>
    <mergeCell ref="A39:W40"/>
    <mergeCell ref="A119:W120"/>
    <mergeCell ref="A145:W146"/>
    <mergeCell ref="A171:W172"/>
    <mergeCell ref="A219:W220"/>
    <mergeCell ref="A297:W298"/>
    <mergeCell ref="A197:W198"/>
    <mergeCell ref="A245:W246"/>
    <mergeCell ref="A271:W272"/>
    <mergeCell ref="A323:W324"/>
    <mergeCell ref="A341:W342"/>
    <mergeCell ref="A353:W354"/>
    <mergeCell ref="A365:W366"/>
    <mergeCell ref="A377:W378"/>
    <mergeCell ref="A389:W390"/>
    <mergeCell ref="A401:W402"/>
    <mergeCell ref="A413:W414"/>
    <mergeCell ref="A433:W434"/>
    <mergeCell ref="A445:W446"/>
    <mergeCell ref="A453:W454"/>
    <mergeCell ref="A466:W467"/>
    <mergeCell ref="A469:W470"/>
    <mergeCell ref="A483:W484"/>
    <mergeCell ref="A507:W508"/>
    <mergeCell ref="A533:W534"/>
    <mergeCell ref="A566:W567"/>
    <mergeCell ref="A600:W601"/>
    <mergeCell ref="A603:W604"/>
    <mergeCell ref="A616:W617"/>
    <mergeCell ref="A629:W630"/>
    <mergeCell ref="A642:W643"/>
    <mergeCell ref="A655:W656"/>
    <mergeCell ref="A668:W669"/>
    <mergeCell ref="A754:W755"/>
    <mergeCell ref="A681:W68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J303"/>
  <sheetViews>
    <sheetView workbookViewId="0">
      <pane ySplit="1" topLeftCell="A38" activePane="bottomLeft" state="frozen"/>
      <selection/>
      <selection pane="bottomLeft" activeCell="B182" sqref="B182"/>
    </sheetView>
  </sheetViews>
  <sheetFormatPr defaultColWidth="9" defaultRowHeight="13.5"/>
  <cols>
    <col min="1" max="1" width="27.375" customWidth="1"/>
    <col min="2" max="2" width="20" customWidth="1"/>
    <col min="3" max="3" width="21.75" customWidth="1"/>
    <col min="4" max="4" width="19.875" customWidth="1"/>
    <col min="5" max="5" width="17.375" customWidth="1"/>
    <col min="6" max="6" width="17.875" customWidth="1"/>
    <col min="7" max="7" width="18" customWidth="1"/>
    <col min="8" max="8" width="13.125" customWidth="1"/>
    <col min="9" max="9" width="14.75" customWidth="1"/>
    <col min="10" max="10" width="12.875" customWidth="1"/>
    <col min="11" max="11" width="11.375" customWidth="1"/>
    <col min="12" max="12" width="12.625" customWidth="1"/>
  </cols>
  <sheetData>
    <row r="16" ht="16.5" spans="1:3">
      <c r="A16" s="3" t="s">
        <v>780</v>
      </c>
      <c r="B16" s="3">
        <v>0.9991</v>
      </c>
      <c r="C16" s="3">
        <v>0.8594</v>
      </c>
    </row>
    <row r="17" ht="16.5" spans="1:3">
      <c r="A17" s="3" t="s">
        <v>781</v>
      </c>
      <c r="B17" s="8">
        <v>0.9342</v>
      </c>
      <c r="C17" s="8">
        <v>0.8324</v>
      </c>
    </row>
    <row r="18" ht="16.5" spans="1:3">
      <c r="A18" s="3" t="s">
        <v>782</v>
      </c>
      <c r="B18" s="4">
        <v>0.9476</v>
      </c>
      <c r="C18" s="4">
        <v>0.8269</v>
      </c>
    </row>
    <row r="19" ht="16.5" spans="1:3">
      <c r="A19" s="3" t="s">
        <v>783</v>
      </c>
      <c r="B19" s="4">
        <v>1</v>
      </c>
      <c r="C19" s="4">
        <v>0.7499</v>
      </c>
    </row>
    <row r="20" ht="16.5" spans="1:3">
      <c r="A20" s="3" t="s">
        <v>784</v>
      </c>
      <c r="B20" s="4">
        <v>0.9248</v>
      </c>
      <c r="C20" s="4">
        <v>0.7756</v>
      </c>
    </row>
    <row r="21" ht="16.5" spans="1:3">
      <c r="A21" s="3" t="s">
        <v>785</v>
      </c>
      <c r="B21" s="8">
        <v>0.9969</v>
      </c>
      <c r="C21" s="8">
        <v>0.7776</v>
      </c>
    </row>
    <row r="22" ht="16.5" spans="1:3">
      <c r="A22" s="3" t="s">
        <v>786</v>
      </c>
      <c r="B22" s="8">
        <v>0.9372</v>
      </c>
      <c r="C22" s="4">
        <v>0.8063</v>
      </c>
    </row>
    <row r="23" ht="16.5" spans="1:3">
      <c r="A23" s="3" t="s">
        <v>787</v>
      </c>
      <c r="B23" s="8">
        <v>0.9487</v>
      </c>
      <c r="C23" s="4">
        <v>0.7677</v>
      </c>
    </row>
    <row r="24" ht="16.5" spans="1:3">
      <c r="A24" s="3" t="s">
        <v>788</v>
      </c>
      <c r="B24" s="8">
        <v>0.9435</v>
      </c>
      <c r="C24" s="74">
        <v>0.8218</v>
      </c>
    </row>
    <row r="25" ht="16.5" spans="1:3">
      <c r="A25" s="3" t="s">
        <v>789</v>
      </c>
      <c r="B25" s="8">
        <v>0.9388</v>
      </c>
      <c r="C25" s="74">
        <v>0.8289</v>
      </c>
    </row>
    <row r="26" ht="16.5" spans="1:3">
      <c r="A26" s="3" t="s">
        <v>790</v>
      </c>
      <c r="B26" s="4">
        <v>0.9365</v>
      </c>
      <c r="C26" s="3">
        <v>0.7626</v>
      </c>
    </row>
    <row r="27" ht="16.5" spans="1:3">
      <c r="A27" s="3" t="s">
        <v>791</v>
      </c>
      <c r="B27" s="3">
        <v>0.9482</v>
      </c>
      <c r="C27" s="3">
        <v>0.8361</v>
      </c>
    </row>
    <row r="28" ht="16.5" spans="1:3">
      <c r="A28" s="3" t="s">
        <v>792</v>
      </c>
      <c r="B28" s="8">
        <v>0.9554</v>
      </c>
      <c r="C28" s="8">
        <v>0.8334</v>
      </c>
    </row>
    <row r="29" ht="16.5" spans="1:3">
      <c r="A29" s="3" t="s">
        <v>793</v>
      </c>
      <c r="B29" s="4">
        <v>0.9968</v>
      </c>
      <c r="C29" s="4">
        <v>0.8543</v>
      </c>
    </row>
    <row r="33" ht="16.5" spans="1:6">
      <c r="A33" s="3" t="s">
        <v>794</v>
      </c>
      <c r="B33" s="4" t="s">
        <v>795</v>
      </c>
      <c r="C33" s="3" t="s">
        <v>796</v>
      </c>
      <c r="D33" s="3" t="s">
        <v>797</v>
      </c>
      <c r="E33" s="3" t="s">
        <v>798</v>
      </c>
      <c r="F33" s="3" t="s">
        <v>289</v>
      </c>
    </row>
    <row r="34" ht="16.5" spans="1:6">
      <c r="A34" s="3" t="s">
        <v>799</v>
      </c>
      <c r="B34" s="4">
        <v>0.9187</v>
      </c>
      <c r="C34" s="3">
        <v>0.7281</v>
      </c>
      <c r="D34" s="8" t="s">
        <v>800</v>
      </c>
      <c r="E34" s="3">
        <v>1</v>
      </c>
      <c r="F34" s="3">
        <v>0.812370014573719</v>
      </c>
    </row>
    <row r="35" ht="16.5" spans="1:6">
      <c r="A35" s="3" t="s">
        <v>801</v>
      </c>
      <c r="B35" s="4">
        <v>0.5762</v>
      </c>
      <c r="C35" s="3">
        <v>0.8862</v>
      </c>
      <c r="D35" s="8" t="s">
        <v>802</v>
      </c>
      <c r="E35" s="3">
        <v>0.3</v>
      </c>
      <c r="F35" s="3">
        <v>0.698343052516411</v>
      </c>
    </row>
    <row r="36" ht="16.5" spans="1:6">
      <c r="A36" s="3" t="s">
        <v>803</v>
      </c>
      <c r="B36" s="4">
        <v>0.7703</v>
      </c>
      <c r="C36" s="3">
        <v>0.7742</v>
      </c>
      <c r="D36" s="8" t="s">
        <v>804</v>
      </c>
      <c r="E36" s="3">
        <v>0.4</v>
      </c>
      <c r="F36" s="3">
        <v>0.7722450760764</v>
      </c>
    </row>
    <row r="37" ht="16.5" spans="1:6">
      <c r="A37" s="3" t="s">
        <v>805</v>
      </c>
      <c r="B37" s="3">
        <v>0.4474</v>
      </c>
      <c r="C37" s="4">
        <v>0.9276</v>
      </c>
      <c r="D37" s="14" t="s">
        <v>806</v>
      </c>
      <c r="E37" s="4">
        <v>0.4</v>
      </c>
      <c r="F37" s="4">
        <v>0.603648349090909</v>
      </c>
    </row>
    <row r="38" ht="16.5" spans="1:6">
      <c r="A38" s="3" t="s">
        <v>807</v>
      </c>
      <c r="B38" s="3">
        <v>0.7515</v>
      </c>
      <c r="C38" s="4">
        <v>0.8423</v>
      </c>
      <c r="D38" s="14" t="s">
        <v>808</v>
      </c>
      <c r="E38" s="4">
        <v>0.3</v>
      </c>
      <c r="F38" s="4">
        <v>0.794313527418748</v>
      </c>
    </row>
    <row r="39" ht="16.5" spans="1:6">
      <c r="A39" s="3" t="s">
        <v>809</v>
      </c>
      <c r="B39" s="8">
        <v>0.3349</v>
      </c>
      <c r="C39" s="4">
        <v>0.3679</v>
      </c>
      <c r="D39" s="14" t="s">
        <v>810</v>
      </c>
      <c r="E39" s="4">
        <v>0.1</v>
      </c>
      <c r="F39" s="4">
        <v>0.350625241889584</v>
      </c>
    </row>
    <row r="40" ht="16.5" spans="1:6">
      <c r="A40" s="3" t="s">
        <v>811</v>
      </c>
      <c r="B40" s="8">
        <v>0.7079</v>
      </c>
      <c r="C40" s="4">
        <v>0.9186</v>
      </c>
      <c r="D40" s="14" t="s">
        <v>812</v>
      </c>
      <c r="E40" s="4">
        <v>0.6</v>
      </c>
      <c r="F40" s="4">
        <v>0.799602754380572</v>
      </c>
    </row>
    <row r="41" ht="16.5" spans="1:6">
      <c r="A41" s="3" t="s">
        <v>813</v>
      </c>
      <c r="B41" s="8">
        <v>0.7059</v>
      </c>
      <c r="C41" s="4">
        <v>0.5152</v>
      </c>
      <c r="D41" s="14" t="s">
        <v>814</v>
      </c>
      <c r="E41" s="4">
        <v>0.8</v>
      </c>
      <c r="F41" s="4">
        <v>0.595659127016624</v>
      </c>
    </row>
    <row r="42" ht="16.5" spans="1:6">
      <c r="A42" s="3" t="s">
        <v>815</v>
      </c>
      <c r="B42" s="8">
        <v>0.6475</v>
      </c>
      <c r="C42" s="74">
        <v>0.8582</v>
      </c>
      <c r="D42" s="75" t="s">
        <v>816</v>
      </c>
      <c r="E42" s="74">
        <v>0.8</v>
      </c>
      <c r="F42" s="74">
        <v>0.738107856810786</v>
      </c>
    </row>
    <row r="43" ht="16.5" spans="1:6">
      <c r="A43" s="3" t="s">
        <v>817</v>
      </c>
      <c r="B43" s="8">
        <v>0.8878</v>
      </c>
      <c r="C43" s="74">
        <v>0.857</v>
      </c>
      <c r="D43" s="75" t="s">
        <v>818</v>
      </c>
      <c r="E43" s="74">
        <v>0.8</v>
      </c>
      <c r="F43" s="74">
        <v>0.872128152223751</v>
      </c>
    </row>
    <row r="44" ht="16.5" spans="1:6">
      <c r="A44" s="3" t="s">
        <v>819</v>
      </c>
      <c r="B44" s="4">
        <v>0.8545</v>
      </c>
      <c r="C44" s="3">
        <v>0.91</v>
      </c>
      <c r="D44" s="8" t="s">
        <v>820</v>
      </c>
      <c r="E44" s="3">
        <v>0.8</v>
      </c>
      <c r="F44" s="3">
        <v>0.881377160668745</v>
      </c>
    </row>
    <row r="45" ht="16.5" spans="1:6">
      <c r="A45" s="3" t="s">
        <v>821</v>
      </c>
      <c r="B45" s="4">
        <v>0.6736</v>
      </c>
      <c r="C45" s="3">
        <v>0.896</v>
      </c>
      <c r="D45" s="8" t="s">
        <v>822</v>
      </c>
      <c r="E45" s="3">
        <v>0.7</v>
      </c>
      <c r="F45" s="3">
        <v>0.769043832823649</v>
      </c>
    </row>
    <row r="46" ht="16.5" spans="1:6">
      <c r="A46" s="3" t="s">
        <v>823</v>
      </c>
      <c r="B46" s="4">
        <v>0.4976</v>
      </c>
      <c r="C46" s="3">
        <v>0.8887</v>
      </c>
      <c r="D46" s="8" t="s">
        <v>824</v>
      </c>
      <c r="E46" s="3">
        <v>0.7</v>
      </c>
      <c r="F46" s="3">
        <v>0.637981850970208</v>
      </c>
    </row>
    <row r="47" ht="33" spans="1:6">
      <c r="A47" s="3" t="s">
        <v>825</v>
      </c>
      <c r="B47" s="4">
        <v>0.4933</v>
      </c>
      <c r="C47" s="3">
        <v>0.7932</v>
      </c>
      <c r="D47" s="8" t="s">
        <v>826</v>
      </c>
      <c r="E47" s="3">
        <v>0.3</v>
      </c>
      <c r="F47" s="3">
        <v>0.608294691022153</v>
      </c>
    </row>
    <row r="48" ht="16.5" spans="1:6">
      <c r="A48" s="3" t="s">
        <v>827</v>
      </c>
      <c r="B48" s="4">
        <v>0.4365</v>
      </c>
      <c r="C48" s="3">
        <v>0.4994</v>
      </c>
      <c r="D48" s="8" t="s">
        <v>828</v>
      </c>
      <c r="E48" s="3">
        <v>0.3</v>
      </c>
      <c r="F48" s="3">
        <v>0.465836307297788</v>
      </c>
    </row>
    <row r="49" ht="16.5" spans="1:6">
      <c r="A49" s="3" t="s">
        <v>829</v>
      </c>
      <c r="B49" s="3">
        <v>0.6954</v>
      </c>
      <c r="C49" s="4">
        <v>0.7835</v>
      </c>
      <c r="D49" s="14" t="s">
        <v>830</v>
      </c>
      <c r="E49" s="4">
        <v>0.7</v>
      </c>
      <c r="F49" s="4">
        <v>0.73682588410305</v>
      </c>
    </row>
    <row r="50" ht="16.5" spans="1:6">
      <c r="A50" s="3" t="s">
        <v>831</v>
      </c>
      <c r="B50" s="3">
        <v>0.9849</v>
      </c>
      <c r="C50" s="4">
        <v>0.9811</v>
      </c>
      <c r="D50" s="14" t="s">
        <v>832</v>
      </c>
      <c r="E50" s="4">
        <v>1</v>
      </c>
      <c r="F50" s="4">
        <v>0.982996327568667</v>
      </c>
    </row>
    <row r="51" ht="16.5" spans="1:6">
      <c r="A51" s="3" t="s">
        <v>833</v>
      </c>
      <c r="B51" s="3">
        <v>0.9227</v>
      </c>
      <c r="C51" s="4">
        <v>0.9015</v>
      </c>
      <c r="D51" s="14" t="s">
        <v>834</v>
      </c>
      <c r="E51" s="4">
        <v>0.8</v>
      </c>
      <c r="F51" s="4">
        <v>0.911976811753097</v>
      </c>
    </row>
    <row r="52" ht="16.5" spans="1:6">
      <c r="A52" s="3" t="s">
        <v>835</v>
      </c>
      <c r="B52" s="3">
        <v>0.5599</v>
      </c>
      <c r="C52" s="4">
        <v>0.2073</v>
      </c>
      <c r="D52" s="14" t="s">
        <v>836</v>
      </c>
      <c r="E52" s="4">
        <v>0.1</v>
      </c>
      <c r="F52" s="4">
        <v>0.302573696558916</v>
      </c>
    </row>
    <row r="53" ht="16.5" spans="1:6">
      <c r="A53" s="3" t="s">
        <v>837</v>
      </c>
      <c r="B53" s="4">
        <v>0</v>
      </c>
      <c r="C53" s="4">
        <v>0</v>
      </c>
      <c r="D53" s="14">
        <v>0</v>
      </c>
      <c r="E53" s="4">
        <v>0</v>
      </c>
      <c r="F53" s="4"/>
    </row>
    <row r="54" ht="33" spans="1:6">
      <c r="A54" s="3" t="s">
        <v>838</v>
      </c>
      <c r="B54" s="4">
        <v>0.7999</v>
      </c>
      <c r="C54" s="74">
        <v>0.7006</v>
      </c>
      <c r="D54" s="75" t="s">
        <v>839</v>
      </c>
      <c r="E54" s="74">
        <v>0.5</v>
      </c>
      <c r="F54" s="74">
        <v>0.746964265244918</v>
      </c>
    </row>
    <row r="55" ht="16.5" spans="1:6">
      <c r="A55" s="3" t="s">
        <v>840</v>
      </c>
      <c r="B55" s="4">
        <v>0.4715</v>
      </c>
      <c r="C55" s="74">
        <v>0.6923</v>
      </c>
      <c r="D55" s="75" t="s">
        <v>841</v>
      </c>
      <c r="E55" s="74">
        <v>0.3</v>
      </c>
      <c r="F55" s="74">
        <v>0.560954545454545</v>
      </c>
    </row>
    <row r="56" ht="16.5" spans="1:6">
      <c r="A56" s="3" t="s">
        <v>842</v>
      </c>
      <c r="B56" s="3">
        <v>0.8324</v>
      </c>
      <c r="C56" s="3">
        <v>0.7005</v>
      </c>
      <c r="D56" s="8" t="s">
        <v>843</v>
      </c>
      <c r="E56" s="3">
        <v>0.5</v>
      </c>
      <c r="F56" s="3">
        <v>0.760775262574206</v>
      </c>
    </row>
    <row r="57" ht="16.5" spans="1:6">
      <c r="A57" s="3" t="s">
        <v>844</v>
      </c>
      <c r="B57" s="3">
        <v>0.798</v>
      </c>
      <c r="C57" s="3">
        <v>0.9264</v>
      </c>
      <c r="D57" s="8" t="s">
        <v>845</v>
      </c>
      <c r="E57" s="3">
        <v>0.8</v>
      </c>
      <c r="F57" s="3">
        <v>0.857419624217119</v>
      </c>
    </row>
    <row r="58" ht="33" spans="1:6">
      <c r="A58" s="3" t="s">
        <v>846</v>
      </c>
      <c r="B58" s="4"/>
      <c r="C58" s="4"/>
      <c r="D58" s="14" t="s">
        <v>847</v>
      </c>
      <c r="E58" s="4">
        <v>0.6</v>
      </c>
      <c r="F58" s="4"/>
    </row>
    <row r="59" ht="16.5" spans="1:6">
      <c r="A59" s="3"/>
      <c r="B59" s="4"/>
      <c r="C59" s="4"/>
      <c r="D59" s="14"/>
      <c r="E59" s="4"/>
      <c r="F59" s="4"/>
    </row>
    <row r="60" ht="33" spans="1:6">
      <c r="A60" s="3" t="s">
        <v>848</v>
      </c>
      <c r="B60" s="4">
        <v>0.6947</v>
      </c>
      <c r="C60" s="4">
        <v>0.9268</v>
      </c>
      <c r="D60" s="14" t="s">
        <v>849</v>
      </c>
      <c r="E60" s="4">
        <v>0.9</v>
      </c>
      <c r="F60" s="4">
        <v>0.794138711069997</v>
      </c>
    </row>
    <row r="61" ht="49.5" spans="1:6">
      <c r="A61" s="3" t="s">
        <v>850</v>
      </c>
      <c r="B61" s="4">
        <v>0.6019</v>
      </c>
      <c r="C61" s="4">
        <v>0.8297</v>
      </c>
      <c r="D61" s="14" t="s">
        <v>851</v>
      </c>
      <c r="E61" s="4">
        <v>0.6</v>
      </c>
      <c r="F61" s="4">
        <v>0.697675929030455</v>
      </c>
    </row>
    <row r="62" ht="33" spans="1:6">
      <c r="A62" s="3" t="s">
        <v>852</v>
      </c>
      <c r="B62" s="4">
        <v>0.4973</v>
      </c>
      <c r="C62" s="4">
        <v>0.8715</v>
      </c>
      <c r="D62" s="14" t="s">
        <v>853</v>
      </c>
      <c r="E62" s="4">
        <v>0.6</v>
      </c>
      <c r="F62" s="4">
        <v>0.633250949736996</v>
      </c>
    </row>
    <row r="63" ht="33" spans="1:6">
      <c r="A63" s="3" t="s">
        <v>854</v>
      </c>
      <c r="B63" s="4">
        <v>0.7298</v>
      </c>
      <c r="C63" s="4">
        <v>0.7894</v>
      </c>
      <c r="D63" s="14" t="s">
        <v>855</v>
      </c>
      <c r="E63" s="4">
        <v>0.6</v>
      </c>
      <c r="F63" s="4">
        <v>0.758430911005793</v>
      </c>
    </row>
    <row r="71" ht="15" spans="1:1">
      <c r="A71" s="2" t="s">
        <v>856</v>
      </c>
    </row>
    <row r="72" ht="16.5" spans="1:1">
      <c r="A72" s="3" t="s">
        <v>857</v>
      </c>
    </row>
    <row r="73" ht="16.5" spans="1:1">
      <c r="A73" s="3" t="s">
        <v>858</v>
      </c>
    </row>
    <row r="74" ht="16.5" spans="1:1">
      <c r="A74" s="3" t="s">
        <v>859</v>
      </c>
    </row>
    <row r="75" ht="16.5" spans="1:1">
      <c r="A75" s="3" t="s">
        <v>860</v>
      </c>
    </row>
    <row r="76" ht="16.5" spans="1:1">
      <c r="A76" s="3" t="s">
        <v>861</v>
      </c>
    </row>
    <row r="77" ht="16.5" spans="1:1">
      <c r="A77" s="3" t="s">
        <v>862</v>
      </c>
    </row>
    <row r="78" ht="16.5" spans="1:1">
      <c r="A78" s="3" t="s">
        <v>863</v>
      </c>
    </row>
    <row r="79" ht="16.5" spans="1:1">
      <c r="A79" s="3" t="s">
        <v>864</v>
      </c>
    </row>
    <row r="80" ht="16.5" spans="1:1">
      <c r="A80" s="3" t="s">
        <v>865</v>
      </c>
    </row>
    <row r="81" ht="16.5" spans="1:1">
      <c r="A81" s="3" t="s">
        <v>866</v>
      </c>
    </row>
    <row r="82" ht="16.5" spans="1:1">
      <c r="A82" s="3" t="s">
        <v>867</v>
      </c>
    </row>
    <row r="83" ht="16.5" spans="1:1">
      <c r="A83" s="3" t="s">
        <v>868</v>
      </c>
    </row>
    <row r="84" ht="16.5" spans="1:1">
      <c r="A84" s="3" t="s">
        <v>869</v>
      </c>
    </row>
    <row r="85" ht="16.5" spans="1:1">
      <c r="A85" s="3" t="s">
        <v>870</v>
      </c>
    </row>
    <row r="86" ht="16.5" spans="1:1">
      <c r="A86" s="3" t="s">
        <v>871</v>
      </c>
    </row>
    <row r="87" ht="16.5" spans="1:1">
      <c r="A87" s="3" t="s">
        <v>872</v>
      </c>
    </row>
    <row r="88" ht="16.5" spans="1:1">
      <c r="A88" s="3" t="s">
        <v>873</v>
      </c>
    </row>
    <row r="89" ht="16.5" spans="1:1">
      <c r="A89" s="3" t="s">
        <v>874</v>
      </c>
    </row>
    <row r="90" ht="16.5" spans="1:1">
      <c r="A90" s="3" t="s">
        <v>875</v>
      </c>
    </row>
    <row r="91" ht="16.5" spans="1:1">
      <c r="A91" s="3" t="s">
        <v>876</v>
      </c>
    </row>
    <row r="92" ht="16.5" spans="1:1">
      <c r="A92" s="3" t="s">
        <v>877</v>
      </c>
    </row>
    <row r="93" ht="16.5" spans="1:1">
      <c r="A93" s="3" t="s">
        <v>878</v>
      </c>
    </row>
    <row r="94" ht="16.5" spans="1:1">
      <c r="A94" s="3" t="s">
        <v>879</v>
      </c>
    </row>
    <row r="95" ht="16.5" spans="1:1">
      <c r="A95" s="3" t="s">
        <v>880</v>
      </c>
    </row>
    <row r="96" ht="16.5" spans="1:1">
      <c r="A96" s="3" t="s">
        <v>881</v>
      </c>
    </row>
    <row r="97" ht="16.5" spans="1:1">
      <c r="A97" s="3" t="s">
        <v>882</v>
      </c>
    </row>
    <row r="98" ht="16.5" spans="1:1">
      <c r="A98" s="3" t="s">
        <v>883</v>
      </c>
    </row>
    <row r="99" ht="16.5" spans="1:1">
      <c r="A99" s="3" t="s">
        <v>884</v>
      </c>
    </row>
    <row r="100" ht="16.5" spans="1:1">
      <c r="A100" s="3" t="s">
        <v>885</v>
      </c>
    </row>
    <row r="101" ht="16.5" spans="1:1">
      <c r="A101" s="3" t="s">
        <v>886</v>
      </c>
    </row>
    <row r="102" ht="16.5" spans="1:1">
      <c r="A102" s="3" t="s">
        <v>887</v>
      </c>
    </row>
    <row r="103" ht="16.5" spans="1:1">
      <c r="A103" s="3" t="s">
        <v>888</v>
      </c>
    </row>
    <row r="104" ht="16.5" spans="1:1">
      <c r="A104" s="3" t="s">
        <v>889</v>
      </c>
    </row>
    <row r="105" ht="16.5" spans="1:1">
      <c r="A105" s="3" t="s">
        <v>890</v>
      </c>
    </row>
    <row r="106" ht="16.5" spans="1:1">
      <c r="A106" s="3" t="s">
        <v>891</v>
      </c>
    </row>
    <row r="107" ht="16.5" spans="1:1">
      <c r="A107" s="3" t="s">
        <v>892</v>
      </c>
    </row>
    <row r="108" ht="16.5" spans="1:1">
      <c r="A108" s="3" t="s">
        <v>893</v>
      </c>
    </row>
    <row r="109" ht="16.5" spans="1:1">
      <c r="A109" s="3" t="s">
        <v>894</v>
      </c>
    </row>
    <row r="110" ht="16.5" spans="1:1">
      <c r="A110" s="3" t="s">
        <v>895</v>
      </c>
    </row>
    <row r="111" ht="16.5" spans="1:1">
      <c r="A111" s="3" t="s">
        <v>896</v>
      </c>
    </row>
    <row r="112" ht="16.5" spans="1:1">
      <c r="A112" s="3" t="s">
        <v>897</v>
      </c>
    </row>
    <row r="113" ht="16.5" spans="1:1">
      <c r="A113" s="3" t="s">
        <v>898</v>
      </c>
    </row>
    <row r="114" ht="16.5" spans="1:1">
      <c r="A114" s="3" t="s">
        <v>899</v>
      </c>
    </row>
    <row r="115" ht="16.5" spans="1:1">
      <c r="A115" s="3" t="s">
        <v>900</v>
      </c>
    </row>
    <row r="116" ht="16.5" spans="1:1">
      <c r="A116" s="3" t="s">
        <v>901</v>
      </c>
    </row>
    <row r="117" ht="16.5" spans="1:1">
      <c r="A117" s="3" t="s">
        <v>902</v>
      </c>
    </row>
    <row r="118" ht="16.5" spans="1:1">
      <c r="A118" s="3" t="s">
        <v>903</v>
      </c>
    </row>
    <row r="119" ht="16.5" spans="1:1">
      <c r="A119" s="3" t="s">
        <v>904</v>
      </c>
    </row>
    <row r="120" ht="16.5" spans="1:1">
      <c r="A120" s="3" t="s">
        <v>905</v>
      </c>
    </row>
    <row r="121" ht="16.5" spans="1:1">
      <c r="A121" s="3" t="s">
        <v>906</v>
      </c>
    </row>
    <row r="122" ht="16.5" spans="1:1">
      <c r="A122" s="3" t="s">
        <v>907</v>
      </c>
    </row>
    <row r="123" ht="16.5" spans="1:1">
      <c r="A123" s="3" t="s">
        <v>908</v>
      </c>
    </row>
    <row r="124" ht="16.5" spans="1:1">
      <c r="A124" s="3" t="s">
        <v>909</v>
      </c>
    </row>
    <row r="125" ht="16.5" spans="1:1">
      <c r="A125" s="3" t="s">
        <v>910</v>
      </c>
    </row>
    <row r="126" ht="16.5" spans="1:1">
      <c r="A126" s="3" t="s">
        <v>911</v>
      </c>
    </row>
    <row r="127" ht="16.5" spans="1:1">
      <c r="A127" s="3" t="s">
        <v>912</v>
      </c>
    </row>
    <row r="128" ht="16.5" spans="1:1">
      <c r="A128" s="3" t="s">
        <v>913</v>
      </c>
    </row>
    <row r="129" ht="16.5" spans="1:1">
      <c r="A129" s="3" t="s">
        <v>914</v>
      </c>
    </row>
    <row r="130" ht="16.5" spans="1:1">
      <c r="A130" s="3" t="s">
        <v>915</v>
      </c>
    </row>
    <row r="131" ht="16.5" spans="1:1">
      <c r="A131" s="3" t="s">
        <v>916</v>
      </c>
    </row>
    <row r="132" ht="16.5" spans="1:1">
      <c r="A132" s="3" t="s">
        <v>917</v>
      </c>
    </row>
    <row r="133" ht="16.5" spans="1:1">
      <c r="A133" s="3" t="s">
        <v>918</v>
      </c>
    </row>
    <row r="134" ht="16.5" spans="1:1">
      <c r="A134" s="3" t="s">
        <v>919</v>
      </c>
    </row>
    <row r="135" ht="16.5" spans="1:1">
      <c r="A135" s="3" t="s">
        <v>920</v>
      </c>
    </row>
    <row r="136" ht="16.5" spans="1:1">
      <c r="A136" s="3" t="s">
        <v>921</v>
      </c>
    </row>
    <row r="137" ht="16.5" spans="1:1">
      <c r="A137" s="3" t="s">
        <v>922</v>
      </c>
    </row>
    <row r="138" ht="16.5" spans="1:1">
      <c r="A138" s="3" t="s">
        <v>923</v>
      </c>
    </row>
    <row r="139" ht="16.5" spans="1:1">
      <c r="A139" s="3" t="s">
        <v>924</v>
      </c>
    </row>
    <row r="140" ht="16.5" spans="1:1">
      <c r="A140" s="3" t="s">
        <v>925</v>
      </c>
    </row>
    <row r="141" ht="16.5" spans="1:1">
      <c r="A141" s="3" t="s">
        <v>926</v>
      </c>
    </row>
    <row r="142" ht="16.5" spans="1:1">
      <c r="A142" s="3" t="s">
        <v>927</v>
      </c>
    </row>
    <row r="143" ht="16.5" spans="1:1">
      <c r="A143" s="3" t="s">
        <v>928</v>
      </c>
    </row>
    <row r="144" ht="16.5" spans="1:1">
      <c r="A144" s="3" t="s">
        <v>929</v>
      </c>
    </row>
    <row r="147" ht="15" spans="1:1">
      <c r="A147" s="2" t="s">
        <v>930</v>
      </c>
    </row>
    <row r="148" ht="16.5" spans="1:1">
      <c r="A148" s="3" t="s">
        <v>931</v>
      </c>
    </row>
    <row r="149" ht="16.5" spans="1:1">
      <c r="A149" s="5" t="s">
        <v>932</v>
      </c>
    </row>
    <row r="150" ht="16.5" spans="1:1">
      <c r="A150" s="5" t="s">
        <v>933</v>
      </c>
    </row>
    <row r="151" ht="16.5" spans="1:1">
      <c r="A151" s="5" t="s">
        <v>934</v>
      </c>
    </row>
    <row r="152" ht="16.5" spans="1:1">
      <c r="A152" s="5" t="s">
        <v>935</v>
      </c>
    </row>
    <row r="153" ht="16.5" spans="1:1">
      <c r="A153" s="5" t="s">
        <v>936</v>
      </c>
    </row>
    <row r="154" ht="16.5" spans="1:1">
      <c r="A154" s="5" t="s">
        <v>937</v>
      </c>
    </row>
    <row r="155" ht="16.5" spans="1:1">
      <c r="A155" s="5" t="s">
        <v>938</v>
      </c>
    </row>
    <row r="156" ht="16.5" spans="1:1">
      <c r="A156" s="5" t="s">
        <v>939</v>
      </c>
    </row>
    <row r="157" ht="16.5" spans="1:1">
      <c r="A157" s="3" t="s">
        <v>940</v>
      </c>
    </row>
    <row r="158" ht="16.5" spans="1:1">
      <c r="A158" s="3" t="s">
        <v>941</v>
      </c>
    </row>
    <row r="159" ht="16.5" spans="1:1">
      <c r="A159" s="5" t="s">
        <v>942</v>
      </c>
    </row>
    <row r="160" ht="16.5" spans="1:1">
      <c r="A160" s="5" t="s">
        <v>943</v>
      </c>
    </row>
    <row r="161" ht="16.5" spans="1:1">
      <c r="A161" s="3" t="s">
        <v>944</v>
      </c>
    </row>
    <row r="162" ht="16.5" spans="1:1">
      <c r="A162" s="3" t="s">
        <v>945</v>
      </c>
    </row>
    <row r="163" ht="16.5" spans="1:1">
      <c r="A163" s="3" t="s">
        <v>946</v>
      </c>
    </row>
    <row r="164" ht="16.5" spans="1:1">
      <c r="A164" s="3" t="s">
        <v>947</v>
      </c>
    </row>
    <row r="165" ht="16.5" spans="1:1">
      <c r="A165" s="3" t="s">
        <v>948</v>
      </c>
    </row>
    <row r="166" ht="16.5" spans="1:1">
      <c r="A166" s="3" t="s">
        <v>949</v>
      </c>
    </row>
    <row r="167" ht="16.5" spans="1:1">
      <c r="A167" s="3" t="s">
        <v>950</v>
      </c>
    </row>
    <row r="168" ht="16.5" spans="1:1">
      <c r="A168" s="3" t="s">
        <v>951</v>
      </c>
    </row>
    <row r="169" ht="16.5" spans="1:1">
      <c r="A169" s="3" t="s">
        <v>952</v>
      </c>
    </row>
    <row r="170" ht="16.5" spans="1:1">
      <c r="A170" s="3" t="s">
        <v>953</v>
      </c>
    </row>
    <row r="171" ht="16.5" spans="1:1">
      <c r="A171" s="3" t="s">
        <v>954</v>
      </c>
    </row>
    <row r="172" ht="16.5" spans="1:1">
      <c r="A172" s="3" t="s">
        <v>955</v>
      </c>
    </row>
    <row r="173" ht="16.5" spans="1:1">
      <c r="A173" s="3" t="s">
        <v>956</v>
      </c>
    </row>
    <row r="176" ht="15" spans="1:1">
      <c r="A176" s="2" t="s">
        <v>957</v>
      </c>
    </row>
    <row r="177" ht="16.5" spans="1:1">
      <c r="A177" s="5" t="s">
        <v>958</v>
      </c>
    </row>
    <row r="178" ht="16.5" spans="1:1">
      <c r="A178" s="5" t="s">
        <v>959</v>
      </c>
    </row>
    <row r="179" ht="16.5" spans="1:1">
      <c r="A179" s="76" t="s">
        <v>960</v>
      </c>
    </row>
    <row r="180" ht="16.5" spans="1:1">
      <c r="A180" s="5" t="s">
        <v>961</v>
      </c>
    </row>
    <row r="181" ht="16.5" spans="1:1">
      <c r="A181" s="76" t="s">
        <v>962</v>
      </c>
    </row>
    <row r="182" ht="16.5" spans="1:1">
      <c r="A182" s="5" t="s">
        <v>963</v>
      </c>
    </row>
    <row r="183" ht="16.5" spans="1:1">
      <c r="A183" s="76" t="s">
        <v>964</v>
      </c>
    </row>
    <row r="184" ht="16.5" spans="1:1">
      <c r="A184" s="5" t="s">
        <v>965</v>
      </c>
    </row>
    <row r="185" ht="16.5" spans="1:1">
      <c r="A185" s="5" t="s">
        <v>966</v>
      </c>
    </row>
    <row r="186" ht="16.5" spans="1:1">
      <c r="A186" s="76" t="s">
        <v>967</v>
      </c>
    </row>
    <row r="187" ht="16.5" spans="1:1">
      <c r="A187" s="5" t="s">
        <v>968</v>
      </c>
    </row>
    <row r="188" ht="16.5" spans="1:1">
      <c r="A188" s="5" t="s">
        <v>969</v>
      </c>
    </row>
    <row r="189" ht="16.5" spans="1:1">
      <c r="A189" s="5" t="s">
        <v>970</v>
      </c>
    </row>
    <row r="190" ht="16.5" spans="1:1">
      <c r="A190" s="5" t="s">
        <v>971</v>
      </c>
    </row>
    <row r="191" ht="16.5" spans="1:1">
      <c r="A191" s="5" t="s">
        <v>972</v>
      </c>
    </row>
    <row r="192" ht="16.5" spans="1:1">
      <c r="A192" s="5" t="s">
        <v>973</v>
      </c>
    </row>
    <row r="193" ht="16.5" spans="1:1">
      <c r="A193" s="76" t="s">
        <v>974</v>
      </c>
    </row>
    <row r="194" ht="16.5" spans="1:1">
      <c r="A194" s="5" t="s">
        <v>975</v>
      </c>
    </row>
    <row r="195" ht="16.5" spans="1:1">
      <c r="A195" s="5" t="s">
        <v>976</v>
      </c>
    </row>
    <row r="196" ht="16.5" spans="1:1">
      <c r="A196" s="76" t="s">
        <v>977</v>
      </c>
    </row>
    <row r="197" ht="16.5" spans="1:1">
      <c r="A197" s="5" t="s">
        <v>978</v>
      </c>
    </row>
    <row r="198" ht="16.5" spans="1:1">
      <c r="A198" s="5" t="s">
        <v>979</v>
      </c>
    </row>
    <row r="199" ht="16.5" spans="1:1">
      <c r="A199" s="5" t="s">
        <v>980</v>
      </c>
    </row>
    <row r="200" ht="16.5" spans="1:1">
      <c r="A200" s="3" t="s">
        <v>981</v>
      </c>
    </row>
    <row r="203" ht="15" spans="1:1">
      <c r="A203" s="2" t="s">
        <v>982</v>
      </c>
    </row>
    <row r="204" ht="16.5" spans="1:1">
      <c r="A204" s="3" t="s">
        <v>831</v>
      </c>
    </row>
    <row r="205" ht="16.5" spans="1:1">
      <c r="A205" s="3" t="s">
        <v>833</v>
      </c>
    </row>
    <row r="206" ht="16.5" spans="1:1">
      <c r="A206" s="76" t="s">
        <v>829</v>
      </c>
    </row>
    <row r="207" ht="16.5" spans="1:1">
      <c r="A207" s="3" t="s">
        <v>811</v>
      </c>
    </row>
    <row r="208" ht="16.5" spans="1:1">
      <c r="A208" s="3" t="s">
        <v>844</v>
      </c>
    </row>
    <row r="209" ht="16.5" spans="1:1">
      <c r="A209" s="76" t="s">
        <v>835</v>
      </c>
    </row>
    <row r="210" ht="16.5" spans="1:1">
      <c r="A210" s="3" t="s">
        <v>838</v>
      </c>
    </row>
    <row r="211" ht="16.5" spans="1:1">
      <c r="A211" s="76" t="s">
        <v>842</v>
      </c>
    </row>
    <row r="212" ht="16.5" spans="1:1">
      <c r="A212" s="3" t="s">
        <v>840</v>
      </c>
    </row>
    <row r="213" ht="16.5" spans="1:1">
      <c r="A213" s="3" t="s">
        <v>837</v>
      </c>
    </row>
    <row r="214" ht="16.5" spans="1:1">
      <c r="A214" s="76" t="s">
        <v>827</v>
      </c>
    </row>
    <row r="215" ht="16.5" spans="1:1">
      <c r="A215" s="3" t="s">
        <v>825</v>
      </c>
    </row>
    <row r="216" ht="16.5" spans="1:1">
      <c r="A216" s="3" t="s">
        <v>819</v>
      </c>
    </row>
    <row r="217" ht="16.5" spans="1:1">
      <c r="A217" s="3" t="s">
        <v>823</v>
      </c>
    </row>
    <row r="218" ht="16.5" spans="1:1">
      <c r="A218" s="3" t="s">
        <v>821</v>
      </c>
    </row>
    <row r="219" ht="16.5" spans="1:1">
      <c r="A219" s="3" t="s">
        <v>817</v>
      </c>
    </row>
    <row r="220" ht="16.5" spans="1:1">
      <c r="A220" s="3" t="s">
        <v>815</v>
      </c>
    </row>
    <row r="221" ht="16.5" spans="1:1">
      <c r="A221" s="76" t="s">
        <v>813</v>
      </c>
    </row>
    <row r="222" ht="16.5" spans="1:1">
      <c r="A222" s="3" t="s">
        <v>799</v>
      </c>
    </row>
    <row r="223" ht="16.5" spans="1:1">
      <c r="A223" s="3" t="s">
        <v>801</v>
      </c>
    </row>
    <row r="224" ht="16.5" spans="1:1">
      <c r="A224" s="76" t="s">
        <v>803</v>
      </c>
    </row>
    <row r="225" ht="16.5" spans="1:1">
      <c r="A225" s="3" t="s">
        <v>805</v>
      </c>
    </row>
    <row r="226" ht="16.5" spans="1:1">
      <c r="A226" s="3" t="s">
        <v>807</v>
      </c>
    </row>
    <row r="227" ht="16.5" spans="1:1">
      <c r="A227" s="3" t="s">
        <v>809</v>
      </c>
    </row>
    <row r="231" ht="33" spans="1:10">
      <c r="A231" s="4" t="s">
        <v>857</v>
      </c>
      <c r="B231" s="14"/>
      <c r="C231" s="14" t="s">
        <v>983</v>
      </c>
      <c r="D231" s="77" t="s">
        <v>984</v>
      </c>
      <c r="E231" s="77" t="s">
        <v>985</v>
      </c>
      <c r="F231" s="77" t="s">
        <v>986</v>
      </c>
      <c r="G231" s="77" t="s">
        <v>987</v>
      </c>
      <c r="H231" s="77" t="s">
        <v>988</v>
      </c>
      <c r="I231" s="77" t="s">
        <v>989</v>
      </c>
      <c r="J231" s="77" t="s">
        <v>990</v>
      </c>
    </row>
    <row r="232" ht="16.5" spans="1:10">
      <c r="A232" s="4" t="s">
        <v>858</v>
      </c>
      <c r="B232" s="14"/>
      <c r="C232" s="14" t="s">
        <v>983</v>
      </c>
      <c r="D232" s="14" t="s">
        <v>991</v>
      </c>
      <c r="E232" s="14" t="s">
        <v>992</v>
      </c>
      <c r="F232" s="14" t="s">
        <v>993</v>
      </c>
      <c r="G232" s="14" t="s">
        <v>987</v>
      </c>
      <c r="H232" s="14" t="s">
        <v>994</v>
      </c>
      <c r="I232" s="14" t="s">
        <v>989</v>
      </c>
      <c r="J232" s="14" t="s">
        <v>990</v>
      </c>
    </row>
    <row r="233" ht="115.5" spans="1:10">
      <c r="A233" s="4" t="s">
        <v>859</v>
      </c>
      <c r="B233" s="14"/>
      <c r="C233" s="14"/>
      <c r="D233" s="14"/>
      <c r="E233" s="14"/>
      <c r="F233" s="14"/>
      <c r="G233" s="14"/>
      <c r="H233" s="14"/>
      <c r="I233" s="14" t="s">
        <v>995</v>
      </c>
      <c r="J233" s="14"/>
    </row>
    <row r="234" ht="66" spans="1:10">
      <c r="A234" s="4" t="s">
        <v>860</v>
      </c>
      <c r="B234" s="14"/>
      <c r="C234" s="14" t="s">
        <v>996</v>
      </c>
      <c r="D234" s="14" t="s">
        <v>997</v>
      </c>
      <c r="E234" s="14" t="s">
        <v>998</v>
      </c>
      <c r="F234" s="14" t="s">
        <v>999</v>
      </c>
      <c r="G234" s="14" t="s">
        <v>1000</v>
      </c>
      <c r="H234" s="14" t="s">
        <v>1001</v>
      </c>
      <c r="I234" s="14" t="s">
        <v>1002</v>
      </c>
      <c r="J234" s="14" t="s">
        <v>1003</v>
      </c>
    </row>
    <row r="235" ht="49.5" spans="1:10">
      <c r="A235" s="4" t="s">
        <v>861</v>
      </c>
      <c r="B235" s="14" t="s">
        <v>1004</v>
      </c>
      <c r="C235" s="14" t="s">
        <v>1005</v>
      </c>
      <c r="D235" s="14"/>
      <c r="E235" s="14" t="s">
        <v>1006</v>
      </c>
      <c r="F235" s="14"/>
      <c r="G235" s="14" t="s">
        <v>1007</v>
      </c>
      <c r="H235" s="14" t="s">
        <v>1008</v>
      </c>
      <c r="I235" s="14"/>
      <c r="J235" s="14" t="s">
        <v>1009</v>
      </c>
    </row>
    <row r="236" ht="49.5" spans="1:10">
      <c r="A236" s="4" t="s">
        <v>862</v>
      </c>
      <c r="B236" s="14"/>
      <c r="C236" s="14" t="s">
        <v>987</v>
      </c>
      <c r="D236" s="14" t="s">
        <v>1010</v>
      </c>
      <c r="E236" s="14" t="s">
        <v>1011</v>
      </c>
      <c r="F236" s="14" t="s">
        <v>1012</v>
      </c>
      <c r="G236" s="14" t="s">
        <v>1013</v>
      </c>
      <c r="H236" s="14"/>
      <c r="I236" s="14"/>
      <c r="J236" s="14" t="s">
        <v>1014</v>
      </c>
    </row>
    <row r="237" ht="66" spans="1:10">
      <c r="A237" s="4" t="s">
        <v>863</v>
      </c>
      <c r="B237" s="14"/>
      <c r="C237" s="14" t="s">
        <v>1015</v>
      </c>
      <c r="D237" s="14" t="s">
        <v>1016</v>
      </c>
      <c r="E237" s="14" t="s">
        <v>1017</v>
      </c>
      <c r="F237" s="14" t="s">
        <v>1018</v>
      </c>
      <c r="G237" s="14" t="s">
        <v>1013</v>
      </c>
      <c r="H237" s="14"/>
      <c r="I237" s="14"/>
      <c r="J237" s="14" t="s">
        <v>1019</v>
      </c>
    </row>
    <row r="238" ht="49.5" spans="1:10">
      <c r="A238" s="4" t="s">
        <v>864</v>
      </c>
      <c r="B238" s="14"/>
      <c r="C238" s="14"/>
      <c r="D238" s="14"/>
      <c r="E238" s="14" t="s">
        <v>1020</v>
      </c>
      <c r="F238" s="14" t="s">
        <v>1021</v>
      </c>
      <c r="G238" s="14" t="s">
        <v>1022</v>
      </c>
      <c r="H238" s="14"/>
      <c r="I238" s="14"/>
      <c r="J238" s="14" t="s">
        <v>1023</v>
      </c>
    </row>
    <row r="239" ht="99" spans="1:10">
      <c r="A239" s="4" t="s">
        <v>865</v>
      </c>
      <c r="B239" s="14"/>
      <c r="C239" s="14"/>
      <c r="D239" s="14"/>
      <c r="E239" s="14" t="s">
        <v>1024</v>
      </c>
      <c r="F239" s="14" t="s">
        <v>1025</v>
      </c>
      <c r="G239" s="14" t="s">
        <v>1000</v>
      </c>
      <c r="H239" s="14" t="s">
        <v>1026</v>
      </c>
      <c r="I239" s="14"/>
      <c r="J239" s="14" t="s">
        <v>1027</v>
      </c>
    </row>
    <row r="240" ht="82.5" spans="1:10">
      <c r="A240" s="4" t="s">
        <v>866</v>
      </c>
      <c r="B240" s="14"/>
      <c r="C240" s="77"/>
      <c r="D240" s="14"/>
      <c r="E240" s="14" t="s">
        <v>1028</v>
      </c>
      <c r="F240" s="14" t="s">
        <v>1029</v>
      </c>
      <c r="G240" s="14" t="s">
        <v>987</v>
      </c>
      <c r="H240" s="14"/>
      <c r="I240" s="14"/>
      <c r="J240" s="14" t="s">
        <v>1030</v>
      </c>
    </row>
    <row r="241" ht="33" spans="1:10">
      <c r="A241" s="4" t="s">
        <v>867</v>
      </c>
      <c r="B241" s="14"/>
      <c r="C241" s="77"/>
      <c r="D241" s="14"/>
      <c r="E241" s="14" t="s">
        <v>1031</v>
      </c>
      <c r="F241" s="14" t="s">
        <v>1032</v>
      </c>
      <c r="G241" s="14" t="s">
        <v>987</v>
      </c>
      <c r="H241" s="14"/>
      <c r="I241" s="14"/>
      <c r="J241" s="14" t="s">
        <v>1033</v>
      </c>
    </row>
    <row r="242" ht="33" spans="1:10">
      <c r="A242" s="4" t="s">
        <v>868</v>
      </c>
      <c r="B242" s="14"/>
      <c r="C242" s="77"/>
      <c r="D242" s="77"/>
      <c r="E242" s="77" t="s">
        <v>1034</v>
      </c>
      <c r="F242" s="77" t="s">
        <v>1035</v>
      </c>
      <c r="G242" s="14" t="s">
        <v>987</v>
      </c>
      <c r="H242" s="77"/>
      <c r="I242" s="77"/>
      <c r="J242" s="14" t="s">
        <v>1033</v>
      </c>
    </row>
    <row r="243" ht="33" spans="1:10">
      <c r="A243" s="4" t="s">
        <v>869</v>
      </c>
      <c r="B243" s="14" t="s">
        <v>1036</v>
      </c>
      <c r="C243" s="14" t="s">
        <v>1037</v>
      </c>
      <c r="D243" s="77"/>
      <c r="E243" s="77" t="s">
        <v>1038</v>
      </c>
      <c r="F243" s="77" t="s">
        <v>1039</v>
      </c>
      <c r="G243" s="77" t="s">
        <v>1040</v>
      </c>
      <c r="H243" s="77" t="s">
        <v>1041</v>
      </c>
      <c r="I243" s="77"/>
      <c r="J243" s="77" t="s">
        <v>990</v>
      </c>
    </row>
    <row r="244" ht="33" spans="1:10">
      <c r="A244" s="4" t="s">
        <v>870</v>
      </c>
      <c r="B244" s="14"/>
      <c r="C244" s="14" t="s">
        <v>1042</v>
      </c>
      <c r="D244" s="77"/>
      <c r="E244" s="77"/>
      <c r="F244" s="77" t="s">
        <v>1043</v>
      </c>
      <c r="G244" s="77"/>
      <c r="H244" s="77"/>
      <c r="I244" s="77"/>
      <c r="J244" s="77" t="s">
        <v>1044</v>
      </c>
    </row>
    <row r="245" ht="33" spans="1:10">
      <c r="A245" s="4" t="s">
        <v>871</v>
      </c>
      <c r="B245" s="14" t="s">
        <v>1036</v>
      </c>
      <c r="C245" s="14"/>
      <c r="D245" s="14"/>
      <c r="E245" s="14" t="s">
        <v>992</v>
      </c>
      <c r="F245" s="14" t="s">
        <v>1045</v>
      </c>
      <c r="G245" s="14" t="s">
        <v>1040</v>
      </c>
      <c r="H245" s="14" t="s">
        <v>1046</v>
      </c>
      <c r="I245" s="14"/>
      <c r="J245" s="14" t="s">
        <v>990</v>
      </c>
    </row>
    <row r="246" ht="16.5" spans="1:10">
      <c r="A246" s="4" t="s">
        <v>872</v>
      </c>
      <c r="B246" s="14" t="s">
        <v>1036</v>
      </c>
      <c r="C246" s="14"/>
      <c r="D246" s="14" t="s">
        <v>1010</v>
      </c>
      <c r="E246" s="14" t="s">
        <v>1010</v>
      </c>
      <c r="F246" s="14" t="s">
        <v>1022</v>
      </c>
      <c r="G246" s="14" t="s">
        <v>1040</v>
      </c>
      <c r="H246" s="14"/>
      <c r="I246" s="14"/>
      <c r="J246" s="14" t="s">
        <v>990</v>
      </c>
    </row>
    <row r="247" ht="16.5" spans="1:10">
      <c r="A247" s="4" t="s">
        <v>873</v>
      </c>
      <c r="B247" s="14"/>
      <c r="C247" s="77"/>
      <c r="D247" s="14" t="s">
        <v>1047</v>
      </c>
      <c r="E247" s="14" t="s">
        <v>1048</v>
      </c>
      <c r="F247" s="14" t="s">
        <v>1049</v>
      </c>
      <c r="G247" s="14" t="s">
        <v>1040</v>
      </c>
      <c r="H247" s="14"/>
      <c r="I247" s="14"/>
      <c r="J247" s="14" t="s">
        <v>990</v>
      </c>
    </row>
    <row r="248" ht="49.5" spans="1:10">
      <c r="A248" s="4" t="s">
        <v>874</v>
      </c>
      <c r="B248" s="14"/>
      <c r="C248" s="77"/>
      <c r="D248" s="14" t="s">
        <v>992</v>
      </c>
      <c r="E248" s="14" t="s">
        <v>1050</v>
      </c>
      <c r="F248" s="14" t="s">
        <v>1051</v>
      </c>
      <c r="G248" s="14" t="s">
        <v>1052</v>
      </c>
      <c r="H248" s="14"/>
      <c r="I248" s="14"/>
      <c r="J248" s="14" t="s">
        <v>1053</v>
      </c>
    </row>
    <row r="249" ht="49.5" spans="1:10">
      <c r="A249" s="4" t="s">
        <v>875</v>
      </c>
      <c r="B249" s="14"/>
      <c r="C249" s="14"/>
      <c r="D249" s="77" t="s">
        <v>1054</v>
      </c>
      <c r="E249" s="77" t="s">
        <v>1055</v>
      </c>
      <c r="F249" s="77" t="s">
        <v>1056</v>
      </c>
      <c r="G249" s="77" t="s">
        <v>1040</v>
      </c>
      <c r="H249" s="77" t="s">
        <v>1057</v>
      </c>
      <c r="I249" s="77"/>
      <c r="J249" s="77" t="s">
        <v>990</v>
      </c>
    </row>
    <row r="250" ht="33" spans="1:10">
      <c r="A250" s="4" t="s">
        <v>876</v>
      </c>
      <c r="B250" s="14"/>
      <c r="C250" s="14"/>
      <c r="D250" s="77" t="s">
        <v>1058</v>
      </c>
      <c r="E250" s="77" t="s">
        <v>1059</v>
      </c>
      <c r="F250" s="77" t="s">
        <v>1060</v>
      </c>
      <c r="G250" s="77" t="s">
        <v>1040</v>
      </c>
      <c r="H250" s="77"/>
      <c r="I250" s="77"/>
      <c r="J250" s="77" t="s">
        <v>1061</v>
      </c>
    </row>
    <row r="251" ht="49.5" spans="1:10">
      <c r="A251" s="4" t="s">
        <v>877</v>
      </c>
      <c r="B251" s="14"/>
      <c r="C251" s="14"/>
      <c r="D251" s="14"/>
      <c r="E251" s="14"/>
      <c r="F251" s="14" t="s">
        <v>1062</v>
      </c>
      <c r="G251" s="14" t="s">
        <v>1040</v>
      </c>
      <c r="H251" s="14"/>
      <c r="I251" s="14"/>
      <c r="J251" s="14" t="s">
        <v>1063</v>
      </c>
    </row>
    <row r="252" ht="33" spans="1:10">
      <c r="A252" s="4" t="s">
        <v>878</v>
      </c>
      <c r="B252" s="14" t="s">
        <v>1064</v>
      </c>
      <c r="C252" s="14"/>
      <c r="D252" s="14" t="s">
        <v>997</v>
      </c>
      <c r="E252" s="14" t="s">
        <v>1065</v>
      </c>
      <c r="F252" s="14" t="s">
        <v>1066</v>
      </c>
      <c r="G252" s="14" t="s">
        <v>987</v>
      </c>
      <c r="H252" s="14"/>
      <c r="I252" s="14"/>
      <c r="J252" s="14" t="s">
        <v>1067</v>
      </c>
    </row>
    <row r="253" ht="33" spans="1:10">
      <c r="A253" s="4" t="s">
        <v>879</v>
      </c>
      <c r="B253" s="14"/>
      <c r="C253" s="14" t="s">
        <v>1068</v>
      </c>
      <c r="D253" s="14" t="s">
        <v>1065</v>
      </c>
      <c r="E253" s="14" t="s">
        <v>1069</v>
      </c>
      <c r="F253" s="14" t="s">
        <v>1070</v>
      </c>
      <c r="G253" s="14" t="s">
        <v>987</v>
      </c>
      <c r="H253" s="14"/>
      <c r="I253" s="14"/>
      <c r="J253" s="14" t="s">
        <v>1071</v>
      </c>
    </row>
    <row r="254" ht="16.5" spans="1:10">
      <c r="A254" s="4" t="s">
        <v>880</v>
      </c>
      <c r="B254" s="14"/>
      <c r="C254" s="14"/>
      <c r="D254" s="14"/>
      <c r="E254" s="14" t="s">
        <v>1072</v>
      </c>
      <c r="F254" s="14" t="s">
        <v>1073</v>
      </c>
      <c r="G254" s="14" t="s">
        <v>1040</v>
      </c>
      <c r="H254" s="14"/>
      <c r="I254" s="14"/>
      <c r="J254" s="14" t="s">
        <v>990</v>
      </c>
    </row>
    <row r="255" ht="16.5" spans="1:10">
      <c r="A255" s="4" t="s">
        <v>881</v>
      </c>
      <c r="B255" s="14"/>
      <c r="C255" s="14"/>
      <c r="D255" s="14"/>
      <c r="E255" s="14" t="s">
        <v>992</v>
      </c>
      <c r="F255" s="14" t="s">
        <v>1074</v>
      </c>
      <c r="G255" s="14" t="s">
        <v>1040</v>
      </c>
      <c r="H255" s="14"/>
      <c r="I255" s="14"/>
      <c r="J255" s="14"/>
    </row>
    <row r="256" ht="16.5" spans="1:10">
      <c r="A256" s="4" t="s">
        <v>882</v>
      </c>
      <c r="B256" s="14"/>
      <c r="C256" s="14"/>
      <c r="D256" s="14"/>
      <c r="E256" s="14"/>
      <c r="F256" s="14"/>
      <c r="G256" s="14"/>
      <c r="H256" s="14"/>
      <c r="I256" s="14"/>
      <c r="J256" s="14"/>
    </row>
    <row r="257" ht="16.5" spans="1:10">
      <c r="A257" s="4" t="s">
        <v>883</v>
      </c>
      <c r="B257" s="14"/>
      <c r="C257" s="14"/>
      <c r="D257" s="14"/>
      <c r="E257" s="14"/>
      <c r="F257" s="14"/>
      <c r="G257" s="14"/>
      <c r="H257" s="14"/>
      <c r="I257" s="14"/>
      <c r="J257" s="14"/>
    </row>
    <row r="258" ht="16.5" spans="1:10">
      <c r="A258" s="4" t="s">
        <v>884</v>
      </c>
      <c r="B258" s="14"/>
      <c r="C258" s="14"/>
      <c r="D258" s="14"/>
      <c r="E258" s="14"/>
      <c r="F258" s="14"/>
      <c r="G258" s="14"/>
      <c r="H258" s="14"/>
      <c r="I258" s="14"/>
      <c r="J258" s="14"/>
    </row>
    <row r="259" ht="16.5" spans="1:10">
      <c r="A259" s="4" t="s">
        <v>885</v>
      </c>
      <c r="B259" s="14"/>
      <c r="C259" s="14"/>
      <c r="D259" s="14"/>
      <c r="E259" s="14"/>
      <c r="F259" s="14"/>
      <c r="G259" s="14"/>
      <c r="H259" s="14"/>
      <c r="I259" s="14"/>
      <c r="J259" s="14"/>
    </row>
    <row r="260" ht="16.5" spans="1:10">
      <c r="A260" s="4" t="s">
        <v>886</v>
      </c>
      <c r="B260" s="14"/>
      <c r="C260" s="14"/>
      <c r="D260" s="14"/>
      <c r="E260" s="14"/>
      <c r="F260" s="14"/>
      <c r="G260" s="14"/>
      <c r="H260" s="14"/>
      <c r="I260" s="14"/>
      <c r="J260" s="14"/>
    </row>
    <row r="261" ht="16.5" spans="1:10">
      <c r="A261" s="4" t="s">
        <v>887</v>
      </c>
      <c r="B261" s="14"/>
      <c r="C261" s="14"/>
      <c r="D261" s="77"/>
      <c r="E261" s="77"/>
      <c r="F261" s="77"/>
      <c r="G261" s="77"/>
      <c r="H261" s="77"/>
      <c r="I261" s="77"/>
      <c r="J261" s="77"/>
    </row>
    <row r="262" ht="16.5" spans="1:10">
      <c r="A262" s="4" t="s">
        <v>888</v>
      </c>
      <c r="B262" s="14"/>
      <c r="C262" s="14"/>
      <c r="D262" s="77"/>
      <c r="E262" s="77"/>
      <c r="F262" s="77"/>
      <c r="G262" s="77"/>
      <c r="H262" s="77"/>
      <c r="I262" s="77"/>
      <c r="J262" s="77"/>
    </row>
    <row r="263" ht="16.5" spans="1:10">
      <c r="A263" s="4" t="s">
        <v>889</v>
      </c>
      <c r="B263" s="14"/>
      <c r="C263" s="14"/>
      <c r="D263" s="14"/>
      <c r="E263" s="14"/>
      <c r="F263" s="14"/>
      <c r="G263" s="14"/>
      <c r="H263" s="14"/>
      <c r="I263" s="14"/>
      <c r="J263" s="14"/>
    </row>
    <row r="264" ht="16.5" spans="1:10">
      <c r="A264" s="4" t="s">
        <v>890</v>
      </c>
      <c r="B264" s="14"/>
      <c r="C264" s="14"/>
      <c r="D264" s="14"/>
      <c r="E264" s="14"/>
      <c r="F264" s="14"/>
      <c r="G264" s="14"/>
      <c r="H264" s="14"/>
      <c r="I264" s="14"/>
      <c r="J264" s="14"/>
    </row>
    <row r="265" ht="16.5" spans="1:10">
      <c r="A265" s="4" t="s">
        <v>891</v>
      </c>
      <c r="B265" s="14"/>
      <c r="C265" s="14"/>
      <c r="D265" s="14"/>
      <c r="E265" s="14"/>
      <c r="F265" s="14"/>
      <c r="G265" s="14"/>
      <c r="H265" s="14"/>
      <c r="I265" s="14"/>
      <c r="J265" s="14"/>
    </row>
    <row r="266" ht="16.5" spans="1:10">
      <c r="A266" s="4" t="s">
        <v>892</v>
      </c>
      <c r="B266" s="14"/>
      <c r="C266" s="14"/>
      <c r="D266" s="14"/>
      <c r="E266" s="14"/>
      <c r="F266" s="14"/>
      <c r="G266" s="14"/>
      <c r="H266" s="14"/>
      <c r="I266" s="14"/>
      <c r="J266" s="14"/>
    </row>
    <row r="267" ht="16.5" spans="1:10">
      <c r="A267" s="4" t="s">
        <v>893</v>
      </c>
      <c r="B267" s="14"/>
      <c r="C267" s="14"/>
      <c r="D267" s="14"/>
      <c r="E267" s="14"/>
      <c r="F267" s="14"/>
      <c r="G267" s="14"/>
      <c r="H267" s="14"/>
      <c r="I267" s="14"/>
      <c r="J267" s="14"/>
    </row>
    <row r="268" ht="16.5" spans="1:10">
      <c r="A268" s="4" t="s">
        <v>894</v>
      </c>
      <c r="B268" s="14"/>
      <c r="C268" s="14"/>
      <c r="D268" s="14"/>
      <c r="E268" s="14"/>
      <c r="F268" s="14"/>
      <c r="G268" s="14"/>
      <c r="H268" s="14"/>
      <c r="I268" s="14"/>
      <c r="J268" s="14"/>
    </row>
    <row r="269" ht="16.5" spans="1:10">
      <c r="A269" s="4" t="s">
        <v>895</v>
      </c>
      <c r="B269" s="14"/>
      <c r="C269" s="14"/>
      <c r="D269" s="14"/>
      <c r="E269" s="14"/>
      <c r="F269" s="14"/>
      <c r="G269" s="14"/>
      <c r="H269" s="14"/>
      <c r="I269" s="14"/>
      <c r="J269" s="14"/>
    </row>
    <row r="270" ht="16.5" spans="1:10">
      <c r="A270" s="4" t="s">
        <v>896</v>
      </c>
      <c r="B270" s="14"/>
      <c r="C270" s="14"/>
      <c r="D270" s="14"/>
      <c r="E270" s="14"/>
      <c r="F270" s="14"/>
      <c r="G270" s="14"/>
      <c r="H270" s="14"/>
      <c r="I270" s="14"/>
      <c r="J270" s="14"/>
    </row>
    <row r="271" ht="16.5" spans="1:10">
      <c r="A271" s="4" t="s">
        <v>897</v>
      </c>
      <c r="B271" s="14"/>
      <c r="C271" s="14"/>
      <c r="D271" s="14"/>
      <c r="E271" s="14"/>
      <c r="F271" s="14"/>
      <c r="G271" s="14"/>
      <c r="H271" s="14"/>
      <c r="I271" s="14"/>
      <c r="J271" s="14"/>
    </row>
    <row r="272" ht="16.5" spans="1:10">
      <c r="A272" s="4" t="s">
        <v>898</v>
      </c>
      <c r="B272" s="14"/>
      <c r="C272" s="14"/>
      <c r="D272" s="14"/>
      <c r="E272" s="14"/>
      <c r="F272" s="14"/>
      <c r="G272" s="14"/>
      <c r="H272" s="14"/>
      <c r="I272" s="14"/>
      <c r="J272" s="14"/>
    </row>
    <row r="273" ht="16.5" spans="1:10">
      <c r="A273" s="4" t="s">
        <v>899</v>
      </c>
      <c r="B273" s="14"/>
      <c r="C273" s="14"/>
      <c r="D273" s="77"/>
      <c r="E273" s="77"/>
      <c r="F273" s="77"/>
      <c r="G273" s="77"/>
      <c r="H273" s="77"/>
      <c r="I273" s="77"/>
      <c r="J273" s="77"/>
    </row>
    <row r="274" ht="16.5" spans="1:10">
      <c r="A274" s="4" t="s">
        <v>900</v>
      </c>
      <c r="B274" s="14"/>
      <c r="C274" s="14"/>
      <c r="D274" s="77"/>
      <c r="E274" s="77"/>
      <c r="F274" s="77"/>
      <c r="G274" s="77"/>
      <c r="H274" s="77"/>
      <c r="I274" s="77"/>
      <c r="J274" s="77"/>
    </row>
    <row r="275" ht="16.5" spans="1:10">
      <c r="A275" s="4" t="s">
        <v>901</v>
      </c>
      <c r="B275" s="14"/>
      <c r="C275" s="14"/>
      <c r="D275" s="14"/>
      <c r="E275" s="14"/>
      <c r="F275" s="14"/>
      <c r="G275" s="14"/>
      <c r="H275" s="14"/>
      <c r="I275" s="14"/>
      <c r="J275" s="14"/>
    </row>
    <row r="276" ht="16.5" spans="1:10">
      <c r="A276" s="4" t="s">
        <v>902</v>
      </c>
      <c r="B276" s="14"/>
      <c r="C276" s="14"/>
      <c r="D276" s="14"/>
      <c r="E276" s="14"/>
      <c r="F276" s="14"/>
      <c r="G276" s="14"/>
      <c r="H276" s="14"/>
      <c r="I276" s="14"/>
      <c r="J276" s="14"/>
    </row>
    <row r="277" ht="16.5" spans="1:10">
      <c r="A277" s="4" t="s">
        <v>903</v>
      </c>
      <c r="B277" s="14"/>
      <c r="C277" s="14"/>
      <c r="D277" s="14"/>
      <c r="E277" s="14"/>
      <c r="F277" s="14"/>
      <c r="G277" s="14"/>
      <c r="H277" s="14"/>
      <c r="I277" s="14"/>
      <c r="J277" s="14"/>
    </row>
    <row r="278" ht="16.5" spans="1:10">
      <c r="A278" s="4" t="s">
        <v>904</v>
      </c>
      <c r="B278" s="14"/>
      <c r="C278" s="14"/>
      <c r="D278" s="14"/>
      <c r="E278" s="14"/>
      <c r="F278" s="14"/>
      <c r="G278" s="14"/>
      <c r="H278" s="14"/>
      <c r="I278" s="14"/>
      <c r="J278" s="14"/>
    </row>
    <row r="279" ht="16.5" spans="1:10">
      <c r="A279" s="4" t="s">
        <v>905</v>
      </c>
      <c r="B279" s="14"/>
      <c r="C279" s="14"/>
      <c r="D279" s="14"/>
      <c r="E279" s="14"/>
      <c r="F279" s="14"/>
      <c r="G279" s="14"/>
      <c r="H279" s="14"/>
      <c r="I279" s="14"/>
      <c r="J279" s="14"/>
    </row>
    <row r="280" ht="16.5" spans="1:10">
      <c r="A280" s="4" t="s">
        <v>906</v>
      </c>
      <c r="B280" s="14"/>
      <c r="C280" s="14"/>
      <c r="D280" s="14"/>
      <c r="E280" s="14"/>
      <c r="F280" s="14"/>
      <c r="G280" s="14"/>
      <c r="H280" s="14"/>
      <c r="I280" s="14"/>
      <c r="J280" s="14"/>
    </row>
    <row r="281" ht="16.5" spans="1:10">
      <c r="A281" s="4" t="s">
        <v>907</v>
      </c>
      <c r="B281" s="14"/>
      <c r="C281" s="14"/>
      <c r="D281" s="14"/>
      <c r="E281" s="14"/>
      <c r="F281" s="14"/>
      <c r="G281" s="14"/>
      <c r="H281" s="14"/>
      <c r="I281" s="14"/>
      <c r="J281" s="14"/>
    </row>
    <row r="282" ht="16.5" spans="1:10">
      <c r="A282" s="4" t="s">
        <v>908</v>
      </c>
      <c r="B282" s="14"/>
      <c r="C282" s="14"/>
      <c r="D282" s="14"/>
      <c r="E282" s="14"/>
      <c r="F282" s="14"/>
      <c r="G282" s="14"/>
      <c r="H282" s="14"/>
      <c r="I282" s="14"/>
      <c r="J282" s="14"/>
    </row>
    <row r="283" ht="16.5" spans="1:10">
      <c r="A283" s="4" t="s">
        <v>909</v>
      </c>
      <c r="B283" s="14"/>
      <c r="C283" s="14"/>
      <c r="D283" s="14"/>
      <c r="E283" s="14"/>
      <c r="F283" s="14"/>
      <c r="G283" s="14"/>
      <c r="H283" s="14"/>
      <c r="I283" s="14"/>
      <c r="J283" s="14"/>
    </row>
    <row r="284" ht="16.5" spans="1:10">
      <c r="A284" s="4" t="s">
        <v>910</v>
      </c>
      <c r="B284" s="14"/>
      <c r="C284" s="14"/>
      <c r="D284" s="14"/>
      <c r="E284" s="14"/>
      <c r="F284" s="14"/>
      <c r="G284" s="14"/>
      <c r="H284" s="14"/>
      <c r="I284" s="14"/>
      <c r="J284" s="14"/>
    </row>
    <row r="285" ht="16.5" spans="1:10">
      <c r="A285" s="4" t="s">
        <v>911</v>
      </c>
      <c r="B285" s="14"/>
      <c r="C285" s="14"/>
      <c r="D285" s="77"/>
      <c r="E285" s="77"/>
      <c r="F285" s="77"/>
      <c r="G285" s="77"/>
      <c r="H285" s="77"/>
      <c r="I285" s="77"/>
      <c r="J285" s="77"/>
    </row>
    <row r="286" ht="16.5" spans="1:10">
      <c r="A286" s="4" t="s">
        <v>912</v>
      </c>
      <c r="B286" s="14"/>
      <c r="C286" s="14"/>
      <c r="D286" s="77"/>
      <c r="E286" s="77"/>
      <c r="F286" s="77"/>
      <c r="G286" s="77"/>
      <c r="H286" s="77"/>
      <c r="I286" s="77"/>
      <c r="J286" s="77"/>
    </row>
    <row r="287" ht="16.5" spans="1:10">
      <c r="A287" s="4" t="s">
        <v>913</v>
      </c>
      <c r="B287" s="14"/>
      <c r="C287" s="14"/>
      <c r="D287" s="77"/>
      <c r="E287" s="77"/>
      <c r="F287" s="77"/>
      <c r="G287" s="77"/>
      <c r="H287" s="77"/>
      <c r="I287" s="77"/>
      <c r="J287" s="77"/>
    </row>
    <row r="288" ht="16.5" spans="1:10">
      <c r="A288" s="4" t="s">
        <v>914</v>
      </c>
      <c r="B288" s="14"/>
      <c r="C288" s="14"/>
      <c r="D288" s="14"/>
      <c r="E288" s="14"/>
      <c r="F288" s="14"/>
      <c r="G288" s="14"/>
      <c r="H288" s="14"/>
      <c r="I288" s="14"/>
      <c r="J288" s="14"/>
    </row>
    <row r="289" ht="16.5" spans="1:10">
      <c r="A289" s="4" t="s">
        <v>915</v>
      </c>
      <c r="B289" s="14"/>
      <c r="C289" s="14"/>
      <c r="D289" s="14"/>
      <c r="E289" s="14"/>
      <c r="F289" s="14"/>
      <c r="G289" s="14"/>
      <c r="H289" s="14"/>
      <c r="I289" s="14"/>
      <c r="J289" s="14"/>
    </row>
    <row r="290" ht="16.5" spans="1:10">
      <c r="A290" s="4" t="s">
        <v>916</v>
      </c>
      <c r="B290" s="14"/>
      <c r="C290" s="14"/>
      <c r="D290" s="14"/>
      <c r="E290" s="14"/>
      <c r="F290" s="14"/>
      <c r="G290" s="14"/>
      <c r="H290" s="14"/>
      <c r="I290" s="14"/>
      <c r="J290" s="14"/>
    </row>
    <row r="291" ht="16.5" spans="1:10">
      <c r="A291" s="4" t="s">
        <v>917</v>
      </c>
      <c r="B291" s="14"/>
      <c r="C291" s="14"/>
      <c r="D291" s="14"/>
      <c r="E291" s="14"/>
      <c r="F291" s="14"/>
      <c r="G291" s="14"/>
      <c r="H291" s="14"/>
      <c r="I291" s="14"/>
      <c r="J291" s="14"/>
    </row>
    <row r="292" ht="16.5" spans="1:10">
      <c r="A292" s="4" t="s">
        <v>918</v>
      </c>
      <c r="B292" s="14"/>
      <c r="C292" s="14"/>
      <c r="D292" s="77"/>
      <c r="E292" s="77"/>
      <c r="F292" s="77"/>
      <c r="G292" s="77"/>
      <c r="H292" s="77"/>
      <c r="I292" s="77"/>
      <c r="J292" s="77"/>
    </row>
    <row r="293" ht="16.5" spans="1:10">
      <c r="A293" s="4" t="s">
        <v>919</v>
      </c>
      <c r="B293" s="14"/>
      <c r="C293" s="14"/>
      <c r="D293" s="77"/>
      <c r="E293" s="77"/>
      <c r="F293" s="77"/>
      <c r="G293" s="77"/>
      <c r="H293" s="77"/>
      <c r="I293" s="77"/>
      <c r="J293" s="77"/>
    </row>
    <row r="294" ht="16.5" spans="1:10">
      <c r="A294" s="4" t="s">
        <v>920</v>
      </c>
      <c r="B294" s="14"/>
      <c r="C294" s="14"/>
      <c r="D294" s="14"/>
      <c r="E294" s="14"/>
      <c r="F294" s="14"/>
      <c r="G294" s="14"/>
      <c r="H294" s="14"/>
      <c r="I294" s="14"/>
      <c r="J294" s="14"/>
    </row>
    <row r="295" ht="16.5" spans="1:10">
      <c r="A295" s="4" t="s">
        <v>921</v>
      </c>
      <c r="B295" s="14"/>
      <c r="C295" s="14"/>
      <c r="D295" s="14"/>
      <c r="E295" s="14"/>
      <c r="F295" s="14"/>
      <c r="G295" s="14"/>
      <c r="H295" s="14"/>
      <c r="I295" s="14"/>
      <c r="J295" s="14"/>
    </row>
    <row r="296" ht="16.5" spans="1:10">
      <c r="A296" s="4" t="s">
        <v>922</v>
      </c>
      <c r="B296" s="14"/>
      <c r="C296" s="14"/>
      <c r="D296" s="14"/>
      <c r="E296" s="14"/>
      <c r="F296" s="14"/>
      <c r="G296" s="14"/>
      <c r="H296" s="14"/>
      <c r="I296" s="14"/>
      <c r="J296" s="14"/>
    </row>
    <row r="297" ht="16.5" spans="1:10">
      <c r="A297" s="4" t="s">
        <v>923</v>
      </c>
      <c r="B297" s="14"/>
      <c r="C297" s="14"/>
      <c r="D297" s="14"/>
      <c r="E297" s="14"/>
      <c r="F297" s="14"/>
      <c r="G297" s="14"/>
      <c r="H297" s="14"/>
      <c r="I297" s="14"/>
      <c r="J297" s="14"/>
    </row>
    <row r="298" ht="16.5" spans="1:10">
      <c r="A298" s="4" t="s">
        <v>924</v>
      </c>
      <c r="B298" s="14"/>
      <c r="C298" s="14"/>
      <c r="D298" s="14"/>
      <c r="E298" s="14"/>
      <c r="F298" s="14"/>
      <c r="G298" s="14"/>
      <c r="H298" s="14"/>
      <c r="I298" s="14"/>
      <c r="J298" s="14"/>
    </row>
    <row r="299" ht="16.5" spans="1:10">
      <c r="A299" s="4" t="s">
        <v>925</v>
      </c>
      <c r="B299" s="14"/>
      <c r="C299" s="14"/>
      <c r="D299" s="14"/>
      <c r="E299" s="14"/>
      <c r="F299" s="14"/>
      <c r="G299" s="14"/>
      <c r="H299" s="14"/>
      <c r="I299" s="14"/>
      <c r="J299" s="14"/>
    </row>
    <row r="300" ht="16.5" spans="1:10">
      <c r="A300" s="4" t="s">
        <v>926</v>
      </c>
      <c r="B300" s="14"/>
      <c r="C300" s="14"/>
      <c r="D300" s="14"/>
      <c r="E300" s="14"/>
      <c r="F300" s="14"/>
      <c r="G300" s="14"/>
      <c r="H300" s="14"/>
      <c r="I300" s="14"/>
      <c r="J300" s="14"/>
    </row>
    <row r="301" ht="16.5" spans="1:10">
      <c r="A301" s="4" t="s">
        <v>927</v>
      </c>
      <c r="B301" s="14"/>
      <c r="C301" s="14"/>
      <c r="D301" s="14"/>
      <c r="E301" s="14"/>
      <c r="F301" s="14"/>
      <c r="G301" s="14"/>
      <c r="H301" s="14"/>
      <c r="I301" s="14"/>
      <c r="J301" s="14"/>
    </row>
    <row r="302" ht="16.5" spans="1:10">
      <c r="A302" s="4" t="s">
        <v>928</v>
      </c>
      <c r="B302" s="14"/>
      <c r="C302" s="14"/>
      <c r="D302" s="14"/>
      <c r="E302" s="14"/>
      <c r="F302" s="14"/>
      <c r="G302" s="14"/>
      <c r="H302" s="14"/>
      <c r="I302" s="14"/>
      <c r="J302" s="14"/>
    </row>
    <row r="303" ht="16.5" spans="1:10">
      <c r="A303" s="4" t="s">
        <v>929</v>
      </c>
      <c r="B303" s="14"/>
      <c r="C303" s="14"/>
      <c r="D303" s="14"/>
      <c r="E303" s="14"/>
      <c r="F303" s="14"/>
      <c r="G303" s="14"/>
      <c r="H303" s="14"/>
      <c r="I303" s="14"/>
      <c r="J303" s="1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workbookViewId="0">
      <pane ySplit="1" topLeftCell="A53" activePane="bottomLeft" state="frozen"/>
      <selection/>
      <selection pane="bottomLeft" activeCell="A1" sqref="A1"/>
    </sheetView>
  </sheetViews>
  <sheetFormatPr defaultColWidth="9" defaultRowHeight="13.5"/>
  <cols>
    <col min="1" max="1" width="20.75" customWidth="1"/>
    <col min="11" max="11" width="10.625" customWidth="1"/>
    <col min="16" max="16" width="16.75" customWidth="1"/>
  </cols>
  <sheetData>
    <row r="1" ht="30" spans="1:17">
      <c r="A1" s="2" t="s">
        <v>1075</v>
      </c>
      <c r="B1" s="2" t="s">
        <v>1076</v>
      </c>
      <c r="C1" s="2" t="s">
        <v>1077</v>
      </c>
      <c r="D1" s="2"/>
      <c r="E1" s="2" t="s">
        <v>1078</v>
      </c>
      <c r="F1" s="2"/>
      <c r="G1" s="2" t="s">
        <v>1079</v>
      </c>
      <c r="H1" s="2"/>
      <c r="I1" s="2" t="s">
        <v>1080</v>
      </c>
      <c r="J1" s="2"/>
      <c r="K1" s="2" t="s">
        <v>1081</v>
      </c>
      <c r="L1" s="2"/>
      <c r="M1" s="2" t="s">
        <v>1082</v>
      </c>
      <c r="N1" s="2" t="s">
        <v>1083</v>
      </c>
      <c r="O1" s="2" t="s">
        <v>1036</v>
      </c>
      <c r="P1" s="2" t="s">
        <v>1084</v>
      </c>
      <c r="Q1" s="2" t="s">
        <v>1084</v>
      </c>
    </row>
    <row r="2" ht="16.5" spans="1:18">
      <c r="A2" s="25" t="s">
        <v>859</v>
      </c>
      <c r="B2" s="44">
        <v>1510</v>
      </c>
      <c r="C2" s="25">
        <v>1075</v>
      </c>
      <c r="D2" s="25">
        <v>0.99</v>
      </c>
      <c r="E2" s="25">
        <v>287</v>
      </c>
      <c r="F2" s="25">
        <v>0.68</v>
      </c>
      <c r="G2" s="45">
        <v>1075</v>
      </c>
      <c r="H2" s="45">
        <v>0.99</v>
      </c>
      <c r="I2" s="45">
        <v>287</v>
      </c>
      <c r="J2" s="45">
        <v>0.68</v>
      </c>
      <c r="K2" s="25" t="s">
        <v>1085</v>
      </c>
      <c r="L2" s="25" t="s">
        <v>1085</v>
      </c>
      <c r="M2" s="25" t="s">
        <v>1085</v>
      </c>
      <c r="N2" s="45">
        <v>999</v>
      </c>
      <c r="O2" s="45">
        <v>9</v>
      </c>
      <c r="P2" s="66"/>
      <c r="Q2" s="45">
        <v>9</v>
      </c>
      <c r="R2" t="s">
        <v>1086</v>
      </c>
    </row>
    <row r="3" ht="33" spans="1:18">
      <c r="A3" s="20" t="s">
        <v>904</v>
      </c>
      <c r="B3" s="46">
        <v>105</v>
      </c>
      <c r="C3" s="20">
        <v>71</v>
      </c>
      <c r="D3" s="20">
        <v>0.96</v>
      </c>
      <c r="E3" s="20">
        <v>28</v>
      </c>
      <c r="F3" s="31">
        <v>0.9</v>
      </c>
      <c r="G3" s="46">
        <v>3</v>
      </c>
      <c r="H3" s="46">
        <v>0.04</v>
      </c>
      <c r="I3" s="46">
        <v>1</v>
      </c>
      <c r="J3" s="46">
        <v>0.03</v>
      </c>
      <c r="K3" s="20">
        <f t="shared" ref="K3:K66" si="0">B3-C3-E3-G3-I3</f>
        <v>2</v>
      </c>
      <c r="L3" s="67">
        <f t="shared" ref="L3:L66" si="1">K3/B3</f>
        <v>0.019047619047619</v>
      </c>
      <c r="M3" s="20">
        <f t="shared" ref="M3:M66" si="2">F3+J3</f>
        <v>0.93</v>
      </c>
      <c r="N3" s="46">
        <v>7</v>
      </c>
      <c r="O3" s="46">
        <v>1</v>
      </c>
      <c r="P3" s="43" t="s">
        <v>1087</v>
      </c>
      <c r="Q3" s="46">
        <v>4</v>
      </c>
      <c r="R3" t="s">
        <v>1088</v>
      </c>
    </row>
    <row r="4" ht="16.5" spans="1:18">
      <c r="A4" s="20" t="s">
        <v>888</v>
      </c>
      <c r="B4" s="47">
        <v>269</v>
      </c>
      <c r="C4" s="20">
        <v>189</v>
      </c>
      <c r="D4" s="20">
        <v>0.99</v>
      </c>
      <c r="E4" s="20">
        <v>70</v>
      </c>
      <c r="F4" s="31">
        <v>0.89</v>
      </c>
      <c r="G4" s="20">
        <v>1</v>
      </c>
      <c r="H4" s="20">
        <v>0.01</v>
      </c>
      <c r="I4" s="20">
        <v>1</v>
      </c>
      <c r="J4" s="20">
        <v>0.01</v>
      </c>
      <c r="K4" s="20">
        <f t="shared" si="0"/>
        <v>8</v>
      </c>
      <c r="L4" s="67">
        <f t="shared" si="1"/>
        <v>0.0297397769516729</v>
      </c>
      <c r="M4" s="20">
        <f t="shared" si="2"/>
        <v>0.9</v>
      </c>
      <c r="N4" s="46">
        <v>7</v>
      </c>
      <c r="O4" s="46">
        <v>1</v>
      </c>
      <c r="P4" s="43" t="s">
        <v>1089</v>
      </c>
      <c r="Q4" s="46">
        <v>4</v>
      </c>
      <c r="R4" t="s">
        <v>1090</v>
      </c>
    </row>
    <row r="5" ht="16.5" spans="1:18">
      <c r="A5" s="20" t="s">
        <v>884</v>
      </c>
      <c r="B5" s="46">
        <v>261</v>
      </c>
      <c r="C5" s="20">
        <v>189</v>
      </c>
      <c r="D5" s="20">
        <v>0.98</v>
      </c>
      <c r="E5" s="20">
        <v>57</v>
      </c>
      <c r="F5" s="31">
        <v>0.83</v>
      </c>
      <c r="G5" s="20">
        <v>3</v>
      </c>
      <c r="H5" s="20">
        <v>0.02</v>
      </c>
      <c r="I5" s="20">
        <v>9</v>
      </c>
      <c r="J5" s="20">
        <v>0.13</v>
      </c>
      <c r="K5" s="20">
        <f t="shared" si="0"/>
        <v>3</v>
      </c>
      <c r="L5" s="67">
        <f t="shared" si="1"/>
        <v>0.0114942528735632</v>
      </c>
      <c r="M5" s="20">
        <f t="shared" si="2"/>
        <v>0.96</v>
      </c>
      <c r="N5" s="46">
        <v>7</v>
      </c>
      <c r="O5" s="46"/>
      <c r="P5" s="43" t="s">
        <v>1091</v>
      </c>
      <c r="Q5" s="46">
        <v>3</v>
      </c>
      <c r="R5" t="s">
        <v>1092</v>
      </c>
    </row>
    <row r="6" ht="16.5" spans="1:18">
      <c r="A6" s="20" t="s">
        <v>860</v>
      </c>
      <c r="B6" s="47">
        <v>67</v>
      </c>
      <c r="C6" s="20">
        <v>45</v>
      </c>
      <c r="D6" s="20">
        <v>0.98</v>
      </c>
      <c r="E6" s="20">
        <v>17</v>
      </c>
      <c r="F6" s="31">
        <v>0.81</v>
      </c>
      <c r="G6" s="46">
        <v>1</v>
      </c>
      <c r="H6" s="46">
        <v>0.02</v>
      </c>
      <c r="I6" s="46">
        <v>1</v>
      </c>
      <c r="J6" s="46">
        <v>0.05</v>
      </c>
      <c r="K6" s="20">
        <f t="shared" si="0"/>
        <v>3</v>
      </c>
      <c r="L6" s="67">
        <f t="shared" si="1"/>
        <v>0.0447761194029851</v>
      </c>
      <c r="M6" s="20">
        <f t="shared" si="2"/>
        <v>0.86</v>
      </c>
      <c r="N6" s="46">
        <v>7</v>
      </c>
      <c r="O6" s="46"/>
      <c r="P6" s="43" t="s">
        <v>1091</v>
      </c>
      <c r="Q6" s="46">
        <v>3</v>
      </c>
      <c r="R6" t="s">
        <v>1093</v>
      </c>
    </row>
    <row r="7" ht="16.5" spans="1:18">
      <c r="A7" s="20" t="s">
        <v>928</v>
      </c>
      <c r="B7" s="20">
        <v>80</v>
      </c>
      <c r="C7" s="20">
        <v>56</v>
      </c>
      <c r="D7" s="20">
        <v>1</v>
      </c>
      <c r="E7" s="20">
        <v>20</v>
      </c>
      <c r="F7" s="31">
        <v>0.83</v>
      </c>
      <c r="G7" s="20">
        <v>0</v>
      </c>
      <c r="H7" s="20">
        <v>0</v>
      </c>
      <c r="I7" s="20">
        <v>2</v>
      </c>
      <c r="J7" s="20">
        <v>0.08</v>
      </c>
      <c r="K7" s="20">
        <f t="shared" si="0"/>
        <v>2</v>
      </c>
      <c r="L7" s="67">
        <f t="shared" si="1"/>
        <v>0.025</v>
      </c>
      <c r="M7" s="20">
        <f t="shared" si="2"/>
        <v>0.91</v>
      </c>
      <c r="N7" s="46">
        <v>7</v>
      </c>
      <c r="O7" s="46">
        <v>2</v>
      </c>
      <c r="P7" s="43" t="s">
        <v>990</v>
      </c>
      <c r="Q7" s="46">
        <v>1</v>
      </c>
      <c r="R7" t="s">
        <v>1094</v>
      </c>
    </row>
    <row r="8" ht="16.5" spans="1:18">
      <c r="A8" s="31" t="s">
        <v>923</v>
      </c>
      <c r="B8" s="20">
        <v>303</v>
      </c>
      <c r="C8" s="46">
        <v>210</v>
      </c>
      <c r="D8" s="46">
        <v>0.99</v>
      </c>
      <c r="E8" s="46">
        <v>80</v>
      </c>
      <c r="F8" s="48">
        <v>0.88</v>
      </c>
      <c r="G8" s="20">
        <v>2</v>
      </c>
      <c r="H8" s="46">
        <v>0.01</v>
      </c>
      <c r="I8" s="46">
        <v>7</v>
      </c>
      <c r="J8" s="46">
        <v>0.08</v>
      </c>
      <c r="K8" s="20">
        <f t="shared" si="0"/>
        <v>4</v>
      </c>
      <c r="L8" s="67">
        <f t="shared" si="1"/>
        <v>0.0132013201320132</v>
      </c>
      <c r="M8" s="20">
        <f t="shared" si="2"/>
        <v>0.96</v>
      </c>
      <c r="N8" s="46">
        <v>7</v>
      </c>
      <c r="O8" s="46"/>
      <c r="P8" s="43" t="s">
        <v>990</v>
      </c>
      <c r="Q8" s="46">
        <v>1</v>
      </c>
      <c r="R8" t="s">
        <v>1095</v>
      </c>
    </row>
    <row r="9" ht="16.5" spans="1:17">
      <c r="A9" s="20" t="s">
        <v>917</v>
      </c>
      <c r="B9" s="46">
        <v>32</v>
      </c>
      <c r="C9" s="20">
        <v>26</v>
      </c>
      <c r="D9" s="20">
        <v>1</v>
      </c>
      <c r="E9" s="20">
        <v>6</v>
      </c>
      <c r="F9" s="31">
        <v>1</v>
      </c>
      <c r="G9" s="46">
        <v>0</v>
      </c>
      <c r="H9" s="46">
        <v>0</v>
      </c>
      <c r="I9" s="46">
        <v>0</v>
      </c>
      <c r="J9" s="46">
        <v>0</v>
      </c>
      <c r="K9" s="20">
        <f t="shared" si="0"/>
        <v>0</v>
      </c>
      <c r="L9" s="67">
        <f t="shared" si="1"/>
        <v>0</v>
      </c>
      <c r="M9" s="20">
        <f t="shared" si="2"/>
        <v>1</v>
      </c>
      <c r="N9" s="46">
        <v>7</v>
      </c>
      <c r="O9" s="46"/>
      <c r="P9" s="43" t="s">
        <v>990</v>
      </c>
      <c r="Q9" s="46">
        <v>1</v>
      </c>
    </row>
    <row r="10" ht="16.5" spans="1:17">
      <c r="A10" s="20" t="s">
        <v>913</v>
      </c>
      <c r="B10" s="47">
        <v>18</v>
      </c>
      <c r="C10" s="46">
        <v>13</v>
      </c>
      <c r="D10" s="46">
        <v>1</v>
      </c>
      <c r="E10" s="46">
        <v>4</v>
      </c>
      <c r="F10" s="48">
        <v>0.8</v>
      </c>
      <c r="G10" s="46">
        <v>0</v>
      </c>
      <c r="H10" s="46">
        <v>0</v>
      </c>
      <c r="I10" s="46">
        <v>0</v>
      </c>
      <c r="J10" s="46">
        <v>0</v>
      </c>
      <c r="K10" s="20">
        <f t="shared" si="0"/>
        <v>1</v>
      </c>
      <c r="L10" s="67">
        <f t="shared" si="1"/>
        <v>0.0555555555555556</v>
      </c>
      <c r="M10" s="20">
        <f t="shared" si="2"/>
        <v>0.8</v>
      </c>
      <c r="N10" s="46">
        <v>7</v>
      </c>
      <c r="O10" s="46">
        <v>1</v>
      </c>
      <c r="P10" s="43" t="s">
        <v>990</v>
      </c>
      <c r="Q10" s="46">
        <v>1</v>
      </c>
    </row>
    <row r="11" ht="16.5" spans="1:17">
      <c r="A11" s="20" t="s">
        <v>909</v>
      </c>
      <c r="B11" s="20">
        <v>125</v>
      </c>
      <c r="C11" s="46">
        <v>85</v>
      </c>
      <c r="D11" s="46">
        <v>1</v>
      </c>
      <c r="E11" s="46">
        <v>35</v>
      </c>
      <c r="F11" s="48">
        <v>0.88</v>
      </c>
      <c r="G11" s="20">
        <v>0</v>
      </c>
      <c r="H11" s="20">
        <v>0</v>
      </c>
      <c r="I11" s="20">
        <v>2</v>
      </c>
      <c r="J11" s="20">
        <v>0.05</v>
      </c>
      <c r="K11" s="20">
        <f t="shared" si="0"/>
        <v>3</v>
      </c>
      <c r="L11" s="67">
        <f t="shared" si="1"/>
        <v>0.024</v>
      </c>
      <c r="M11" s="20">
        <f t="shared" si="2"/>
        <v>0.93</v>
      </c>
      <c r="N11" s="46">
        <v>7</v>
      </c>
      <c r="O11" s="46"/>
      <c r="P11" s="43" t="s">
        <v>990</v>
      </c>
      <c r="Q11" s="46">
        <v>1</v>
      </c>
    </row>
    <row r="12" ht="16.5" spans="1:18">
      <c r="A12" s="20" t="s">
        <v>872</v>
      </c>
      <c r="B12" s="47">
        <v>57</v>
      </c>
      <c r="C12" s="20">
        <v>39</v>
      </c>
      <c r="D12" s="20">
        <v>1</v>
      </c>
      <c r="E12" s="20">
        <v>18</v>
      </c>
      <c r="F12" s="31">
        <v>1</v>
      </c>
      <c r="G12" s="46">
        <v>0</v>
      </c>
      <c r="H12" s="46">
        <v>0</v>
      </c>
      <c r="I12" s="46">
        <v>0</v>
      </c>
      <c r="J12" s="46">
        <v>0</v>
      </c>
      <c r="K12" s="20">
        <f t="shared" si="0"/>
        <v>0</v>
      </c>
      <c r="L12" s="67">
        <f t="shared" si="1"/>
        <v>0</v>
      </c>
      <c r="M12" s="20">
        <f t="shared" si="2"/>
        <v>1</v>
      </c>
      <c r="N12" s="46">
        <v>7</v>
      </c>
      <c r="O12" s="46">
        <v>1</v>
      </c>
      <c r="P12" s="43" t="s">
        <v>990</v>
      </c>
      <c r="Q12" s="46">
        <v>1</v>
      </c>
      <c r="R12" t="s">
        <v>1096</v>
      </c>
    </row>
    <row r="13" ht="16.5" spans="1:17">
      <c r="A13" s="20" t="s">
        <v>887</v>
      </c>
      <c r="B13" s="47">
        <v>51</v>
      </c>
      <c r="C13" s="20">
        <v>31</v>
      </c>
      <c r="D13" s="20">
        <v>1</v>
      </c>
      <c r="E13" s="20">
        <v>20</v>
      </c>
      <c r="F13" s="31">
        <v>1</v>
      </c>
      <c r="G13" s="20">
        <v>0</v>
      </c>
      <c r="H13" s="20">
        <v>0</v>
      </c>
      <c r="I13" s="20">
        <v>0</v>
      </c>
      <c r="J13" s="20">
        <v>0</v>
      </c>
      <c r="K13" s="20">
        <f t="shared" si="0"/>
        <v>0</v>
      </c>
      <c r="L13" s="67">
        <f t="shared" si="1"/>
        <v>0</v>
      </c>
      <c r="M13" s="20">
        <f t="shared" si="2"/>
        <v>1</v>
      </c>
      <c r="N13" s="46">
        <v>7</v>
      </c>
      <c r="O13" s="46">
        <v>1</v>
      </c>
      <c r="P13" s="43" t="s">
        <v>1097</v>
      </c>
      <c r="Q13" s="46">
        <v>0</v>
      </c>
    </row>
    <row r="14" ht="16.5" spans="1:17">
      <c r="A14" s="20" t="s">
        <v>861</v>
      </c>
      <c r="B14" s="46">
        <v>29</v>
      </c>
      <c r="C14" s="20">
        <v>20</v>
      </c>
      <c r="D14" s="20">
        <v>1</v>
      </c>
      <c r="E14" s="20">
        <v>9</v>
      </c>
      <c r="F14" s="31">
        <v>1</v>
      </c>
      <c r="G14" s="46">
        <v>0</v>
      </c>
      <c r="H14" s="46">
        <v>0</v>
      </c>
      <c r="I14" s="46">
        <v>0</v>
      </c>
      <c r="J14" s="46">
        <v>0</v>
      </c>
      <c r="K14" s="20">
        <f t="shared" si="0"/>
        <v>0</v>
      </c>
      <c r="L14" s="67">
        <f t="shared" si="1"/>
        <v>0</v>
      </c>
      <c r="M14" s="20">
        <f t="shared" si="2"/>
        <v>1</v>
      </c>
      <c r="N14" s="46">
        <v>7</v>
      </c>
      <c r="O14" s="46">
        <v>1</v>
      </c>
      <c r="P14" s="43" t="s">
        <v>1098</v>
      </c>
      <c r="Q14" s="46">
        <v>0</v>
      </c>
    </row>
    <row r="15" ht="16.5" spans="1:18">
      <c r="A15" s="24" t="s">
        <v>897</v>
      </c>
      <c r="B15" s="24">
        <v>55</v>
      </c>
      <c r="C15" s="24">
        <v>41</v>
      </c>
      <c r="D15" s="24">
        <v>1</v>
      </c>
      <c r="E15" s="24">
        <v>8</v>
      </c>
      <c r="F15" s="49">
        <v>0.57</v>
      </c>
      <c r="G15" s="24">
        <v>0</v>
      </c>
      <c r="H15" s="24">
        <v>0</v>
      </c>
      <c r="I15" s="24">
        <v>2</v>
      </c>
      <c r="J15" s="24">
        <v>0.14</v>
      </c>
      <c r="K15" s="24">
        <f t="shared" si="0"/>
        <v>4</v>
      </c>
      <c r="L15" s="68">
        <f t="shared" si="1"/>
        <v>0.0727272727272727</v>
      </c>
      <c r="M15" s="50">
        <f t="shared" si="2"/>
        <v>0.71</v>
      </c>
      <c r="N15" s="24">
        <v>6</v>
      </c>
      <c r="O15" s="24"/>
      <c r="P15" s="51" t="s">
        <v>1091</v>
      </c>
      <c r="Q15" s="24">
        <v>3</v>
      </c>
      <c r="R15" t="s">
        <v>1094</v>
      </c>
    </row>
    <row r="16" ht="16.5" spans="1:17">
      <c r="A16" s="24" t="s">
        <v>905</v>
      </c>
      <c r="B16" s="50">
        <v>20</v>
      </c>
      <c r="C16" s="24">
        <v>15</v>
      </c>
      <c r="D16" s="24">
        <v>1</v>
      </c>
      <c r="E16" s="24">
        <v>3</v>
      </c>
      <c r="F16" s="49">
        <v>0.6</v>
      </c>
      <c r="G16" s="50">
        <v>0</v>
      </c>
      <c r="H16" s="50">
        <v>0</v>
      </c>
      <c r="I16" s="50">
        <v>0</v>
      </c>
      <c r="J16" s="50">
        <v>0</v>
      </c>
      <c r="K16" s="24">
        <f t="shared" si="0"/>
        <v>2</v>
      </c>
      <c r="L16" s="68">
        <f t="shared" si="1"/>
        <v>0.1</v>
      </c>
      <c r="M16" s="50">
        <f t="shared" si="2"/>
        <v>0.6</v>
      </c>
      <c r="N16" s="24">
        <v>6</v>
      </c>
      <c r="O16" s="24">
        <v>1</v>
      </c>
      <c r="P16" s="51" t="s">
        <v>990</v>
      </c>
      <c r="Q16" s="24">
        <v>1</v>
      </c>
    </row>
    <row r="17" ht="16.5" spans="1:17">
      <c r="A17" s="24" t="s">
        <v>857</v>
      </c>
      <c r="B17" s="51">
        <v>20</v>
      </c>
      <c r="C17" s="50">
        <v>18</v>
      </c>
      <c r="D17" s="24">
        <v>1</v>
      </c>
      <c r="E17" s="50">
        <v>1</v>
      </c>
      <c r="F17" s="52">
        <v>0.5</v>
      </c>
      <c r="G17" s="50">
        <v>0</v>
      </c>
      <c r="H17" s="24">
        <v>0</v>
      </c>
      <c r="I17" s="24">
        <v>1</v>
      </c>
      <c r="J17" s="24">
        <v>0.5</v>
      </c>
      <c r="K17" s="24">
        <f t="shared" si="0"/>
        <v>0</v>
      </c>
      <c r="L17" s="24">
        <f t="shared" si="1"/>
        <v>0</v>
      </c>
      <c r="M17" s="50">
        <f t="shared" si="2"/>
        <v>1</v>
      </c>
      <c r="N17" s="24">
        <v>6</v>
      </c>
      <c r="O17" s="24"/>
      <c r="P17" s="51" t="s">
        <v>990</v>
      </c>
      <c r="Q17" s="24">
        <v>1</v>
      </c>
    </row>
    <row r="18" ht="16.5" spans="1:17">
      <c r="A18" s="24" t="s">
        <v>895</v>
      </c>
      <c r="B18" s="50">
        <v>44</v>
      </c>
      <c r="C18" s="24">
        <v>26</v>
      </c>
      <c r="D18" s="24">
        <v>1</v>
      </c>
      <c r="E18" s="24">
        <v>7</v>
      </c>
      <c r="F18" s="49">
        <v>0.39</v>
      </c>
      <c r="G18" s="24">
        <v>0</v>
      </c>
      <c r="H18" s="24">
        <v>0</v>
      </c>
      <c r="I18" s="24">
        <v>6</v>
      </c>
      <c r="J18" s="24">
        <v>0.33</v>
      </c>
      <c r="K18" s="24">
        <f t="shared" si="0"/>
        <v>5</v>
      </c>
      <c r="L18" s="68">
        <f t="shared" si="1"/>
        <v>0.113636363636364</v>
      </c>
      <c r="M18" s="50">
        <f t="shared" si="2"/>
        <v>0.72</v>
      </c>
      <c r="N18" s="24">
        <v>6</v>
      </c>
      <c r="O18" s="24">
        <v>1</v>
      </c>
      <c r="P18" s="51" t="s">
        <v>1098</v>
      </c>
      <c r="Q18" s="24">
        <v>0</v>
      </c>
    </row>
    <row r="19" ht="16.5" spans="1:18">
      <c r="A19" s="19" t="s">
        <v>929</v>
      </c>
      <c r="B19" s="19">
        <v>169</v>
      </c>
      <c r="C19" s="19">
        <v>128</v>
      </c>
      <c r="D19" s="19">
        <v>1</v>
      </c>
      <c r="E19" s="19">
        <v>29</v>
      </c>
      <c r="F19" s="53">
        <v>0.71</v>
      </c>
      <c r="G19" s="19">
        <v>0</v>
      </c>
      <c r="H19" s="19">
        <v>0</v>
      </c>
      <c r="I19" s="19">
        <v>9</v>
      </c>
      <c r="J19" s="19">
        <v>0.22</v>
      </c>
      <c r="K19" s="19">
        <f t="shared" si="0"/>
        <v>3</v>
      </c>
      <c r="L19" s="69">
        <f t="shared" si="1"/>
        <v>0.0177514792899408</v>
      </c>
      <c r="M19" s="54">
        <f t="shared" si="2"/>
        <v>0.93</v>
      </c>
      <c r="N19" s="19">
        <v>5</v>
      </c>
      <c r="O19" s="19"/>
      <c r="P19" s="37" t="s">
        <v>1099</v>
      </c>
      <c r="Q19" s="19">
        <v>4</v>
      </c>
      <c r="R19" t="s">
        <v>1093</v>
      </c>
    </row>
    <row r="20" ht="16.5" spans="1:17">
      <c r="A20" s="19" t="s">
        <v>925</v>
      </c>
      <c r="B20" s="54">
        <v>144</v>
      </c>
      <c r="C20" s="54">
        <v>108</v>
      </c>
      <c r="D20" s="54">
        <v>0.99</v>
      </c>
      <c r="E20" s="54">
        <v>20</v>
      </c>
      <c r="F20" s="55">
        <v>0.57</v>
      </c>
      <c r="G20" s="19">
        <v>1</v>
      </c>
      <c r="H20" s="19">
        <v>0.01</v>
      </c>
      <c r="I20" s="19">
        <v>7</v>
      </c>
      <c r="J20" s="19">
        <v>0.2</v>
      </c>
      <c r="K20" s="19">
        <f t="shared" si="0"/>
        <v>8</v>
      </c>
      <c r="L20" s="69">
        <f t="shared" si="1"/>
        <v>0.0555555555555556</v>
      </c>
      <c r="M20" s="54">
        <f t="shared" si="2"/>
        <v>0.77</v>
      </c>
      <c r="N20" s="19">
        <v>5</v>
      </c>
      <c r="O20" s="19"/>
      <c r="P20" s="37" t="s">
        <v>1033</v>
      </c>
      <c r="Q20" s="19">
        <v>4</v>
      </c>
    </row>
    <row r="21" ht="16.5" spans="1:17">
      <c r="A21" s="19" t="s">
        <v>920</v>
      </c>
      <c r="B21" s="54">
        <v>211</v>
      </c>
      <c r="C21" s="19">
        <v>146</v>
      </c>
      <c r="D21" s="19">
        <v>1</v>
      </c>
      <c r="E21" s="19">
        <v>39</v>
      </c>
      <c r="F21" s="53">
        <v>0.6</v>
      </c>
      <c r="G21" s="54">
        <v>0</v>
      </c>
      <c r="H21" s="19">
        <v>0</v>
      </c>
      <c r="I21" s="19">
        <v>17</v>
      </c>
      <c r="J21" s="19">
        <v>0.26</v>
      </c>
      <c r="K21" s="19">
        <f t="shared" si="0"/>
        <v>9</v>
      </c>
      <c r="L21" s="69">
        <f t="shared" si="1"/>
        <v>0.042654028436019</v>
      </c>
      <c r="M21" s="54">
        <f t="shared" si="2"/>
        <v>0.86</v>
      </c>
      <c r="N21" s="19">
        <v>5</v>
      </c>
      <c r="O21" s="19"/>
      <c r="P21" s="37" t="s">
        <v>990</v>
      </c>
      <c r="Q21" s="19">
        <v>1</v>
      </c>
    </row>
    <row r="22" ht="16.5" spans="1:17">
      <c r="A22" s="19" t="s">
        <v>914</v>
      </c>
      <c r="B22" s="37">
        <v>165</v>
      </c>
      <c r="C22" s="19">
        <v>113</v>
      </c>
      <c r="D22" s="19">
        <v>0.98</v>
      </c>
      <c r="E22" s="19">
        <v>32</v>
      </c>
      <c r="F22" s="53">
        <v>0.64</v>
      </c>
      <c r="G22" s="54">
        <v>2</v>
      </c>
      <c r="H22" s="54">
        <v>0.02</v>
      </c>
      <c r="I22" s="54">
        <v>8</v>
      </c>
      <c r="J22" s="54">
        <v>0.16</v>
      </c>
      <c r="K22" s="19">
        <f t="shared" si="0"/>
        <v>10</v>
      </c>
      <c r="L22" s="69">
        <f t="shared" si="1"/>
        <v>0.0606060606060606</v>
      </c>
      <c r="M22" s="54">
        <f t="shared" si="2"/>
        <v>0.8</v>
      </c>
      <c r="N22" s="19">
        <v>5</v>
      </c>
      <c r="O22" s="19"/>
      <c r="P22" s="37" t="s">
        <v>990</v>
      </c>
      <c r="Q22" s="19">
        <v>1</v>
      </c>
    </row>
    <row r="23" ht="16.5" spans="1:17">
      <c r="A23" s="19" t="s">
        <v>874</v>
      </c>
      <c r="B23" s="54">
        <v>551</v>
      </c>
      <c r="C23" s="19">
        <v>355</v>
      </c>
      <c r="D23" s="19">
        <v>0.98</v>
      </c>
      <c r="E23" s="19">
        <v>137</v>
      </c>
      <c r="F23" s="53">
        <v>0.73</v>
      </c>
      <c r="G23" s="54">
        <v>9</v>
      </c>
      <c r="H23" s="54">
        <v>0.02</v>
      </c>
      <c r="I23" s="54">
        <v>24</v>
      </c>
      <c r="J23" s="54">
        <v>0.13</v>
      </c>
      <c r="K23" s="19">
        <f t="shared" si="0"/>
        <v>26</v>
      </c>
      <c r="L23" s="69">
        <f t="shared" si="1"/>
        <v>0.0471869328493648</v>
      </c>
      <c r="M23" s="54">
        <f t="shared" si="2"/>
        <v>0.86</v>
      </c>
      <c r="N23" s="19">
        <v>5</v>
      </c>
      <c r="O23" s="19"/>
      <c r="P23" s="37" t="s">
        <v>1100</v>
      </c>
      <c r="Q23" s="19">
        <v>0</v>
      </c>
    </row>
    <row r="24" ht="16.5" spans="1:18">
      <c r="A24" s="22" t="s">
        <v>924</v>
      </c>
      <c r="B24" s="22">
        <v>174</v>
      </c>
      <c r="C24" s="56">
        <v>124</v>
      </c>
      <c r="D24" s="56">
        <v>0.99</v>
      </c>
      <c r="E24" s="56">
        <v>24</v>
      </c>
      <c r="F24" s="57">
        <v>0.49</v>
      </c>
      <c r="G24" s="22">
        <v>1</v>
      </c>
      <c r="H24" s="56">
        <v>0.01</v>
      </c>
      <c r="I24" s="56">
        <v>5</v>
      </c>
      <c r="J24" s="56">
        <v>0.1</v>
      </c>
      <c r="K24" s="22">
        <f t="shared" si="0"/>
        <v>20</v>
      </c>
      <c r="L24" s="70">
        <f t="shared" si="1"/>
        <v>0.114942528735632</v>
      </c>
      <c r="M24" s="56">
        <f t="shared" si="2"/>
        <v>0.59</v>
      </c>
      <c r="N24" s="22">
        <v>4</v>
      </c>
      <c r="O24" s="22"/>
      <c r="P24" s="38" t="s">
        <v>1033</v>
      </c>
      <c r="Q24" s="22">
        <v>4</v>
      </c>
      <c r="R24" t="s">
        <v>1092</v>
      </c>
    </row>
    <row r="25" ht="16.5" spans="1:17">
      <c r="A25" s="22" t="s">
        <v>866</v>
      </c>
      <c r="B25" s="22">
        <v>299</v>
      </c>
      <c r="C25" s="56">
        <v>206</v>
      </c>
      <c r="D25" s="56">
        <v>0.99</v>
      </c>
      <c r="E25" s="56">
        <v>62</v>
      </c>
      <c r="F25" s="57">
        <v>0.69</v>
      </c>
      <c r="G25" s="22">
        <v>3</v>
      </c>
      <c r="H25" s="22">
        <v>0.01</v>
      </c>
      <c r="I25" s="22">
        <v>7</v>
      </c>
      <c r="J25" s="22">
        <v>0.08</v>
      </c>
      <c r="K25" s="22">
        <f t="shared" si="0"/>
        <v>21</v>
      </c>
      <c r="L25" s="70">
        <f t="shared" si="1"/>
        <v>0.0702341137123746</v>
      </c>
      <c r="M25" s="56">
        <f t="shared" si="2"/>
        <v>0.77</v>
      </c>
      <c r="N25" s="22">
        <v>4</v>
      </c>
      <c r="O25" s="22"/>
      <c r="P25" s="38" t="s">
        <v>1101</v>
      </c>
      <c r="Q25" s="22">
        <v>4</v>
      </c>
    </row>
    <row r="26" ht="16.5" spans="1:17">
      <c r="A26" s="22" t="s">
        <v>863</v>
      </c>
      <c r="B26" s="56">
        <v>409</v>
      </c>
      <c r="C26" s="22">
        <v>282</v>
      </c>
      <c r="D26" s="56">
        <v>0.98</v>
      </c>
      <c r="E26" s="22">
        <v>64</v>
      </c>
      <c r="F26" s="32">
        <v>0.53</v>
      </c>
      <c r="G26" s="22">
        <v>6</v>
      </c>
      <c r="H26" s="22">
        <v>0.02</v>
      </c>
      <c r="I26" s="22">
        <v>24</v>
      </c>
      <c r="J26" s="22">
        <v>0.2</v>
      </c>
      <c r="K26" s="22">
        <f t="shared" si="0"/>
        <v>33</v>
      </c>
      <c r="L26" s="70">
        <f t="shared" si="1"/>
        <v>0.0806845965770171</v>
      </c>
      <c r="M26" s="56">
        <f t="shared" si="2"/>
        <v>0.73</v>
      </c>
      <c r="N26" s="22">
        <v>4</v>
      </c>
      <c r="O26" s="22"/>
      <c r="P26" s="38" t="s">
        <v>1101</v>
      </c>
      <c r="Q26" s="22">
        <v>4</v>
      </c>
    </row>
    <row r="27" ht="16.5" spans="1:17">
      <c r="A27" s="22" t="s">
        <v>922</v>
      </c>
      <c r="B27" s="22">
        <v>457</v>
      </c>
      <c r="C27" s="56">
        <v>313</v>
      </c>
      <c r="D27" s="56">
        <v>0.97</v>
      </c>
      <c r="E27" s="56">
        <v>80</v>
      </c>
      <c r="F27" s="57">
        <v>0.59</v>
      </c>
      <c r="G27" s="22">
        <v>9</v>
      </c>
      <c r="H27" s="56">
        <v>0.03</v>
      </c>
      <c r="I27" s="56">
        <v>27</v>
      </c>
      <c r="J27" s="56">
        <v>0.2</v>
      </c>
      <c r="K27" s="22">
        <f t="shared" si="0"/>
        <v>28</v>
      </c>
      <c r="L27" s="70">
        <f t="shared" si="1"/>
        <v>0.0612691466083151</v>
      </c>
      <c r="M27" s="56">
        <f t="shared" si="2"/>
        <v>0.79</v>
      </c>
      <c r="N27" s="22">
        <v>4</v>
      </c>
      <c r="O27" s="22"/>
      <c r="P27" s="38" t="s">
        <v>1091</v>
      </c>
      <c r="Q27" s="22">
        <v>3</v>
      </c>
    </row>
    <row r="28" ht="16.5" spans="1:17">
      <c r="A28" s="22" t="s">
        <v>883</v>
      </c>
      <c r="B28" s="56">
        <v>328</v>
      </c>
      <c r="C28" s="22">
        <v>206</v>
      </c>
      <c r="D28" s="22">
        <v>0.97</v>
      </c>
      <c r="E28" s="22">
        <v>46</v>
      </c>
      <c r="F28" s="32">
        <v>0.4</v>
      </c>
      <c r="G28" s="22">
        <v>6</v>
      </c>
      <c r="H28" s="22">
        <v>0.03</v>
      </c>
      <c r="I28" s="22">
        <v>32</v>
      </c>
      <c r="J28" s="22">
        <v>0.28</v>
      </c>
      <c r="K28" s="22">
        <f t="shared" si="0"/>
        <v>38</v>
      </c>
      <c r="L28" s="70">
        <f t="shared" si="1"/>
        <v>0.115853658536585</v>
      </c>
      <c r="M28" s="56">
        <f t="shared" si="2"/>
        <v>0.68</v>
      </c>
      <c r="N28" s="22">
        <v>4</v>
      </c>
      <c r="O28" s="22">
        <v>1</v>
      </c>
      <c r="P28" s="38" t="s">
        <v>1091</v>
      </c>
      <c r="Q28" s="22">
        <v>3</v>
      </c>
    </row>
    <row r="29" ht="16.5" spans="1:17">
      <c r="A29" s="22" t="s">
        <v>876</v>
      </c>
      <c r="B29" s="56">
        <v>235</v>
      </c>
      <c r="C29" s="22">
        <v>134</v>
      </c>
      <c r="D29" s="22">
        <v>0.85</v>
      </c>
      <c r="E29" s="22">
        <v>29</v>
      </c>
      <c r="F29" s="32">
        <v>0.37</v>
      </c>
      <c r="G29" s="22">
        <v>22</v>
      </c>
      <c r="H29" s="22">
        <v>0.14</v>
      </c>
      <c r="I29" s="22">
        <v>20</v>
      </c>
      <c r="J29" s="22">
        <v>0.26</v>
      </c>
      <c r="K29" s="22">
        <f t="shared" si="0"/>
        <v>30</v>
      </c>
      <c r="L29" s="70">
        <f t="shared" si="1"/>
        <v>0.127659574468085</v>
      </c>
      <c r="M29" s="56">
        <f t="shared" si="2"/>
        <v>0.63</v>
      </c>
      <c r="N29" s="22">
        <v>4</v>
      </c>
      <c r="O29" s="22"/>
      <c r="P29" s="38" t="s">
        <v>1091</v>
      </c>
      <c r="Q29" s="22">
        <v>3</v>
      </c>
    </row>
    <row r="30" ht="16.5" spans="1:17">
      <c r="A30" s="22" t="s">
        <v>870</v>
      </c>
      <c r="B30" s="38">
        <v>115</v>
      </c>
      <c r="C30" s="56">
        <v>78</v>
      </c>
      <c r="D30" s="56">
        <v>0.96</v>
      </c>
      <c r="E30" s="56">
        <v>21</v>
      </c>
      <c r="F30" s="57">
        <v>0.62</v>
      </c>
      <c r="G30" s="56">
        <v>3</v>
      </c>
      <c r="H30" s="56">
        <v>0.04</v>
      </c>
      <c r="I30" s="56">
        <v>5</v>
      </c>
      <c r="J30" s="56">
        <v>0.15</v>
      </c>
      <c r="K30" s="22">
        <f t="shared" si="0"/>
        <v>8</v>
      </c>
      <c r="L30" s="70">
        <f t="shared" si="1"/>
        <v>0.0695652173913043</v>
      </c>
      <c r="M30" s="56">
        <f t="shared" si="2"/>
        <v>0.77</v>
      </c>
      <c r="N30" s="22">
        <v>4</v>
      </c>
      <c r="O30" s="22"/>
      <c r="P30" s="38" t="s">
        <v>1091</v>
      </c>
      <c r="Q30" s="22">
        <v>3</v>
      </c>
    </row>
    <row r="31" ht="16.5" spans="1:17">
      <c r="A31" s="22" t="s">
        <v>868</v>
      </c>
      <c r="B31" s="38">
        <v>242</v>
      </c>
      <c r="C31" s="56">
        <v>164</v>
      </c>
      <c r="D31" s="22">
        <v>0.97</v>
      </c>
      <c r="E31" s="56">
        <v>36</v>
      </c>
      <c r="F31" s="57">
        <v>0.49</v>
      </c>
      <c r="G31" s="22">
        <v>5</v>
      </c>
      <c r="H31" s="22">
        <v>0.03</v>
      </c>
      <c r="I31" s="22">
        <v>7</v>
      </c>
      <c r="J31" s="22">
        <v>0.1</v>
      </c>
      <c r="K31" s="22">
        <f t="shared" si="0"/>
        <v>30</v>
      </c>
      <c r="L31" s="70">
        <f t="shared" si="1"/>
        <v>0.12396694214876</v>
      </c>
      <c r="M31" s="56">
        <f t="shared" si="2"/>
        <v>0.59</v>
      </c>
      <c r="N31" s="22">
        <v>4</v>
      </c>
      <c r="O31" s="22"/>
      <c r="P31" s="38" t="s">
        <v>1091</v>
      </c>
      <c r="Q31" s="22">
        <v>3</v>
      </c>
    </row>
    <row r="32" ht="16.5" spans="1:17">
      <c r="A32" s="22" t="s">
        <v>875</v>
      </c>
      <c r="B32" s="56">
        <v>133</v>
      </c>
      <c r="C32" s="22">
        <v>100</v>
      </c>
      <c r="D32" s="22">
        <v>1</v>
      </c>
      <c r="E32" s="22">
        <v>16</v>
      </c>
      <c r="F32" s="32">
        <v>0.48</v>
      </c>
      <c r="G32" s="22">
        <v>0</v>
      </c>
      <c r="H32" s="22">
        <v>0</v>
      </c>
      <c r="I32" s="22">
        <v>8</v>
      </c>
      <c r="J32" s="22">
        <v>0.24</v>
      </c>
      <c r="K32" s="22">
        <f t="shared" si="0"/>
        <v>9</v>
      </c>
      <c r="L32" s="70">
        <f t="shared" si="1"/>
        <v>0.0676691729323308</v>
      </c>
      <c r="M32" s="56">
        <f t="shared" si="2"/>
        <v>0.72</v>
      </c>
      <c r="N32" s="22">
        <v>4</v>
      </c>
      <c r="O32" s="22"/>
      <c r="P32" s="38" t="s">
        <v>990</v>
      </c>
      <c r="Q32" s="22">
        <v>1</v>
      </c>
    </row>
    <row r="33" ht="16.5" spans="1:17">
      <c r="A33" s="32" t="s">
        <v>864</v>
      </c>
      <c r="B33" s="56">
        <v>98</v>
      </c>
      <c r="C33" s="22">
        <v>64</v>
      </c>
      <c r="D33" s="56">
        <v>1</v>
      </c>
      <c r="E33" s="22">
        <v>16</v>
      </c>
      <c r="F33" s="32">
        <v>0.47</v>
      </c>
      <c r="G33" s="22">
        <v>0</v>
      </c>
      <c r="H33" s="22">
        <v>0</v>
      </c>
      <c r="I33" s="22">
        <v>8</v>
      </c>
      <c r="J33" s="22">
        <v>0.24</v>
      </c>
      <c r="K33" s="22">
        <f t="shared" si="0"/>
        <v>10</v>
      </c>
      <c r="L33" s="70">
        <f t="shared" si="1"/>
        <v>0.102040816326531</v>
      </c>
      <c r="M33" s="56">
        <f t="shared" si="2"/>
        <v>0.71</v>
      </c>
      <c r="N33" s="22">
        <v>4</v>
      </c>
      <c r="O33" s="22"/>
      <c r="P33" s="38" t="s">
        <v>990</v>
      </c>
      <c r="Q33" s="22">
        <v>1</v>
      </c>
    </row>
    <row r="34" ht="33" spans="1:17">
      <c r="A34" s="22" t="s">
        <v>889</v>
      </c>
      <c r="B34" s="38">
        <v>553</v>
      </c>
      <c r="C34" s="22">
        <v>378</v>
      </c>
      <c r="D34" s="22">
        <v>1</v>
      </c>
      <c r="E34" s="22">
        <v>101</v>
      </c>
      <c r="F34" s="32">
        <v>0.58</v>
      </c>
      <c r="G34" s="56">
        <v>0</v>
      </c>
      <c r="H34" s="56">
        <v>0</v>
      </c>
      <c r="I34" s="56">
        <v>24</v>
      </c>
      <c r="J34" s="56">
        <v>0.14</v>
      </c>
      <c r="K34" s="22">
        <f t="shared" si="0"/>
        <v>50</v>
      </c>
      <c r="L34" s="70">
        <f t="shared" si="1"/>
        <v>0.0904159132007233</v>
      </c>
      <c r="M34" s="56">
        <f t="shared" si="2"/>
        <v>0.72</v>
      </c>
      <c r="N34" s="22">
        <v>4</v>
      </c>
      <c r="O34" s="22">
        <v>2</v>
      </c>
      <c r="P34" s="38" t="s">
        <v>1102</v>
      </c>
      <c r="Q34" s="22">
        <v>0</v>
      </c>
    </row>
    <row r="35" ht="16.5" spans="1:17">
      <c r="A35" s="22" t="s">
        <v>862</v>
      </c>
      <c r="B35" s="56">
        <v>214</v>
      </c>
      <c r="C35" s="22">
        <v>132</v>
      </c>
      <c r="D35" s="56">
        <v>0.96</v>
      </c>
      <c r="E35" s="22">
        <v>44</v>
      </c>
      <c r="F35" s="32">
        <v>0.58</v>
      </c>
      <c r="G35" s="22">
        <v>6</v>
      </c>
      <c r="H35" s="56">
        <v>0.04</v>
      </c>
      <c r="I35" s="56">
        <v>14</v>
      </c>
      <c r="J35" s="56">
        <v>0.18</v>
      </c>
      <c r="K35" s="22">
        <f t="shared" si="0"/>
        <v>18</v>
      </c>
      <c r="L35" s="70">
        <f t="shared" si="1"/>
        <v>0.0841121495327103</v>
      </c>
      <c r="M35" s="56">
        <f t="shared" si="2"/>
        <v>0.76</v>
      </c>
      <c r="N35" s="22">
        <v>4</v>
      </c>
      <c r="O35" s="22"/>
      <c r="P35" s="38" t="s">
        <v>1103</v>
      </c>
      <c r="Q35" s="22">
        <v>0</v>
      </c>
    </row>
    <row r="36" ht="33" spans="1:18">
      <c r="A36" s="21" t="s">
        <v>921</v>
      </c>
      <c r="B36" s="21">
        <v>116</v>
      </c>
      <c r="C36" s="58">
        <v>63</v>
      </c>
      <c r="D36" s="58">
        <v>0.77</v>
      </c>
      <c r="E36" s="58">
        <v>9</v>
      </c>
      <c r="F36" s="59">
        <v>0.26</v>
      </c>
      <c r="G36" s="21">
        <v>19</v>
      </c>
      <c r="H36" s="58">
        <v>0.23</v>
      </c>
      <c r="I36" s="58">
        <v>10</v>
      </c>
      <c r="J36" s="58">
        <v>0.29</v>
      </c>
      <c r="K36" s="21">
        <f t="shared" si="0"/>
        <v>15</v>
      </c>
      <c r="L36" s="71">
        <f t="shared" si="1"/>
        <v>0.129310344827586</v>
      </c>
      <c r="M36" s="21">
        <f t="shared" si="2"/>
        <v>0.55</v>
      </c>
      <c r="N36" s="58">
        <v>3</v>
      </c>
      <c r="O36" s="58"/>
      <c r="P36" s="39" t="s">
        <v>1104</v>
      </c>
      <c r="Q36" s="58">
        <v>4</v>
      </c>
      <c r="R36" t="s">
        <v>1090</v>
      </c>
    </row>
    <row r="37" ht="16.5" spans="1:17">
      <c r="A37" s="21" t="s">
        <v>865</v>
      </c>
      <c r="B37" s="58">
        <v>151</v>
      </c>
      <c r="C37" s="21">
        <v>107</v>
      </c>
      <c r="D37" s="58">
        <v>1</v>
      </c>
      <c r="E37" s="21">
        <v>12</v>
      </c>
      <c r="F37" s="33">
        <v>0.27</v>
      </c>
      <c r="G37" s="21">
        <v>0</v>
      </c>
      <c r="H37" s="21">
        <v>0</v>
      </c>
      <c r="I37" s="21">
        <v>11</v>
      </c>
      <c r="J37" s="21">
        <v>0.25</v>
      </c>
      <c r="K37" s="21">
        <f t="shared" si="0"/>
        <v>21</v>
      </c>
      <c r="L37" s="71">
        <f t="shared" si="1"/>
        <v>0.139072847682119</v>
      </c>
      <c r="M37" s="21">
        <f t="shared" si="2"/>
        <v>0.52</v>
      </c>
      <c r="N37" s="58">
        <v>3</v>
      </c>
      <c r="O37" s="58"/>
      <c r="P37" s="39" t="s">
        <v>1101</v>
      </c>
      <c r="Q37" s="58">
        <v>4</v>
      </c>
    </row>
    <row r="38" ht="16.5" spans="1:17">
      <c r="A38" s="21" t="s">
        <v>927</v>
      </c>
      <c r="B38" s="58">
        <v>84</v>
      </c>
      <c r="C38" s="21">
        <v>59</v>
      </c>
      <c r="D38" s="21">
        <v>1</v>
      </c>
      <c r="E38" s="21">
        <v>7</v>
      </c>
      <c r="F38" s="33">
        <v>0.28</v>
      </c>
      <c r="G38" s="21">
        <v>0</v>
      </c>
      <c r="H38" s="21">
        <v>0</v>
      </c>
      <c r="I38" s="21">
        <v>4</v>
      </c>
      <c r="J38" s="21">
        <v>0.16</v>
      </c>
      <c r="K38" s="21">
        <f t="shared" si="0"/>
        <v>14</v>
      </c>
      <c r="L38" s="71">
        <f t="shared" si="1"/>
        <v>0.166666666666667</v>
      </c>
      <c r="M38" s="58">
        <f t="shared" si="2"/>
        <v>0.44</v>
      </c>
      <c r="N38" s="58">
        <v>3</v>
      </c>
      <c r="O38" s="58"/>
      <c r="P38" s="39" t="s">
        <v>1091</v>
      </c>
      <c r="Q38" s="58">
        <v>3</v>
      </c>
    </row>
    <row r="39" ht="16.5" spans="1:17">
      <c r="A39" s="21" t="s">
        <v>926</v>
      </c>
      <c r="B39" s="58">
        <v>308</v>
      </c>
      <c r="C39" s="21">
        <v>203</v>
      </c>
      <c r="D39" s="21">
        <v>0.99</v>
      </c>
      <c r="E39" s="21">
        <v>23</v>
      </c>
      <c r="F39" s="33">
        <v>0.22</v>
      </c>
      <c r="G39" s="21">
        <v>2</v>
      </c>
      <c r="H39" s="21">
        <v>0.01</v>
      </c>
      <c r="I39" s="21">
        <v>26</v>
      </c>
      <c r="J39" s="21">
        <v>0.25</v>
      </c>
      <c r="K39" s="21">
        <f t="shared" si="0"/>
        <v>54</v>
      </c>
      <c r="L39" s="71">
        <f t="shared" si="1"/>
        <v>0.175324675324675</v>
      </c>
      <c r="M39" s="21">
        <f t="shared" si="2"/>
        <v>0.47</v>
      </c>
      <c r="N39" s="58">
        <v>3</v>
      </c>
      <c r="O39" s="58"/>
      <c r="P39" s="39" t="s">
        <v>1091</v>
      </c>
      <c r="Q39" s="58">
        <v>3</v>
      </c>
    </row>
    <row r="40" ht="16.5" spans="1:17">
      <c r="A40" s="21" t="s">
        <v>899</v>
      </c>
      <c r="B40" s="60">
        <v>31</v>
      </c>
      <c r="C40" s="58">
        <v>22</v>
      </c>
      <c r="D40" s="58">
        <v>0.96</v>
      </c>
      <c r="E40" s="58">
        <v>0</v>
      </c>
      <c r="F40" s="59">
        <v>0</v>
      </c>
      <c r="G40" s="21">
        <v>1</v>
      </c>
      <c r="H40" s="21">
        <v>0.04</v>
      </c>
      <c r="I40" s="21">
        <v>3</v>
      </c>
      <c r="J40" s="21">
        <v>0.38</v>
      </c>
      <c r="K40" s="21">
        <f t="shared" si="0"/>
        <v>5</v>
      </c>
      <c r="L40" s="71">
        <f t="shared" si="1"/>
        <v>0.161290322580645</v>
      </c>
      <c r="M40" s="21">
        <f t="shared" si="2"/>
        <v>0.38</v>
      </c>
      <c r="N40" s="58">
        <v>3</v>
      </c>
      <c r="O40" s="58"/>
      <c r="P40" s="39" t="s">
        <v>1091</v>
      </c>
      <c r="Q40" s="58">
        <v>3</v>
      </c>
    </row>
    <row r="41" ht="16.5" spans="1:17">
      <c r="A41" s="21" t="s">
        <v>892</v>
      </c>
      <c r="B41" s="58">
        <v>38</v>
      </c>
      <c r="C41" s="58">
        <v>27</v>
      </c>
      <c r="D41" s="58">
        <v>0.96</v>
      </c>
      <c r="E41" s="58">
        <v>2</v>
      </c>
      <c r="F41" s="59">
        <v>0.2</v>
      </c>
      <c r="G41" s="58">
        <v>1</v>
      </c>
      <c r="H41" s="58">
        <v>0.04</v>
      </c>
      <c r="I41" s="58">
        <v>7</v>
      </c>
      <c r="J41" s="58">
        <v>0.7</v>
      </c>
      <c r="K41" s="21">
        <f t="shared" si="0"/>
        <v>1</v>
      </c>
      <c r="L41" s="71">
        <f t="shared" si="1"/>
        <v>0.0263157894736842</v>
      </c>
      <c r="M41" s="58">
        <f t="shared" si="2"/>
        <v>0.9</v>
      </c>
      <c r="N41" s="58">
        <v>3</v>
      </c>
      <c r="O41" s="58"/>
      <c r="P41" s="39" t="s">
        <v>1091</v>
      </c>
      <c r="Q41" s="58">
        <v>3</v>
      </c>
    </row>
    <row r="42" ht="16.5" spans="1:17">
      <c r="A42" s="21" t="s">
        <v>881</v>
      </c>
      <c r="B42" s="58">
        <v>86</v>
      </c>
      <c r="C42" s="58">
        <v>60</v>
      </c>
      <c r="D42" s="58">
        <v>0.97</v>
      </c>
      <c r="E42" s="58">
        <v>4</v>
      </c>
      <c r="F42" s="59">
        <v>0.17</v>
      </c>
      <c r="G42" s="58">
        <v>2</v>
      </c>
      <c r="H42" s="58">
        <v>0.03</v>
      </c>
      <c r="I42" s="58">
        <v>8</v>
      </c>
      <c r="J42" s="58">
        <v>0.33</v>
      </c>
      <c r="K42" s="21">
        <f t="shared" si="0"/>
        <v>12</v>
      </c>
      <c r="L42" s="71">
        <f t="shared" si="1"/>
        <v>0.13953488372093</v>
      </c>
      <c r="M42" s="21">
        <f t="shared" si="2"/>
        <v>0.5</v>
      </c>
      <c r="N42" s="58">
        <v>3</v>
      </c>
      <c r="O42" s="58"/>
      <c r="P42" s="39" t="s">
        <v>1091</v>
      </c>
      <c r="Q42" s="58">
        <v>3</v>
      </c>
    </row>
    <row r="43" ht="16.5" spans="1:17">
      <c r="A43" s="21" t="s">
        <v>878</v>
      </c>
      <c r="B43" s="21">
        <v>268</v>
      </c>
      <c r="C43" s="58">
        <v>191</v>
      </c>
      <c r="D43" s="58">
        <v>0.95</v>
      </c>
      <c r="E43" s="58">
        <v>20</v>
      </c>
      <c r="F43" s="59">
        <v>0.3</v>
      </c>
      <c r="G43" s="58">
        <v>9</v>
      </c>
      <c r="H43" s="58">
        <v>0.04</v>
      </c>
      <c r="I43" s="58">
        <v>16</v>
      </c>
      <c r="J43" s="58">
        <v>0.24</v>
      </c>
      <c r="K43" s="21">
        <f t="shared" si="0"/>
        <v>32</v>
      </c>
      <c r="L43" s="71">
        <f t="shared" si="1"/>
        <v>0.119402985074627</v>
      </c>
      <c r="M43" s="21">
        <f t="shared" si="2"/>
        <v>0.54</v>
      </c>
      <c r="N43" s="58">
        <v>3</v>
      </c>
      <c r="O43" s="58">
        <v>2</v>
      </c>
      <c r="P43" s="39" t="s">
        <v>1091</v>
      </c>
      <c r="Q43" s="58">
        <v>3</v>
      </c>
    </row>
    <row r="44" ht="16.5" spans="1:17">
      <c r="A44" s="33" t="s">
        <v>877</v>
      </c>
      <c r="B44" s="58">
        <v>165</v>
      </c>
      <c r="C44" s="21">
        <v>114</v>
      </c>
      <c r="D44" s="21">
        <v>0.99</v>
      </c>
      <c r="E44" s="21">
        <v>12</v>
      </c>
      <c r="F44" s="33">
        <v>0.24</v>
      </c>
      <c r="G44" s="21">
        <v>0</v>
      </c>
      <c r="H44" s="21">
        <v>0</v>
      </c>
      <c r="I44" s="21">
        <v>13</v>
      </c>
      <c r="J44" s="21">
        <v>0.26</v>
      </c>
      <c r="K44" s="21">
        <f t="shared" si="0"/>
        <v>26</v>
      </c>
      <c r="L44" s="71">
        <f t="shared" si="1"/>
        <v>0.157575757575758</v>
      </c>
      <c r="M44" s="21">
        <f t="shared" si="2"/>
        <v>0.5</v>
      </c>
      <c r="N44" s="58">
        <v>3</v>
      </c>
      <c r="O44" s="58"/>
      <c r="P44" s="39" t="s">
        <v>1091</v>
      </c>
      <c r="Q44" s="58">
        <v>3</v>
      </c>
    </row>
    <row r="45" ht="16.5" spans="1:17">
      <c r="A45" s="21" t="s">
        <v>867</v>
      </c>
      <c r="B45" s="21">
        <v>228</v>
      </c>
      <c r="C45" s="58">
        <v>152</v>
      </c>
      <c r="D45" s="21">
        <v>0.96</v>
      </c>
      <c r="E45" s="58">
        <v>14</v>
      </c>
      <c r="F45" s="59">
        <v>0.2</v>
      </c>
      <c r="G45" s="21">
        <v>7</v>
      </c>
      <c r="H45" s="21">
        <v>0.04</v>
      </c>
      <c r="I45" s="21">
        <v>14</v>
      </c>
      <c r="J45" s="21">
        <v>0.2</v>
      </c>
      <c r="K45" s="21">
        <f t="shared" si="0"/>
        <v>41</v>
      </c>
      <c r="L45" s="71">
        <f t="shared" si="1"/>
        <v>0.179824561403509</v>
      </c>
      <c r="M45" s="21">
        <f t="shared" si="2"/>
        <v>0.4</v>
      </c>
      <c r="N45" s="58">
        <v>3</v>
      </c>
      <c r="O45" s="58"/>
      <c r="P45" s="39" t="s">
        <v>1091</v>
      </c>
      <c r="Q45" s="58">
        <v>3</v>
      </c>
    </row>
    <row r="46" ht="16.5" spans="1:17">
      <c r="A46" s="33" t="s">
        <v>918</v>
      </c>
      <c r="B46" s="58">
        <v>61</v>
      </c>
      <c r="C46" s="21">
        <v>37</v>
      </c>
      <c r="D46" s="21">
        <v>0.95</v>
      </c>
      <c r="E46" s="21">
        <v>2</v>
      </c>
      <c r="F46" s="33">
        <v>0.09</v>
      </c>
      <c r="G46" s="21">
        <v>2</v>
      </c>
      <c r="H46" s="21">
        <v>0.05</v>
      </c>
      <c r="I46" s="21">
        <v>3</v>
      </c>
      <c r="J46" s="21">
        <v>0.14</v>
      </c>
      <c r="K46" s="21">
        <f t="shared" si="0"/>
        <v>17</v>
      </c>
      <c r="L46" s="71">
        <f t="shared" si="1"/>
        <v>0.278688524590164</v>
      </c>
      <c r="M46" s="58">
        <f t="shared" si="2"/>
        <v>0.23</v>
      </c>
      <c r="N46" s="58">
        <v>3</v>
      </c>
      <c r="O46" s="58"/>
      <c r="P46" s="39" t="s">
        <v>990</v>
      </c>
      <c r="Q46" s="58">
        <v>1</v>
      </c>
    </row>
    <row r="47" ht="16.5" spans="1:17">
      <c r="A47" s="33" t="s">
        <v>886</v>
      </c>
      <c r="B47" s="21">
        <v>97</v>
      </c>
      <c r="C47" s="21">
        <v>68</v>
      </c>
      <c r="D47" s="21">
        <v>0.94</v>
      </c>
      <c r="E47" s="21">
        <v>6</v>
      </c>
      <c r="F47" s="33">
        <v>0.24</v>
      </c>
      <c r="G47" s="21">
        <v>4</v>
      </c>
      <c r="H47" s="21">
        <v>0.06</v>
      </c>
      <c r="I47" s="21">
        <v>4</v>
      </c>
      <c r="J47" s="21">
        <v>0.16</v>
      </c>
      <c r="K47" s="21">
        <f t="shared" si="0"/>
        <v>15</v>
      </c>
      <c r="L47" s="71">
        <f t="shared" si="1"/>
        <v>0.154639175257732</v>
      </c>
      <c r="M47" s="58">
        <f t="shared" si="2"/>
        <v>0.4</v>
      </c>
      <c r="N47" s="58">
        <v>3</v>
      </c>
      <c r="O47" s="58"/>
      <c r="P47" s="39" t="s">
        <v>990</v>
      </c>
      <c r="Q47" s="58">
        <v>1</v>
      </c>
    </row>
    <row r="48" ht="21" customHeight="1" spans="1:17">
      <c r="A48" s="21" t="s">
        <v>858</v>
      </c>
      <c r="B48" s="60">
        <v>16</v>
      </c>
      <c r="C48" s="58">
        <v>11</v>
      </c>
      <c r="D48" s="21">
        <v>1</v>
      </c>
      <c r="E48" s="58">
        <v>1</v>
      </c>
      <c r="F48" s="59">
        <v>0.2</v>
      </c>
      <c r="G48" s="58">
        <v>0</v>
      </c>
      <c r="H48" s="58">
        <v>0</v>
      </c>
      <c r="I48" s="58">
        <v>1</v>
      </c>
      <c r="J48" s="58">
        <v>0.2</v>
      </c>
      <c r="K48" s="21">
        <f t="shared" si="0"/>
        <v>3</v>
      </c>
      <c r="L48" s="21">
        <f t="shared" si="1"/>
        <v>0.1875</v>
      </c>
      <c r="M48" s="21">
        <f t="shared" si="2"/>
        <v>0.4</v>
      </c>
      <c r="N48" s="58">
        <v>3</v>
      </c>
      <c r="O48" s="58"/>
      <c r="P48" s="39" t="s">
        <v>990</v>
      </c>
      <c r="Q48" s="58">
        <v>1</v>
      </c>
    </row>
    <row r="49" ht="16.5" spans="1:17">
      <c r="A49" s="21" t="s">
        <v>916</v>
      </c>
      <c r="B49" s="58">
        <v>66</v>
      </c>
      <c r="C49" s="21">
        <v>6</v>
      </c>
      <c r="D49" s="21">
        <v>0.15</v>
      </c>
      <c r="E49" s="21">
        <v>5</v>
      </c>
      <c r="F49" s="33">
        <v>0.2</v>
      </c>
      <c r="G49" s="58">
        <v>35</v>
      </c>
      <c r="H49" s="58">
        <v>0.85</v>
      </c>
      <c r="I49" s="58">
        <v>19</v>
      </c>
      <c r="J49" s="58">
        <v>0.76</v>
      </c>
      <c r="K49" s="21">
        <f t="shared" si="0"/>
        <v>1</v>
      </c>
      <c r="L49" s="71">
        <f t="shared" si="1"/>
        <v>0.0151515151515152</v>
      </c>
      <c r="M49" s="21">
        <f t="shared" si="2"/>
        <v>0.96</v>
      </c>
      <c r="N49" s="58">
        <v>3</v>
      </c>
      <c r="O49" s="58">
        <v>1</v>
      </c>
      <c r="P49" s="39" t="s">
        <v>1097</v>
      </c>
      <c r="Q49" s="58">
        <v>0</v>
      </c>
    </row>
    <row r="50" ht="16.5" spans="1:17">
      <c r="A50" s="21" t="s">
        <v>902</v>
      </c>
      <c r="B50" s="60">
        <v>77</v>
      </c>
      <c r="C50" s="21">
        <v>46</v>
      </c>
      <c r="D50" s="21">
        <v>0.79</v>
      </c>
      <c r="E50" s="21">
        <v>2</v>
      </c>
      <c r="F50" s="33">
        <v>0.11</v>
      </c>
      <c r="G50" s="58">
        <v>12</v>
      </c>
      <c r="H50" s="58">
        <v>0.21</v>
      </c>
      <c r="I50" s="58">
        <v>6</v>
      </c>
      <c r="J50" s="58">
        <v>0.32</v>
      </c>
      <c r="K50" s="21">
        <f t="shared" si="0"/>
        <v>11</v>
      </c>
      <c r="L50" s="71">
        <f t="shared" si="1"/>
        <v>0.142857142857143</v>
      </c>
      <c r="M50" s="21">
        <f t="shared" si="2"/>
        <v>0.43</v>
      </c>
      <c r="N50" s="58">
        <v>3</v>
      </c>
      <c r="O50" s="58">
        <v>1</v>
      </c>
      <c r="P50" s="39" t="s">
        <v>1105</v>
      </c>
      <c r="Q50" s="58">
        <v>0</v>
      </c>
    </row>
    <row r="51" ht="16.5" spans="1:18">
      <c r="A51" s="16" t="s">
        <v>890</v>
      </c>
      <c r="B51" s="40">
        <v>14</v>
      </c>
      <c r="C51" s="61">
        <v>0</v>
      </c>
      <c r="D51" s="61">
        <v>0</v>
      </c>
      <c r="E51" s="61">
        <v>0</v>
      </c>
      <c r="F51" s="62">
        <v>0</v>
      </c>
      <c r="G51" s="61">
        <v>8</v>
      </c>
      <c r="H51" s="61">
        <v>1</v>
      </c>
      <c r="I51" s="61">
        <v>2</v>
      </c>
      <c r="J51" s="61">
        <v>0.33</v>
      </c>
      <c r="K51" s="16">
        <f t="shared" si="0"/>
        <v>4</v>
      </c>
      <c r="L51" s="72">
        <f t="shared" si="1"/>
        <v>0.285714285714286</v>
      </c>
      <c r="M51" s="61">
        <f t="shared" si="2"/>
        <v>0.33</v>
      </c>
      <c r="N51" s="16">
        <v>2</v>
      </c>
      <c r="O51" s="16"/>
      <c r="P51" s="40" t="s">
        <v>1106</v>
      </c>
      <c r="Q51" s="16">
        <v>4</v>
      </c>
      <c r="R51" t="s">
        <v>1088</v>
      </c>
    </row>
    <row r="52" ht="16.5" spans="1:17">
      <c r="A52" s="16" t="s">
        <v>885</v>
      </c>
      <c r="B52" s="16">
        <v>114</v>
      </c>
      <c r="C52" s="16">
        <v>0</v>
      </c>
      <c r="D52" s="16">
        <v>0</v>
      </c>
      <c r="E52" s="16">
        <v>0</v>
      </c>
      <c r="F52" s="30">
        <v>0</v>
      </c>
      <c r="G52" s="16">
        <v>76</v>
      </c>
      <c r="H52" s="16">
        <v>0.97</v>
      </c>
      <c r="I52" s="16">
        <v>10</v>
      </c>
      <c r="J52" s="16">
        <v>0.28</v>
      </c>
      <c r="K52" s="16">
        <f t="shared" si="0"/>
        <v>28</v>
      </c>
      <c r="L52" s="72">
        <f t="shared" si="1"/>
        <v>0.245614035087719</v>
      </c>
      <c r="M52" s="16">
        <f t="shared" si="2"/>
        <v>0.28</v>
      </c>
      <c r="N52" s="16">
        <v>2</v>
      </c>
      <c r="O52" s="30"/>
      <c r="P52" s="42" t="s">
        <v>1033</v>
      </c>
      <c r="Q52" s="30">
        <v>4</v>
      </c>
    </row>
    <row r="53" ht="16.5" spans="1:17">
      <c r="A53" s="16" t="s">
        <v>919</v>
      </c>
      <c r="B53" s="16">
        <v>40</v>
      </c>
      <c r="C53" s="16">
        <v>0</v>
      </c>
      <c r="D53" s="16">
        <v>0</v>
      </c>
      <c r="E53" s="16">
        <v>0</v>
      </c>
      <c r="F53" s="30">
        <v>0</v>
      </c>
      <c r="G53" s="16">
        <v>30</v>
      </c>
      <c r="H53" s="16">
        <v>1</v>
      </c>
      <c r="I53" s="16">
        <v>4</v>
      </c>
      <c r="J53" s="16">
        <v>0.4</v>
      </c>
      <c r="K53" s="16">
        <f t="shared" si="0"/>
        <v>6</v>
      </c>
      <c r="L53" s="72">
        <f t="shared" si="1"/>
        <v>0.15</v>
      </c>
      <c r="M53" s="16">
        <f t="shared" si="2"/>
        <v>0.4</v>
      </c>
      <c r="N53" s="16">
        <v>2</v>
      </c>
      <c r="O53" s="16"/>
      <c r="P53" s="40" t="s">
        <v>1091</v>
      </c>
      <c r="Q53" s="16">
        <v>3</v>
      </c>
    </row>
    <row r="54" ht="16.5" spans="1:17">
      <c r="A54" s="16" t="s">
        <v>894</v>
      </c>
      <c r="B54" s="16">
        <v>14</v>
      </c>
      <c r="C54" s="16">
        <v>0</v>
      </c>
      <c r="D54" s="16">
        <v>0</v>
      </c>
      <c r="E54" s="16">
        <v>0</v>
      </c>
      <c r="F54" s="30">
        <v>0</v>
      </c>
      <c r="G54" s="16">
        <v>11</v>
      </c>
      <c r="H54" s="16">
        <v>1</v>
      </c>
      <c r="I54" s="16">
        <v>1</v>
      </c>
      <c r="J54" s="16">
        <v>0.33</v>
      </c>
      <c r="K54" s="16">
        <f t="shared" si="0"/>
        <v>2</v>
      </c>
      <c r="L54" s="72">
        <f t="shared" si="1"/>
        <v>0.142857142857143</v>
      </c>
      <c r="M54" s="16">
        <f t="shared" si="2"/>
        <v>0.33</v>
      </c>
      <c r="N54" s="16">
        <v>2</v>
      </c>
      <c r="O54" s="16"/>
      <c r="P54" s="40" t="s">
        <v>1091</v>
      </c>
      <c r="Q54" s="16">
        <v>3</v>
      </c>
    </row>
    <row r="55" ht="16.5" spans="1:17">
      <c r="A55" s="30" t="s">
        <v>882</v>
      </c>
      <c r="B55" s="61">
        <v>68</v>
      </c>
      <c r="C55" s="61">
        <v>0</v>
      </c>
      <c r="D55" s="61">
        <v>0</v>
      </c>
      <c r="E55" s="61">
        <v>0</v>
      </c>
      <c r="F55" s="62">
        <v>0</v>
      </c>
      <c r="G55" s="16">
        <v>35</v>
      </c>
      <c r="H55" s="16">
        <v>0.81</v>
      </c>
      <c r="I55" s="16">
        <v>3</v>
      </c>
      <c r="J55" s="16">
        <v>0.12</v>
      </c>
      <c r="K55" s="16">
        <f t="shared" si="0"/>
        <v>30</v>
      </c>
      <c r="L55" s="72">
        <f t="shared" si="1"/>
        <v>0.441176470588235</v>
      </c>
      <c r="M55" s="16">
        <f t="shared" si="2"/>
        <v>0.12</v>
      </c>
      <c r="N55" s="16">
        <v>2</v>
      </c>
      <c r="O55" s="16"/>
      <c r="P55" s="40" t="s">
        <v>1091</v>
      </c>
      <c r="Q55" s="16">
        <v>3</v>
      </c>
    </row>
    <row r="56" ht="16.5" spans="1:17">
      <c r="A56" s="16" t="s">
        <v>910</v>
      </c>
      <c r="B56" s="16">
        <v>28</v>
      </c>
      <c r="C56" s="61">
        <v>0</v>
      </c>
      <c r="D56" s="61">
        <v>0</v>
      </c>
      <c r="E56" s="61">
        <v>0</v>
      </c>
      <c r="F56" s="62">
        <v>0</v>
      </c>
      <c r="G56" s="16">
        <v>14</v>
      </c>
      <c r="H56" s="16">
        <v>0.78</v>
      </c>
      <c r="I56" s="16">
        <v>3</v>
      </c>
      <c r="J56" s="16">
        <v>0.3</v>
      </c>
      <c r="K56" s="16">
        <f t="shared" si="0"/>
        <v>11</v>
      </c>
      <c r="L56" s="72">
        <f t="shared" si="1"/>
        <v>0.392857142857143</v>
      </c>
      <c r="M56" s="16">
        <f t="shared" si="2"/>
        <v>0.3</v>
      </c>
      <c r="N56" s="16">
        <v>2</v>
      </c>
      <c r="O56" s="16">
        <v>2</v>
      </c>
      <c r="P56" s="40" t="s">
        <v>990</v>
      </c>
      <c r="Q56" s="16">
        <v>1</v>
      </c>
    </row>
    <row r="57" ht="16.5" spans="1:17">
      <c r="A57" s="16" t="s">
        <v>896</v>
      </c>
      <c r="B57" s="61">
        <v>30</v>
      </c>
      <c r="C57" s="16">
        <v>0</v>
      </c>
      <c r="D57" s="16">
        <v>0</v>
      </c>
      <c r="E57" s="16">
        <v>0</v>
      </c>
      <c r="F57" s="30">
        <v>0</v>
      </c>
      <c r="G57" s="16">
        <v>20</v>
      </c>
      <c r="H57" s="16">
        <v>1</v>
      </c>
      <c r="I57" s="16">
        <v>5</v>
      </c>
      <c r="J57" s="16">
        <v>0.5</v>
      </c>
      <c r="K57" s="16">
        <f t="shared" si="0"/>
        <v>5</v>
      </c>
      <c r="L57" s="72">
        <f t="shared" si="1"/>
        <v>0.166666666666667</v>
      </c>
      <c r="M57" s="61">
        <f t="shared" si="2"/>
        <v>0.5</v>
      </c>
      <c r="N57" s="16">
        <v>2</v>
      </c>
      <c r="O57" s="16"/>
      <c r="P57" s="40" t="s">
        <v>990</v>
      </c>
      <c r="Q57" s="16">
        <v>1</v>
      </c>
    </row>
    <row r="58" ht="16.5" spans="1:17">
      <c r="A58" s="16" t="s">
        <v>873</v>
      </c>
      <c r="B58" s="61">
        <v>25</v>
      </c>
      <c r="C58" s="16">
        <v>0</v>
      </c>
      <c r="D58" s="16">
        <v>0</v>
      </c>
      <c r="E58" s="16">
        <v>0</v>
      </c>
      <c r="F58" s="30">
        <v>0</v>
      </c>
      <c r="G58" s="61">
        <v>16</v>
      </c>
      <c r="H58" s="61">
        <v>0.94</v>
      </c>
      <c r="I58" s="61">
        <v>8</v>
      </c>
      <c r="J58" s="61">
        <v>1</v>
      </c>
      <c r="K58" s="16">
        <f t="shared" si="0"/>
        <v>1</v>
      </c>
      <c r="L58" s="72">
        <f t="shared" si="1"/>
        <v>0.04</v>
      </c>
      <c r="M58" s="61">
        <f t="shared" si="2"/>
        <v>1</v>
      </c>
      <c r="N58" s="16">
        <v>2</v>
      </c>
      <c r="O58" s="16"/>
      <c r="P58" s="40" t="s">
        <v>990</v>
      </c>
      <c r="Q58" s="16">
        <v>1</v>
      </c>
    </row>
    <row r="59" ht="16.5" spans="1:17">
      <c r="A59" s="16" t="s">
        <v>879</v>
      </c>
      <c r="B59" s="16">
        <v>15</v>
      </c>
      <c r="C59" s="61">
        <v>0</v>
      </c>
      <c r="D59" s="61">
        <v>0</v>
      </c>
      <c r="E59" s="61">
        <v>0</v>
      </c>
      <c r="F59" s="62">
        <v>0</v>
      </c>
      <c r="G59" s="61">
        <v>11</v>
      </c>
      <c r="H59" s="61">
        <v>0.92</v>
      </c>
      <c r="I59" s="61">
        <v>1</v>
      </c>
      <c r="J59" s="61">
        <v>0.33</v>
      </c>
      <c r="K59" s="16">
        <f t="shared" si="0"/>
        <v>3</v>
      </c>
      <c r="L59" s="72">
        <f t="shared" si="1"/>
        <v>0.2</v>
      </c>
      <c r="M59" s="16">
        <f t="shared" si="2"/>
        <v>0.33</v>
      </c>
      <c r="N59" s="16">
        <v>2</v>
      </c>
      <c r="O59" s="16"/>
      <c r="P59" s="40" t="s">
        <v>1107</v>
      </c>
      <c r="Q59" s="16">
        <v>0</v>
      </c>
    </row>
    <row r="60" ht="16.5" spans="1:18">
      <c r="A60" s="28" t="s">
        <v>903</v>
      </c>
      <c r="B60" s="63">
        <v>9</v>
      </c>
      <c r="C60" s="28">
        <v>0</v>
      </c>
      <c r="D60" s="28">
        <v>0</v>
      </c>
      <c r="E60" s="28">
        <v>0</v>
      </c>
      <c r="F60" s="29">
        <v>0</v>
      </c>
      <c r="G60" s="64">
        <v>4</v>
      </c>
      <c r="H60" s="64">
        <v>1</v>
      </c>
      <c r="I60" s="64">
        <v>3</v>
      </c>
      <c r="J60" s="64">
        <v>0.6</v>
      </c>
      <c r="K60" s="28">
        <f t="shared" si="0"/>
        <v>2</v>
      </c>
      <c r="L60" s="73">
        <f t="shared" si="1"/>
        <v>0.222222222222222</v>
      </c>
      <c r="M60" s="28">
        <f t="shared" si="2"/>
        <v>0.6</v>
      </c>
      <c r="N60" s="64">
        <v>1</v>
      </c>
      <c r="O60" s="64"/>
      <c r="P60" s="41" t="s">
        <v>1108</v>
      </c>
      <c r="Q60" s="64">
        <v>4</v>
      </c>
      <c r="R60" t="s">
        <v>1086</v>
      </c>
    </row>
    <row r="61" ht="16.5" spans="1:17">
      <c r="A61" s="28" t="s">
        <v>912</v>
      </c>
      <c r="B61" s="63">
        <v>3</v>
      </c>
      <c r="C61" s="64">
        <v>0</v>
      </c>
      <c r="D61" s="64">
        <v>0</v>
      </c>
      <c r="E61" s="64">
        <v>0</v>
      </c>
      <c r="F61" s="65">
        <v>0</v>
      </c>
      <c r="G61" s="28">
        <v>3</v>
      </c>
      <c r="H61" s="28">
        <v>1</v>
      </c>
      <c r="I61" s="28">
        <v>0</v>
      </c>
      <c r="J61" s="28">
        <v>0</v>
      </c>
      <c r="K61" s="28">
        <f t="shared" si="0"/>
        <v>0</v>
      </c>
      <c r="L61" s="73">
        <f t="shared" si="1"/>
        <v>0</v>
      </c>
      <c r="M61" s="64">
        <f t="shared" si="2"/>
        <v>0</v>
      </c>
      <c r="N61" s="64">
        <v>1</v>
      </c>
      <c r="O61" s="64"/>
      <c r="P61" s="41" t="s">
        <v>1091</v>
      </c>
      <c r="Q61" s="64">
        <v>3</v>
      </c>
    </row>
    <row r="62" ht="16.5" spans="1:17">
      <c r="A62" s="28" t="s">
        <v>908</v>
      </c>
      <c r="B62" s="64">
        <v>1</v>
      </c>
      <c r="C62" s="28">
        <v>0</v>
      </c>
      <c r="D62" s="28">
        <v>0</v>
      </c>
      <c r="E62" s="28">
        <v>0</v>
      </c>
      <c r="F62" s="29">
        <v>0</v>
      </c>
      <c r="G62" s="28">
        <v>1</v>
      </c>
      <c r="H62" s="28">
        <v>1</v>
      </c>
      <c r="I62" s="28">
        <v>0</v>
      </c>
      <c r="J62" s="28">
        <v>0</v>
      </c>
      <c r="K62" s="28">
        <f t="shared" si="0"/>
        <v>0</v>
      </c>
      <c r="L62" s="73">
        <f t="shared" si="1"/>
        <v>0</v>
      </c>
      <c r="M62" s="64">
        <f t="shared" si="2"/>
        <v>0</v>
      </c>
      <c r="N62" s="64">
        <v>1</v>
      </c>
      <c r="O62" s="64"/>
      <c r="P62" s="41" t="s">
        <v>1091</v>
      </c>
      <c r="Q62" s="64">
        <v>3</v>
      </c>
    </row>
    <row r="63" ht="16.5" spans="1:17">
      <c r="A63" s="28" t="s">
        <v>907</v>
      </c>
      <c r="B63" s="64">
        <v>1</v>
      </c>
      <c r="C63" s="28">
        <v>0</v>
      </c>
      <c r="D63" s="28">
        <v>0</v>
      </c>
      <c r="E63" s="28">
        <v>0</v>
      </c>
      <c r="F63" s="29">
        <v>0</v>
      </c>
      <c r="G63" s="28">
        <v>1</v>
      </c>
      <c r="H63" s="28">
        <v>1</v>
      </c>
      <c r="I63" s="28">
        <v>0</v>
      </c>
      <c r="J63" s="28">
        <v>0</v>
      </c>
      <c r="K63" s="28">
        <f t="shared" si="0"/>
        <v>0</v>
      </c>
      <c r="L63" s="73">
        <f t="shared" si="1"/>
        <v>0</v>
      </c>
      <c r="M63" s="64">
        <f t="shared" si="2"/>
        <v>0</v>
      </c>
      <c r="N63" s="64">
        <v>1</v>
      </c>
      <c r="O63" s="64"/>
      <c r="P63" s="41" t="s">
        <v>1091</v>
      </c>
      <c r="Q63" s="64">
        <v>3</v>
      </c>
    </row>
    <row r="64" ht="16.5" spans="1:17">
      <c r="A64" s="28" t="s">
        <v>898</v>
      </c>
      <c r="B64" s="28">
        <v>2</v>
      </c>
      <c r="C64" s="64">
        <v>0</v>
      </c>
      <c r="D64" s="64">
        <v>0</v>
      </c>
      <c r="E64" s="64">
        <v>0</v>
      </c>
      <c r="F64" s="65">
        <v>0</v>
      </c>
      <c r="G64" s="28">
        <v>2</v>
      </c>
      <c r="H64" s="28">
        <v>1</v>
      </c>
      <c r="I64" s="28">
        <v>0</v>
      </c>
      <c r="J64" s="28">
        <v>0</v>
      </c>
      <c r="K64" s="28">
        <f t="shared" si="0"/>
        <v>0</v>
      </c>
      <c r="L64" s="73">
        <f t="shared" si="1"/>
        <v>0</v>
      </c>
      <c r="M64" s="64">
        <f t="shared" si="2"/>
        <v>0</v>
      </c>
      <c r="N64" s="64">
        <v>1</v>
      </c>
      <c r="O64" s="64"/>
      <c r="P64" s="41" t="s">
        <v>1091</v>
      </c>
      <c r="Q64" s="64">
        <v>3</v>
      </c>
    </row>
    <row r="65" ht="16.5" spans="1:17">
      <c r="A65" s="28" t="s">
        <v>911</v>
      </c>
      <c r="B65" s="63">
        <v>6</v>
      </c>
      <c r="C65" s="64">
        <v>0</v>
      </c>
      <c r="D65" s="64">
        <v>0</v>
      </c>
      <c r="E65" s="64">
        <v>0</v>
      </c>
      <c r="F65" s="65">
        <v>0</v>
      </c>
      <c r="G65" s="28">
        <v>5</v>
      </c>
      <c r="H65" s="28">
        <v>1</v>
      </c>
      <c r="I65" s="28">
        <v>0</v>
      </c>
      <c r="J65" s="28">
        <v>0</v>
      </c>
      <c r="K65" s="28">
        <f t="shared" si="0"/>
        <v>1</v>
      </c>
      <c r="L65" s="73">
        <f t="shared" si="1"/>
        <v>0.166666666666667</v>
      </c>
      <c r="M65" s="28">
        <f t="shared" si="2"/>
        <v>0</v>
      </c>
      <c r="N65" s="64">
        <v>1</v>
      </c>
      <c r="O65" s="64"/>
      <c r="P65" s="41" t="s">
        <v>990</v>
      </c>
      <c r="Q65" s="64">
        <v>1</v>
      </c>
    </row>
    <row r="66" ht="16.5" spans="1:17">
      <c r="A66" s="28" t="s">
        <v>906</v>
      </c>
      <c r="B66" s="64">
        <v>8</v>
      </c>
      <c r="C66" s="28">
        <v>6</v>
      </c>
      <c r="D66" s="28">
        <v>1</v>
      </c>
      <c r="E66" s="28">
        <v>1</v>
      </c>
      <c r="F66" s="29">
        <v>0.5</v>
      </c>
      <c r="G66" s="28">
        <v>0</v>
      </c>
      <c r="H66" s="28">
        <v>0</v>
      </c>
      <c r="I66" s="28">
        <v>0</v>
      </c>
      <c r="J66" s="28">
        <v>0</v>
      </c>
      <c r="K66" s="28">
        <f t="shared" si="0"/>
        <v>1</v>
      </c>
      <c r="L66" s="73">
        <f t="shared" si="1"/>
        <v>0.125</v>
      </c>
      <c r="M66" s="64">
        <f t="shared" si="2"/>
        <v>0.5</v>
      </c>
      <c r="N66" s="64">
        <v>1</v>
      </c>
      <c r="O66" s="64"/>
      <c r="P66" s="41" t="s">
        <v>990</v>
      </c>
      <c r="Q66" s="64">
        <v>1</v>
      </c>
    </row>
    <row r="67" ht="16.5" spans="1:17">
      <c r="A67" s="28" t="s">
        <v>901</v>
      </c>
      <c r="B67" s="63">
        <v>7</v>
      </c>
      <c r="C67" s="64">
        <v>0</v>
      </c>
      <c r="D67" s="64">
        <v>0</v>
      </c>
      <c r="E67" s="64">
        <v>0</v>
      </c>
      <c r="F67" s="65">
        <v>0</v>
      </c>
      <c r="G67" s="64">
        <v>7</v>
      </c>
      <c r="H67" s="64">
        <v>1</v>
      </c>
      <c r="I67" s="64">
        <v>0</v>
      </c>
      <c r="J67" s="64">
        <v>0</v>
      </c>
      <c r="K67" s="28">
        <f t="shared" ref="K67:K74" si="3">B67-C67-E67-G67-I67</f>
        <v>0</v>
      </c>
      <c r="L67" s="73">
        <f t="shared" ref="L67:L74" si="4">K67/B67</f>
        <v>0</v>
      </c>
      <c r="M67" s="64">
        <f t="shared" ref="M67:M74" si="5">F67+J67</f>
        <v>0</v>
      </c>
      <c r="N67" s="64">
        <v>1</v>
      </c>
      <c r="O67" s="64">
        <v>1</v>
      </c>
      <c r="P67" s="41" t="s">
        <v>990</v>
      </c>
      <c r="Q67" s="64">
        <v>1</v>
      </c>
    </row>
    <row r="68" ht="16.5" spans="1:17">
      <c r="A68" s="28" t="s">
        <v>900</v>
      </c>
      <c r="B68" s="63">
        <v>4</v>
      </c>
      <c r="C68" s="64">
        <v>0</v>
      </c>
      <c r="D68" s="64">
        <v>0</v>
      </c>
      <c r="E68" s="64">
        <v>0</v>
      </c>
      <c r="F68" s="65">
        <v>0</v>
      </c>
      <c r="G68" s="28">
        <v>4</v>
      </c>
      <c r="H68" s="28">
        <v>1</v>
      </c>
      <c r="I68" s="28">
        <v>0</v>
      </c>
      <c r="J68" s="28">
        <v>0</v>
      </c>
      <c r="K68" s="28">
        <f t="shared" si="3"/>
        <v>0</v>
      </c>
      <c r="L68" s="73">
        <f t="shared" si="4"/>
        <v>0</v>
      </c>
      <c r="M68" s="64">
        <f t="shared" si="5"/>
        <v>0</v>
      </c>
      <c r="N68" s="64">
        <v>1</v>
      </c>
      <c r="O68" s="64"/>
      <c r="P68" s="41" t="s">
        <v>990</v>
      </c>
      <c r="Q68" s="64">
        <v>1</v>
      </c>
    </row>
    <row r="69" ht="16.5" spans="1:17">
      <c r="A69" s="28" t="s">
        <v>893</v>
      </c>
      <c r="B69" s="64">
        <v>3</v>
      </c>
      <c r="C69" s="64">
        <v>0</v>
      </c>
      <c r="D69" s="64">
        <v>0</v>
      </c>
      <c r="E69" s="64">
        <v>0</v>
      </c>
      <c r="F69" s="65">
        <v>0</v>
      </c>
      <c r="G69" s="64">
        <v>1</v>
      </c>
      <c r="H69" s="64">
        <v>1</v>
      </c>
      <c r="I69" s="64">
        <v>1</v>
      </c>
      <c r="J69" s="64">
        <v>0.5</v>
      </c>
      <c r="K69" s="28">
        <f t="shared" si="3"/>
        <v>1</v>
      </c>
      <c r="L69" s="73">
        <f t="shared" si="4"/>
        <v>0.333333333333333</v>
      </c>
      <c r="M69" s="28">
        <f t="shared" si="5"/>
        <v>0.5</v>
      </c>
      <c r="N69" s="64">
        <v>1</v>
      </c>
      <c r="O69" s="64"/>
      <c r="P69" s="41" t="s">
        <v>990</v>
      </c>
      <c r="Q69" s="64">
        <v>1</v>
      </c>
    </row>
    <row r="70" ht="16.5" spans="1:17">
      <c r="A70" s="28" t="s">
        <v>891</v>
      </c>
      <c r="B70" s="63">
        <v>4</v>
      </c>
      <c r="C70" s="64">
        <v>0</v>
      </c>
      <c r="D70" s="64">
        <v>0</v>
      </c>
      <c r="E70" s="64">
        <v>0</v>
      </c>
      <c r="F70" s="65">
        <v>0</v>
      </c>
      <c r="G70" s="64">
        <v>2</v>
      </c>
      <c r="H70" s="64">
        <v>1</v>
      </c>
      <c r="I70" s="64">
        <v>2</v>
      </c>
      <c r="J70" s="64">
        <v>1</v>
      </c>
      <c r="K70" s="28">
        <f t="shared" si="3"/>
        <v>0</v>
      </c>
      <c r="L70" s="73">
        <f t="shared" si="4"/>
        <v>0</v>
      </c>
      <c r="M70" s="64">
        <f t="shared" si="5"/>
        <v>1</v>
      </c>
      <c r="N70" s="64">
        <v>1</v>
      </c>
      <c r="O70" s="64"/>
      <c r="P70" s="41" t="s">
        <v>990</v>
      </c>
      <c r="Q70" s="64">
        <v>1</v>
      </c>
    </row>
    <row r="71" ht="16.5" spans="1:17">
      <c r="A71" s="28" t="s">
        <v>880</v>
      </c>
      <c r="B71" s="28">
        <v>5</v>
      </c>
      <c r="C71" s="64">
        <v>4</v>
      </c>
      <c r="D71" s="64">
        <v>1</v>
      </c>
      <c r="E71" s="64">
        <v>0</v>
      </c>
      <c r="F71" s="65">
        <v>0</v>
      </c>
      <c r="G71" s="64">
        <v>0</v>
      </c>
      <c r="H71" s="64">
        <v>0</v>
      </c>
      <c r="I71" s="64">
        <v>1</v>
      </c>
      <c r="J71" s="64">
        <v>1</v>
      </c>
      <c r="K71" s="28">
        <f t="shared" si="3"/>
        <v>0</v>
      </c>
      <c r="L71" s="73">
        <f t="shared" si="4"/>
        <v>0</v>
      </c>
      <c r="M71" s="28">
        <f t="shared" si="5"/>
        <v>1</v>
      </c>
      <c r="N71" s="64">
        <v>1</v>
      </c>
      <c r="O71" s="64"/>
      <c r="P71" s="41" t="s">
        <v>990</v>
      </c>
      <c r="Q71" s="64">
        <v>1</v>
      </c>
    </row>
    <row r="72" ht="16.5" spans="1:17">
      <c r="A72" s="29" t="s">
        <v>871</v>
      </c>
      <c r="B72" s="63">
        <v>1</v>
      </c>
      <c r="C72" s="28">
        <v>0</v>
      </c>
      <c r="D72" s="28">
        <v>0</v>
      </c>
      <c r="E72" s="28">
        <v>0</v>
      </c>
      <c r="F72" s="29">
        <v>0</v>
      </c>
      <c r="G72" s="64">
        <v>0</v>
      </c>
      <c r="H72" s="64">
        <v>0</v>
      </c>
      <c r="I72" s="64">
        <v>0</v>
      </c>
      <c r="J72" s="64">
        <v>0</v>
      </c>
      <c r="K72" s="28">
        <f t="shared" si="3"/>
        <v>1</v>
      </c>
      <c r="L72" s="73">
        <f t="shared" si="4"/>
        <v>1</v>
      </c>
      <c r="M72" s="28">
        <f t="shared" si="5"/>
        <v>0</v>
      </c>
      <c r="N72" s="64">
        <v>1</v>
      </c>
      <c r="O72" s="64">
        <v>1</v>
      </c>
      <c r="P72" s="41" t="s">
        <v>990</v>
      </c>
      <c r="Q72" s="64">
        <v>1</v>
      </c>
    </row>
    <row r="73" ht="16.5" spans="1:17">
      <c r="A73" s="28" t="s">
        <v>869</v>
      </c>
      <c r="B73" s="63">
        <v>3</v>
      </c>
      <c r="C73" s="64">
        <v>0</v>
      </c>
      <c r="D73" s="64">
        <v>0</v>
      </c>
      <c r="E73" s="64">
        <v>0</v>
      </c>
      <c r="F73" s="65">
        <v>0</v>
      </c>
      <c r="G73" s="28">
        <v>3</v>
      </c>
      <c r="H73" s="28">
        <v>1</v>
      </c>
      <c r="I73" s="28">
        <v>0</v>
      </c>
      <c r="J73" s="28">
        <v>0</v>
      </c>
      <c r="K73" s="28">
        <f t="shared" si="3"/>
        <v>0</v>
      </c>
      <c r="L73" s="73">
        <f t="shared" si="4"/>
        <v>0</v>
      </c>
      <c r="M73" s="28">
        <f t="shared" si="5"/>
        <v>0</v>
      </c>
      <c r="N73" s="64">
        <v>1</v>
      </c>
      <c r="O73" s="64">
        <v>1</v>
      </c>
      <c r="P73" s="41" t="s">
        <v>990</v>
      </c>
      <c r="Q73" s="64">
        <v>1</v>
      </c>
    </row>
    <row r="74" ht="16.5" spans="1:17">
      <c r="A74" s="28" t="s">
        <v>915</v>
      </c>
      <c r="B74" s="63">
        <v>2</v>
      </c>
      <c r="C74" s="28">
        <v>0</v>
      </c>
      <c r="D74" s="28">
        <v>0</v>
      </c>
      <c r="E74" s="28">
        <v>0</v>
      </c>
      <c r="F74" s="29">
        <v>0</v>
      </c>
      <c r="G74" s="64">
        <v>1</v>
      </c>
      <c r="H74" s="64">
        <v>1</v>
      </c>
      <c r="I74" s="64">
        <v>0</v>
      </c>
      <c r="J74" s="64">
        <v>0</v>
      </c>
      <c r="K74" s="28">
        <f t="shared" si="3"/>
        <v>1</v>
      </c>
      <c r="L74" s="73">
        <f t="shared" si="4"/>
        <v>0.5</v>
      </c>
      <c r="M74" s="28">
        <f t="shared" si="5"/>
        <v>0</v>
      </c>
      <c r="N74" s="64">
        <v>1</v>
      </c>
      <c r="O74" s="64"/>
      <c r="P74" s="41" t="s">
        <v>1109</v>
      </c>
      <c r="Q74" s="64">
        <v>0</v>
      </c>
    </row>
  </sheetData>
  <sortState ref="A3:Q74">
    <sortCondition ref="N3:N74" descending="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0"/>
  <sheetViews>
    <sheetView topLeftCell="A34" workbookViewId="0">
      <selection activeCell="I16" sqref="I16"/>
    </sheetView>
  </sheetViews>
  <sheetFormatPr defaultColWidth="9" defaultRowHeight="13.5" outlineLevelCol="7"/>
  <cols>
    <col min="1" max="1" width="24.125" customWidth="1"/>
    <col min="2" max="2" width="21.125" customWidth="1"/>
    <col min="3" max="3" width="19.5" customWidth="1"/>
    <col min="4" max="4" width="17.625" customWidth="1"/>
    <col min="5" max="5" width="19.5" customWidth="1"/>
    <col min="6" max="6" width="18.75" customWidth="1"/>
    <col min="7" max="7" width="20.375" customWidth="1"/>
    <col min="8" max="8" width="18.5" customWidth="1"/>
    <col min="9" max="9" width="19.75" customWidth="1"/>
    <col min="10" max="10" width="16.625" customWidth="1"/>
    <col min="11" max="11" width="18.25" customWidth="1"/>
    <col min="12" max="12" width="16.125" customWidth="1"/>
  </cols>
  <sheetData>
    <row r="1" ht="15" spans="1:8">
      <c r="A1" s="2" t="s">
        <v>987</v>
      </c>
      <c r="D1" s="2" t="s">
        <v>1040</v>
      </c>
      <c r="E1" s="2" t="s">
        <v>1110</v>
      </c>
      <c r="F1" s="2" t="s">
        <v>1111</v>
      </c>
      <c r="G1" s="2" t="s">
        <v>1112</v>
      </c>
      <c r="H1" s="2" t="s">
        <v>1113</v>
      </c>
    </row>
    <row r="2" ht="16.5" spans="1:8">
      <c r="A2" s="16" t="s">
        <v>921</v>
      </c>
      <c r="B2" s="17" t="s">
        <v>862</v>
      </c>
      <c r="C2" s="18" t="s">
        <v>893</v>
      </c>
      <c r="D2" s="19" t="s">
        <v>873</v>
      </c>
      <c r="E2" s="20" t="s">
        <v>909</v>
      </c>
      <c r="F2" s="21" t="s">
        <v>861</v>
      </c>
      <c r="G2" s="22" t="s">
        <v>870</v>
      </c>
      <c r="H2" s="23" t="s">
        <v>860</v>
      </c>
    </row>
    <row r="3" ht="16.5" spans="1:8">
      <c r="A3" s="16" t="s">
        <v>922</v>
      </c>
      <c r="B3" s="17" t="s">
        <v>863</v>
      </c>
      <c r="C3" s="18" t="s">
        <v>894</v>
      </c>
      <c r="D3" s="19" t="s">
        <v>874</v>
      </c>
      <c r="E3" s="20" t="s">
        <v>910</v>
      </c>
      <c r="F3" s="21" t="s">
        <v>869</v>
      </c>
      <c r="G3" s="22" t="s">
        <v>884</v>
      </c>
      <c r="H3" s="23" t="s">
        <v>871</v>
      </c>
    </row>
    <row r="4" ht="16.5" spans="1:8">
      <c r="A4" s="16" t="s">
        <v>923</v>
      </c>
      <c r="B4" s="17" t="s">
        <v>864</v>
      </c>
      <c r="C4" s="18" t="s">
        <v>895</v>
      </c>
      <c r="D4" s="19" t="s">
        <v>875</v>
      </c>
      <c r="E4" s="20" t="s">
        <v>911</v>
      </c>
      <c r="F4" s="21" t="s">
        <v>901</v>
      </c>
      <c r="G4" s="22" t="s">
        <v>892</v>
      </c>
      <c r="H4" s="23" t="s">
        <v>872</v>
      </c>
    </row>
    <row r="5" ht="16.5" spans="1:8">
      <c r="A5" s="16" t="s">
        <v>924</v>
      </c>
      <c r="B5" s="17" t="s">
        <v>865</v>
      </c>
      <c r="C5" s="18" t="s">
        <v>896</v>
      </c>
      <c r="D5" s="19" t="s">
        <v>876</v>
      </c>
      <c r="E5" s="20" t="s">
        <v>912</v>
      </c>
      <c r="F5" s="21" t="s">
        <v>902</v>
      </c>
      <c r="G5" s="22" t="s">
        <v>929</v>
      </c>
      <c r="H5" s="23" t="s">
        <v>891</v>
      </c>
    </row>
    <row r="6" ht="16.5" spans="1:8">
      <c r="A6" s="16" t="s">
        <v>925</v>
      </c>
      <c r="B6" s="17" t="s">
        <v>866</v>
      </c>
      <c r="C6" s="18" t="s">
        <v>897</v>
      </c>
      <c r="D6" s="19" t="s">
        <v>877</v>
      </c>
      <c r="E6" s="20" t="s">
        <v>913</v>
      </c>
      <c r="F6" s="21" t="s">
        <v>903</v>
      </c>
      <c r="G6" s="24" t="s">
        <v>917</v>
      </c>
      <c r="H6" s="23" t="s">
        <v>905</v>
      </c>
    </row>
    <row r="7" ht="16.5" spans="1:8">
      <c r="A7" s="16" t="s">
        <v>926</v>
      </c>
      <c r="B7" s="17" t="s">
        <v>867</v>
      </c>
      <c r="C7" s="18" t="s">
        <v>898</v>
      </c>
      <c r="D7" s="19" t="s">
        <v>878</v>
      </c>
      <c r="E7" s="20" t="s">
        <v>914</v>
      </c>
      <c r="F7" s="21" t="s">
        <v>904</v>
      </c>
      <c r="G7" s="24" t="s">
        <v>918</v>
      </c>
      <c r="H7" s="25" t="s">
        <v>859</v>
      </c>
    </row>
    <row r="8" ht="16.5" spans="1:7">
      <c r="A8" s="16" t="s">
        <v>927</v>
      </c>
      <c r="B8" s="17" t="s">
        <v>868</v>
      </c>
      <c r="C8" s="18" t="s">
        <v>899</v>
      </c>
      <c r="D8" s="19" t="s">
        <v>879</v>
      </c>
      <c r="E8" s="20" t="s">
        <v>915</v>
      </c>
      <c r="F8" s="21" t="s">
        <v>928</v>
      </c>
      <c r="G8" s="24" t="s">
        <v>919</v>
      </c>
    </row>
    <row r="9" ht="16.5" spans="1:7">
      <c r="A9" s="26" t="s">
        <v>885</v>
      </c>
      <c r="B9" s="27" t="s">
        <v>857</v>
      </c>
      <c r="C9" s="18" t="s">
        <v>900</v>
      </c>
      <c r="D9" s="19" t="s">
        <v>880</v>
      </c>
      <c r="E9" s="20" t="s">
        <v>916</v>
      </c>
      <c r="G9" s="24" t="s">
        <v>920</v>
      </c>
    </row>
    <row r="10" ht="16.5" spans="1:4">
      <c r="A10" s="26" t="s">
        <v>886</v>
      </c>
      <c r="B10" s="27" t="s">
        <v>858</v>
      </c>
      <c r="D10" s="19" t="s">
        <v>881</v>
      </c>
    </row>
    <row r="11" ht="16.5" spans="1:4">
      <c r="A11" s="26" t="s">
        <v>887</v>
      </c>
      <c r="B11" s="27" t="s">
        <v>906</v>
      </c>
      <c r="D11" s="19" t="s">
        <v>882</v>
      </c>
    </row>
    <row r="12" ht="16.5" spans="1:4">
      <c r="A12" s="26" t="s">
        <v>888</v>
      </c>
      <c r="B12" s="27" t="s">
        <v>907</v>
      </c>
      <c r="D12" s="19" t="s">
        <v>883</v>
      </c>
    </row>
    <row r="13" ht="16.5" spans="1:2">
      <c r="A13" s="26" t="s">
        <v>889</v>
      </c>
      <c r="B13" s="27" t="s">
        <v>908</v>
      </c>
    </row>
    <row r="14" ht="16.5" spans="1:1">
      <c r="A14" s="26" t="s">
        <v>890</v>
      </c>
    </row>
    <row r="18" ht="15" spans="1:7">
      <c r="A18" s="2" t="s">
        <v>1114</v>
      </c>
      <c r="B18" s="2" t="s">
        <v>1115</v>
      </c>
      <c r="C18" s="2" t="s">
        <v>1116</v>
      </c>
      <c r="D18" s="2" t="s">
        <v>1117</v>
      </c>
      <c r="E18" s="2" t="s">
        <v>1118</v>
      </c>
      <c r="F18" s="2" t="s">
        <v>1119</v>
      </c>
      <c r="G18" s="2" t="s">
        <v>1120</v>
      </c>
    </row>
    <row r="19" ht="16.5" spans="1:7">
      <c r="A19" s="20" t="s">
        <v>928</v>
      </c>
      <c r="B19" s="24" t="s">
        <v>905</v>
      </c>
      <c r="C19" s="19" t="s">
        <v>929</v>
      </c>
      <c r="D19" s="22" t="s">
        <v>889</v>
      </c>
      <c r="E19" s="21" t="s">
        <v>878</v>
      </c>
      <c r="F19" s="16" t="s">
        <v>910</v>
      </c>
      <c r="G19" s="28" t="s">
        <v>901</v>
      </c>
    </row>
    <row r="20" ht="16.5" spans="1:7">
      <c r="A20" s="20" t="s">
        <v>904</v>
      </c>
      <c r="B20" s="24" t="s">
        <v>895</v>
      </c>
      <c r="C20" s="19" t="s">
        <v>925</v>
      </c>
      <c r="D20" s="22" t="s">
        <v>883</v>
      </c>
      <c r="E20" s="21" t="s">
        <v>916</v>
      </c>
      <c r="F20" s="16" t="s">
        <v>890</v>
      </c>
      <c r="G20" s="29" t="s">
        <v>871</v>
      </c>
    </row>
    <row r="21" ht="16.5" spans="1:7">
      <c r="A21" s="20" t="s">
        <v>888</v>
      </c>
      <c r="B21" s="24" t="s">
        <v>897</v>
      </c>
      <c r="C21" s="19" t="s">
        <v>920</v>
      </c>
      <c r="D21" s="22" t="s">
        <v>924</v>
      </c>
      <c r="E21" s="21" t="s">
        <v>902</v>
      </c>
      <c r="F21" s="30" t="s">
        <v>885</v>
      </c>
      <c r="G21" s="28" t="s">
        <v>869</v>
      </c>
    </row>
    <row r="22" ht="16.5" spans="1:7">
      <c r="A22" s="20" t="s">
        <v>913</v>
      </c>
      <c r="B22" s="24" t="s">
        <v>857</v>
      </c>
      <c r="C22" s="19" t="s">
        <v>914</v>
      </c>
      <c r="D22" s="22" t="s">
        <v>866</v>
      </c>
      <c r="E22" s="21" t="s">
        <v>921</v>
      </c>
      <c r="F22" s="16" t="s">
        <v>919</v>
      </c>
      <c r="G22" s="28" t="s">
        <v>903</v>
      </c>
    </row>
    <row r="23" ht="16.5" spans="1:7">
      <c r="A23" s="20" t="s">
        <v>872</v>
      </c>
      <c r="C23" s="19" t="s">
        <v>874</v>
      </c>
      <c r="D23" s="22" t="s">
        <v>863</v>
      </c>
      <c r="E23" s="21" t="s">
        <v>865</v>
      </c>
      <c r="F23" s="16" t="s">
        <v>894</v>
      </c>
      <c r="G23" s="28" t="s">
        <v>912</v>
      </c>
    </row>
    <row r="24" ht="16.5" spans="1:7">
      <c r="A24" s="20" t="s">
        <v>887</v>
      </c>
      <c r="D24" s="22" t="s">
        <v>922</v>
      </c>
      <c r="E24" s="21" t="s">
        <v>927</v>
      </c>
      <c r="F24" s="30" t="s">
        <v>882</v>
      </c>
      <c r="G24" s="28" t="s">
        <v>908</v>
      </c>
    </row>
    <row r="25" ht="16.5" spans="1:7">
      <c r="A25" s="20" t="s">
        <v>861</v>
      </c>
      <c r="D25" s="22" t="s">
        <v>876</v>
      </c>
      <c r="E25" s="21" t="s">
        <v>926</v>
      </c>
      <c r="F25" s="16" t="s">
        <v>896</v>
      </c>
      <c r="G25" s="28" t="s">
        <v>907</v>
      </c>
    </row>
    <row r="26" ht="16.5" spans="1:7">
      <c r="A26" s="20" t="s">
        <v>884</v>
      </c>
      <c r="D26" s="22" t="s">
        <v>870</v>
      </c>
      <c r="E26" s="21" t="s">
        <v>899</v>
      </c>
      <c r="F26" s="16" t="s">
        <v>873</v>
      </c>
      <c r="G26" s="28" t="s">
        <v>898</v>
      </c>
    </row>
    <row r="27" ht="16.5" spans="1:7">
      <c r="A27" s="20" t="s">
        <v>860</v>
      </c>
      <c r="D27" s="22" t="s">
        <v>868</v>
      </c>
      <c r="E27" s="21" t="s">
        <v>892</v>
      </c>
      <c r="F27" s="16" t="s">
        <v>879</v>
      </c>
      <c r="G27" s="28" t="s">
        <v>911</v>
      </c>
    </row>
    <row r="28" ht="16.5" spans="1:7">
      <c r="A28" s="31" t="s">
        <v>923</v>
      </c>
      <c r="D28" s="22" t="s">
        <v>875</v>
      </c>
      <c r="E28" s="21" t="s">
        <v>881</v>
      </c>
      <c r="G28" s="28" t="s">
        <v>906</v>
      </c>
    </row>
    <row r="29" ht="16.5" spans="1:7">
      <c r="A29" s="20" t="s">
        <v>917</v>
      </c>
      <c r="D29" s="32" t="s">
        <v>864</v>
      </c>
      <c r="E29" s="33" t="s">
        <v>877</v>
      </c>
      <c r="G29" s="28" t="s">
        <v>900</v>
      </c>
    </row>
    <row r="30" ht="16.5" spans="1:7">
      <c r="A30" s="20" t="s">
        <v>909</v>
      </c>
      <c r="D30" s="22" t="s">
        <v>862</v>
      </c>
      <c r="E30" s="21" t="s">
        <v>867</v>
      </c>
      <c r="G30" s="28" t="s">
        <v>893</v>
      </c>
    </row>
    <row r="31" ht="16.5" spans="5:7">
      <c r="E31" s="33" t="s">
        <v>918</v>
      </c>
      <c r="G31" s="28" t="s">
        <v>891</v>
      </c>
    </row>
    <row r="32" ht="16.5" spans="5:7">
      <c r="E32" s="33" t="s">
        <v>886</v>
      </c>
      <c r="G32" s="28" t="s">
        <v>880</v>
      </c>
    </row>
    <row r="33" ht="16.5" spans="5:7">
      <c r="E33" s="21" t="s">
        <v>858</v>
      </c>
      <c r="G33" s="28" t="s">
        <v>915</v>
      </c>
    </row>
    <row r="37" ht="15" spans="1:3">
      <c r="A37" s="34" t="s">
        <v>1114</v>
      </c>
      <c r="B37" s="35" t="s">
        <v>1115</v>
      </c>
      <c r="C37" s="36" t="s">
        <v>1116</v>
      </c>
    </row>
    <row r="38" ht="16.5" spans="1:6">
      <c r="A38" s="20" t="s">
        <v>904</v>
      </c>
      <c r="B38" s="21" t="s">
        <v>878</v>
      </c>
      <c r="C38" s="19" t="s">
        <v>929</v>
      </c>
      <c r="D38" s="28" t="s">
        <v>912</v>
      </c>
      <c r="E38" s="22" t="s">
        <v>868</v>
      </c>
      <c r="F38" s="28" t="s">
        <v>891</v>
      </c>
    </row>
    <row r="39" ht="16.5" spans="1:6">
      <c r="A39" s="20" t="s">
        <v>888</v>
      </c>
      <c r="B39" s="20" t="s">
        <v>928</v>
      </c>
      <c r="C39" s="19" t="s">
        <v>925</v>
      </c>
      <c r="D39" s="28" t="s">
        <v>908</v>
      </c>
      <c r="E39" s="21" t="s">
        <v>867</v>
      </c>
      <c r="F39" s="33" t="s">
        <v>886</v>
      </c>
    </row>
    <row r="40" ht="16.5" spans="1:6">
      <c r="A40" s="22" t="s">
        <v>883</v>
      </c>
      <c r="B40" s="16" t="s">
        <v>910</v>
      </c>
      <c r="C40" s="22" t="s">
        <v>924</v>
      </c>
      <c r="D40" s="28" t="s">
        <v>907</v>
      </c>
      <c r="E40" s="20" t="s">
        <v>860</v>
      </c>
      <c r="F40" s="28" t="s">
        <v>880</v>
      </c>
    </row>
    <row r="41" ht="16.5" spans="1:6">
      <c r="A41" s="20" t="s">
        <v>913</v>
      </c>
      <c r="B41" s="22" t="s">
        <v>889</v>
      </c>
      <c r="C41" s="21" t="s">
        <v>921</v>
      </c>
      <c r="D41" s="21" t="s">
        <v>899</v>
      </c>
      <c r="E41" s="31" t="s">
        <v>923</v>
      </c>
      <c r="F41" s="22" t="s">
        <v>875</v>
      </c>
    </row>
    <row r="42" ht="16.5" spans="1:6">
      <c r="A42" s="24" t="s">
        <v>905</v>
      </c>
      <c r="C42" s="28" t="s">
        <v>903</v>
      </c>
      <c r="D42" s="28" t="s">
        <v>898</v>
      </c>
      <c r="E42" s="19" t="s">
        <v>920</v>
      </c>
      <c r="F42" s="16" t="s">
        <v>873</v>
      </c>
    </row>
    <row r="43" ht="16.5" spans="1:6">
      <c r="A43" s="28" t="s">
        <v>901</v>
      </c>
      <c r="C43" s="16" t="s">
        <v>890</v>
      </c>
      <c r="D43" s="24" t="s">
        <v>897</v>
      </c>
      <c r="E43" s="33" t="s">
        <v>918</v>
      </c>
      <c r="F43" s="32" t="s">
        <v>864</v>
      </c>
    </row>
    <row r="44" ht="16.5" spans="1:6">
      <c r="A44" s="20" t="s">
        <v>872</v>
      </c>
      <c r="C44" s="16" t="s">
        <v>885</v>
      </c>
      <c r="D44" s="16" t="s">
        <v>894</v>
      </c>
      <c r="E44" s="20" t="s">
        <v>917</v>
      </c>
      <c r="F44" s="21" t="s">
        <v>858</v>
      </c>
    </row>
    <row r="45" ht="16.5" spans="1:6">
      <c r="A45" s="29" t="s">
        <v>871</v>
      </c>
      <c r="C45" s="22" t="s">
        <v>866</v>
      </c>
      <c r="D45" s="21" t="s">
        <v>892</v>
      </c>
      <c r="E45" s="19" t="s">
        <v>914</v>
      </c>
      <c r="F45" s="24" t="s">
        <v>857</v>
      </c>
    </row>
    <row r="46" ht="16.5" spans="1:6">
      <c r="A46" s="28" t="s">
        <v>869</v>
      </c>
      <c r="C46" s="21" t="s">
        <v>865</v>
      </c>
      <c r="D46" s="20" t="s">
        <v>884</v>
      </c>
      <c r="E46" s="28" t="s">
        <v>911</v>
      </c>
      <c r="F46" s="28" t="s">
        <v>915</v>
      </c>
    </row>
    <row r="47" ht="16.5" spans="1:6">
      <c r="A47" s="21" t="s">
        <v>916</v>
      </c>
      <c r="C47" s="22" t="s">
        <v>863</v>
      </c>
      <c r="D47" s="30" t="s">
        <v>882</v>
      </c>
      <c r="E47" s="20" t="s">
        <v>909</v>
      </c>
      <c r="F47" s="16" t="s">
        <v>879</v>
      </c>
    </row>
    <row r="48" ht="16.5" spans="1:6">
      <c r="A48" s="20" t="s">
        <v>887</v>
      </c>
      <c r="C48" s="21" t="s">
        <v>927</v>
      </c>
      <c r="D48" s="21" t="s">
        <v>881</v>
      </c>
      <c r="E48" s="28" t="s">
        <v>906</v>
      </c>
      <c r="F48" s="19" t="s">
        <v>874</v>
      </c>
    </row>
    <row r="49" ht="16.5" spans="1:6">
      <c r="A49" s="21" t="s">
        <v>902</v>
      </c>
      <c r="C49" s="21" t="s">
        <v>926</v>
      </c>
      <c r="D49" s="33" t="s">
        <v>877</v>
      </c>
      <c r="E49" s="28" t="s">
        <v>900</v>
      </c>
      <c r="F49" s="22" t="s">
        <v>862</v>
      </c>
    </row>
    <row r="50" ht="16.5" spans="1:5">
      <c r="A50" s="24" t="s">
        <v>895</v>
      </c>
      <c r="C50" s="22" t="s">
        <v>922</v>
      </c>
      <c r="D50" s="22" t="s">
        <v>876</v>
      </c>
      <c r="E50" s="16" t="s">
        <v>896</v>
      </c>
    </row>
    <row r="51" ht="16.5" spans="1:5">
      <c r="A51" s="20" t="s">
        <v>861</v>
      </c>
      <c r="C51" s="16" t="s">
        <v>919</v>
      </c>
      <c r="D51" s="22" t="s">
        <v>870</v>
      </c>
      <c r="E51" s="28" t="s">
        <v>893</v>
      </c>
    </row>
    <row r="55" ht="15" spans="1:8">
      <c r="A55" s="2" t="s">
        <v>1121</v>
      </c>
      <c r="C55" s="2" t="s">
        <v>1122</v>
      </c>
      <c r="E55" s="2" t="s">
        <v>1123</v>
      </c>
      <c r="F55" s="2" t="s">
        <v>1124</v>
      </c>
      <c r="G55" s="2" t="s">
        <v>1121</v>
      </c>
      <c r="H55" s="2" t="s">
        <v>1124</v>
      </c>
    </row>
    <row r="56" ht="16.5" spans="1:8">
      <c r="A56" s="20" t="s">
        <v>884</v>
      </c>
      <c r="B56" s="21" t="s">
        <v>867</v>
      </c>
      <c r="C56" s="20" t="s">
        <v>928</v>
      </c>
      <c r="D56" s="16" t="s">
        <v>910</v>
      </c>
      <c r="E56" s="19" t="s">
        <v>874</v>
      </c>
      <c r="F56" s="37" t="s">
        <v>1100</v>
      </c>
      <c r="G56" s="19" t="s">
        <v>929</v>
      </c>
      <c r="H56" s="37" t="s">
        <v>1099</v>
      </c>
    </row>
    <row r="57" ht="33" spans="1:8">
      <c r="A57" s="20" t="s">
        <v>860</v>
      </c>
      <c r="B57" s="16" t="s">
        <v>919</v>
      </c>
      <c r="C57" s="20" t="s">
        <v>913</v>
      </c>
      <c r="D57" s="16" t="s">
        <v>896</v>
      </c>
      <c r="E57" s="22" t="s">
        <v>889</v>
      </c>
      <c r="F57" s="38" t="s">
        <v>1102</v>
      </c>
      <c r="G57" s="19" t="s">
        <v>925</v>
      </c>
      <c r="H57" s="37" t="s">
        <v>1033</v>
      </c>
    </row>
    <row r="58" ht="16.5" spans="1:8">
      <c r="A58" s="24" t="s">
        <v>897</v>
      </c>
      <c r="B58" s="16" t="s">
        <v>894</v>
      </c>
      <c r="C58" s="20" t="s">
        <v>872</v>
      </c>
      <c r="D58" s="16" t="s">
        <v>873</v>
      </c>
      <c r="E58" s="22" t="s">
        <v>862</v>
      </c>
      <c r="F58" s="38" t="s">
        <v>1103</v>
      </c>
      <c r="G58" s="22" t="s">
        <v>924</v>
      </c>
      <c r="H58" s="38" t="s">
        <v>1033</v>
      </c>
    </row>
    <row r="59" ht="16.5" spans="1:8">
      <c r="A59" s="22" t="s">
        <v>883</v>
      </c>
      <c r="B59" s="30" t="s">
        <v>882</v>
      </c>
      <c r="C59" s="31" t="s">
        <v>923</v>
      </c>
      <c r="D59" s="28" t="s">
        <v>901</v>
      </c>
      <c r="E59" s="21" t="s">
        <v>916</v>
      </c>
      <c r="F59" s="39" t="s">
        <v>1097</v>
      </c>
      <c r="G59" s="22" t="s">
        <v>866</v>
      </c>
      <c r="H59" s="38" t="s">
        <v>1101</v>
      </c>
    </row>
    <row r="60" ht="16.5" spans="1:8">
      <c r="A60" s="22" t="s">
        <v>922</v>
      </c>
      <c r="B60" s="28" t="s">
        <v>912</v>
      </c>
      <c r="C60" s="20" t="s">
        <v>917</v>
      </c>
      <c r="D60" s="29" t="s">
        <v>871</v>
      </c>
      <c r="E60" s="21" t="s">
        <v>902</v>
      </c>
      <c r="F60" s="39" t="s">
        <v>1105</v>
      </c>
      <c r="G60" s="22" t="s">
        <v>863</v>
      </c>
      <c r="H60" s="38" t="s">
        <v>1101</v>
      </c>
    </row>
    <row r="61" ht="33" spans="1:8">
      <c r="A61" s="22" t="s">
        <v>876</v>
      </c>
      <c r="B61" s="28" t="s">
        <v>908</v>
      </c>
      <c r="C61" s="20" t="s">
        <v>909</v>
      </c>
      <c r="D61" s="28" t="s">
        <v>869</v>
      </c>
      <c r="E61" s="16" t="s">
        <v>879</v>
      </c>
      <c r="F61" s="40" t="s">
        <v>1107</v>
      </c>
      <c r="G61" s="21" t="s">
        <v>921</v>
      </c>
      <c r="H61" s="39" t="s">
        <v>1104</v>
      </c>
    </row>
    <row r="62" ht="16.5" spans="1:8">
      <c r="A62" s="22" t="s">
        <v>870</v>
      </c>
      <c r="B62" s="28" t="s">
        <v>907</v>
      </c>
      <c r="C62" s="24" t="s">
        <v>905</v>
      </c>
      <c r="D62" s="28" t="s">
        <v>911</v>
      </c>
      <c r="E62" s="28" t="s">
        <v>915</v>
      </c>
      <c r="F62" s="41" t="s">
        <v>1109</v>
      </c>
      <c r="G62" s="21" t="s">
        <v>865</v>
      </c>
      <c r="H62" s="39" t="s">
        <v>1101</v>
      </c>
    </row>
    <row r="63" ht="16.5" spans="1:8">
      <c r="A63" s="22" t="s">
        <v>868</v>
      </c>
      <c r="B63" s="28" t="s">
        <v>898</v>
      </c>
      <c r="C63" s="24" t="s">
        <v>857</v>
      </c>
      <c r="D63" s="28" t="s">
        <v>906</v>
      </c>
      <c r="G63" s="16" t="s">
        <v>890</v>
      </c>
      <c r="H63" s="40" t="s">
        <v>1106</v>
      </c>
    </row>
    <row r="64" ht="16.5" spans="1:8">
      <c r="A64" s="21" t="s">
        <v>878</v>
      </c>
      <c r="C64" s="19" t="s">
        <v>920</v>
      </c>
      <c r="D64" s="28" t="s">
        <v>900</v>
      </c>
      <c r="G64" s="16" t="s">
        <v>885</v>
      </c>
      <c r="H64" s="42" t="s">
        <v>1033</v>
      </c>
    </row>
    <row r="65" ht="16.5" spans="1:8">
      <c r="A65" s="21" t="s">
        <v>927</v>
      </c>
      <c r="C65" s="19" t="s">
        <v>914</v>
      </c>
      <c r="D65" s="28" t="s">
        <v>893</v>
      </c>
      <c r="G65" s="28" t="s">
        <v>903</v>
      </c>
      <c r="H65" s="41" t="s">
        <v>1108</v>
      </c>
    </row>
    <row r="66" ht="33" spans="1:8">
      <c r="A66" s="21" t="s">
        <v>926</v>
      </c>
      <c r="C66" s="22" t="s">
        <v>875</v>
      </c>
      <c r="D66" s="28" t="s">
        <v>891</v>
      </c>
      <c r="G66" s="20" t="s">
        <v>904</v>
      </c>
      <c r="H66" s="43" t="s">
        <v>1087</v>
      </c>
    </row>
    <row r="67" ht="16.5" spans="1:8">
      <c r="A67" s="21" t="s">
        <v>899</v>
      </c>
      <c r="C67" s="32" t="s">
        <v>864</v>
      </c>
      <c r="D67" s="28" t="s">
        <v>880</v>
      </c>
      <c r="G67" s="20" t="s">
        <v>888</v>
      </c>
      <c r="H67" s="43" t="s">
        <v>1089</v>
      </c>
    </row>
    <row r="68" ht="16.5" spans="1:3">
      <c r="A68" s="21" t="s">
        <v>892</v>
      </c>
      <c r="C68" s="33" t="s">
        <v>918</v>
      </c>
    </row>
    <row r="69" ht="16.5" spans="1:3">
      <c r="A69" s="21" t="s">
        <v>881</v>
      </c>
      <c r="C69" s="33" t="s">
        <v>886</v>
      </c>
    </row>
    <row r="70" ht="16.5" spans="1:3">
      <c r="A70" s="33" t="s">
        <v>877</v>
      </c>
      <c r="C70" s="21" t="s">
        <v>858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0"/>
  <sheetViews>
    <sheetView tabSelected="1" topLeftCell="A19" workbookViewId="0">
      <selection activeCell="E30" sqref="E30"/>
    </sheetView>
  </sheetViews>
  <sheetFormatPr defaultColWidth="9" defaultRowHeight="13.5"/>
  <cols>
    <col min="1" max="1" width="31.75" customWidth="1"/>
    <col min="2" max="2" width="9.25" customWidth="1"/>
    <col min="3" max="3" width="10.625" customWidth="1"/>
    <col min="4" max="4" width="13.125" customWidth="1"/>
    <col min="5" max="5" width="13.75" customWidth="1"/>
    <col min="6" max="6" width="7" customWidth="1"/>
    <col min="7" max="7" width="6.625" customWidth="1"/>
    <col min="8" max="8" width="10" customWidth="1"/>
    <col min="9" max="9" width="10.375" customWidth="1"/>
    <col min="10" max="10" width="23.125" customWidth="1"/>
    <col min="11" max="14" width="14.125"/>
    <col min="19" max="19" width="14.125"/>
  </cols>
  <sheetData>
    <row r="1" ht="15" spans="1:19">
      <c r="A1" s="1" t="s">
        <v>1125</v>
      </c>
      <c r="B1" s="2" t="s">
        <v>1126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1127</v>
      </c>
      <c r="I1" s="2" t="s">
        <v>1128</v>
      </c>
      <c r="J1" s="2" t="s">
        <v>1129</v>
      </c>
      <c r="K1" s="6"/>
      <c r="L1" s="2"/>
      <c r="M1" s="2" t="s">
        <v>287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288</v>
      </c>
      <c r="S1" s="6"/>
    </row>
    <row r="2" ht="16.5" spans="1:19">
      <c r="A2" s="3"/>
      <c r="B2" s="3"/>
      <c r="C2" s="3"/>
      <c r="D2" s="3"/>
      <c r="E2" s="3"/>
      <c r="F2" s="3"/>
      <c r="G2" s="3"/>
      <c r="H2" s="3"/>
      <c r="I2" s="3"/>
      <c r="J2" s="7"/>
      <c r="K2" s="7"/>
      <c r="L2" s="8"/>
      <c r="M2" s="3"/>
      <c r="N2" s="3"/>
      <c r="O2" s="3"/>
      <c r="P2" s="3"/>
      <c r="Q2" s="3"/>
      <c r="R2" s="3"/>
      <c r="S2" s="7"/>
    </row>
    <row r="3" ht="16.5" spans="1:19">
      <c r="A3" s="4" t="s">
        <v>1130</v>
      </c>
      <c r="B3" s="4" t="s">
        <v>35</v>
      </c>
      <c r="C3" s="4">
        <v>1500</v>
      </c>
      <c r="D3" s="4" t="s">
        <v>106</v>
      </c>
      <c r="E3" s="4" t="s">
        <v>1131</v>
      </c>
      <c r="F3" s="4">
        <v>20</v>
      </c>
      <c r="G3" s="4"/>
      <c r="H3" s="4">
        <v>0.9991</v>
      </c>
      <c r="I3" s="4">
        <v>0.8594</v>
      </c>
      <c r="J3" s="9" t="s">
        <v>1132</v>
      </c>
      <c r="K3" s="9"/>
      <c r="L3" s="10">
        <v>0.8594</v>
      </c>
      <c r="M3" s="4">
        <v>96</v>
      </c>
      <c r="N3" s="4">
        <v>128</v>
      </c>
      <c r="O3" s="4" t="b">
        <v>1</v>
      </c>
      <c r="P3" s="4" t="b">
        <v>1</v>
      </c>
      <c r="Q3" s="4" t="b">
        <v>1</v>
      </c>
      <c r="R3" s="4" t="b">
        <v>1</v>
      </c>
      <c r="S3" s="9"/>
    </row>
    <row r="4" ht="16.5" spans="1:19">
      <c r="A4" s="4" t="s">
        <v>1130</v>
      </c>
      <c r="B4" s="4" t="s">
        <v>66</v>
      </c>
      <c r="C4" s="4">
        <v>800</v>
      </c>
      <c r="D4" s="4" t="s">
        <v>106</v>
      </c>
      <c r="E4" s="4" t="s">
        <v>1131</v>
      </c>
      <c r="F4" s="4">
        <v>20</v>
      </c>
      <c r="G4" s="4"/>
      <c r="H4" s="4">
        <v>0.9968</v>
      </c>
      <c r="I4" s="4">
        <v>0.8543</v>
      </c>
      <c r="J4" s="9" t="s">
        <v>1132</v>
      </c>
      <c r="K4" s="9" t="s">
        <v>1133</v>
      </c>
      <c r="L4" s="11">
        <v>0.8543</v>
      </c>
      <c r="M4" s="4">
        <v>96</v>
      </c>
      <c r="N4" s="4">
        <v>128</v>
      </c>
      <c r="O4" s="4" t="b">
        <v>1</v>
      </c>
      <c r="P4" s="4" t="b">
        <v>1</v>
      </c>
      <c r="Q4" s="4" t="b">
        <v>1</v>
      </c>
      <c r="R4" s="4" t="b">
        <v>1</v>
      </c>
      <c r="S4" s="9"/>
    </row>
    <row r="5" ht="49.5" spans="1:19">
      <c r="A5" s="4" t="s">
        <v>1134</v>
      </c>
      <c r="B5" s="4" t="s">
        <v>33</v>
      </c>
      <c r="C5" s="4">
        <v>300</v>
      </c>
      <c r="D5" s="4" t="s">
        <v>106</v>
      </c>
      <c r="E5" s="4" t="s">
        <v>1131</v>
      </c>
      <c r="F5" s="4">
        <v>20</v>
      </c>
      <c r="G5" s="4"/>
      <c r="H5" s="4">
        <v>0.9921</v>
      </c>
      <c r="I5" s="4">
        <v>0.9219</v>
      </c>
      <c r="J5" s="9" t="s">
        <v>1135</v>
      </c>
      <c r="K5" s="9" t="s">
        <v>1136</v>
      </c>
      <c r="L5" s="12">
        <v>0.855</v>
      </c>
      <c r="M5" s="4">
        <v>96</v>
      </c>
      <c r="N5" s="4">
        <v>128</v>
      </c>
      <c r="O5" s="4" t="b">
        <v>1</v>
      </c>
      <c r="P5" s="4" t="b">
        <v>1</v>
      </c>
      <c r="Q5" s="4" t="b">
        <v>1</v>
      </c>
      <c r="R5" s="4" t="b">
        <v>1</v>
      </c>
      <c r="S5" s="9"/>
    </row>
    <row r="6" ht="49.5" spans="1:19">
      <c r="A6" s="4" t="s">
        <v>1134</v>
      </c>
      <c r="B6" s="4" t="s">
        <v>35</v>
      </c>
      <c r="C6" s="4">
        <v>1500</v>
      </c>
      <c r="D6" s="4" t="s">
        <v>106</v>
      </c>
      <c r="E6" s="4" t="s">
        <v>1131</v>
      </c>
      <c r="F6" s="4">
        <v>20</v>
      </c>
      <c r="G6" s="4"/>
      <c r="H6" s="4">
        <v>1</v>
      </c>
      <c r="I6" s="4">
        <v>0.9256</v>
      </c>
      <c r="J6" s="9"/>
      <c r="K6" s="9" t="s">
        <v>1137</v>
      </c>
      <c r="L6" s="13">
        <v>0.8571</v>
      </c>
      <c r="M6" s="4">
        <v>96</v>
      </c>
      <c r="N6" s="4">
        <v>128</v>
      </c>
      <c r="O6" s="4" t="b">
        <v>1</v>
      </c>
      <c r="P6" s="4" t="b">
        <v>1</v>
      </c>
      <c r="Q6" s="4" t="b">
        <v>1</v>
      </c>
      <c r="R6" s="4" t="b">
        <v>1</v>
      </c>
      <c r="S6" s="9" t="s">
        <v>1138</v>
      </c>
    </row>
    <row r="7" ht="78" customHeight="1" spans="1:19">
      <c r="A7" s="4" t="s">
        <v>1139</v>
      </c>
      <c r="B7" s="4" t="s">
        <v>39</v>
      </c>
      <c r="C7" s="4">
        <v>300</v>
      </c>
      <c r="D7" s="4" t="s">
        <v>106</v>
      </c>
      <c r="E7" s="4" t="s">
        <v>1140</v>
      </c>
      <c r="F7" s="4"/>
      <c r="G7" s="4">
        <v>3</v>
      </c>
      <c r="H7" s="4">
        <v>0.9922</v>
      </c>
      <c r="I7" s="4">
        <v>0.9119</v>
      </c>
      <c r="J7" s="9" t="s">
        <v>1141</v>
      </c>
      <c r="K7" s="9" t="s">
        <v>1142</v>
      </c>
      <c r="L7" s="13">
        <v>0.8378</v>
      </c>
      <c r="M7" s="4">
        <v>96</v>
      </c>
      <c r="N7" s="4">
        <v>128</v>
      </c>
      <c r="O7" s="4" t="b">
        <v>1</v>
      </c>
      <c r="P7" s="4" t="b">
        <v>1</v>
      </c>
      <c r="Q7" s="4" t="b">
        <v>1</v>
      </c>
      <c r="R7" s="4" t="b">
        <v>1</v>
      </c>
      <c r="S7" s="9"/>
    </row>
    <row r="8" ht="33" spans="1:19">
      <c r="A8" s="4" t="s">
        <v>1139</v>
      </c>
      <c r="B8" s="4" t="s">
        <v>43</v>
      </c>
      <c r="C8" s="4">
        <v>1500</v>
      </c>
      <c r="D8" s="4" t="s">
        <v>106</v>
      </c>
      <c r="E8" s="4" t="s">
        <v>1140</v>
      </c>
      <c r="F8" s="4"/>
      <c r="G8" s="4">
        <v>3</v>
      </c>
      <c r="H8" s="4">
        <v>0.9999</v>
      </c>
      <c r="I8" s="4">
        <v>0.9154</v>
      </c>
      <c r="J8" s="9"/>
      <c r="K8" s="9" t="s">
        <v>1143</v>
      </c>
      <c r="L8" s="13">
        <v>0.8394</v>
      </c>
      <c r="M8" s="4">
        <v>96</v>
      </c>
      <c r="N8" s="4">
        <v>128</v>
      </c>
      <c r="O8" s="4" t="b">
        <v>1</v>
      </c>
      <c r="P8" s="4" t="b">
        <v>1</v>
      </c>
      <c r="Q8" s="4" t="b">
        <v>1</v>
      </c>
      <c r="R8" s="4" t="b">
        <v>1</v>
      </c>
      <c r="S8" s="9"/>
    </row>
    <row r="9" ht="84" customHeight="1" spans="1:19">
      <c r="A9" s="5" t="s">
        <v>1144</v>
      </c>
      <c r="B9" s="4" t="s">
        <v>28</v>
      </c>
      <c r="C9" s="4" t="s">
        <v>1145</v>
      </c>
      <c r="D9" s="4" t="s">
        <v>106</v>
      </c>
      <c r="E9" s="4" t="s">
        <v>1131</v>
      </c>
      <c r="F9" s="4">
        <v>20</v>
      </c>
      <c r="G9" s="4"/>
      <c r="H9" s="4">
        <v>0.9349</v>
      </c>
      <c r="I9" s="4">
        <v>0.8239</v>
      </c>
      <c r="J9" s="9" t="s">
        <v>1146</v>
      </c>
      <c r="K9" s="9"/>
      <c r="L9" s="11">
        <v>0.8239</v>
      </c>
      <c r="M9" s="4">
        <v>96</v>
      </c>
      <c r="N9" s="4">
        <v>128</v>
      </c>
      <c r="O9" s="4" t="b">
        <v>1</v>
      </c>
      <c r="P9" s="4" t="b">
        <v>1</v>
      </c>
      <c r="Q9" s="4" t="b">
        <v>1</v>
      </c>
      <c r="R9" s="4" t="b">
        <v>1</v>
      </c>
      <c r="S9" s="9"/>
    </row>
    <row r="10" ht="16.5" spans="1:19">
      <c r="A10" s="5" t="s">
        <v>1144</v>
      </c>
      <c r="B10" s="4" t="s">
        <v>33</v>
      </c>
      <c r="C10" s="4" t="s">
        <v>1147</v>
      </c>
      <c r="D10" s="4" t="s">
        <v>106</v>
      </c>
      <c r="E10" s="4" t="s">
        <v>1131</v>
      </c>
      <c r="F10" s="4">
        <v>20</v>
      </c>
      <c r="G10" s="4"/>
      <c r="H10" s="4">
        <v>0.997</v>
      </c>
      <c r="I10" s="4">
        <v>0.8549</v>
      </c>
      <c r="J10" s="9"/>
      <c r="K10" s="9"/>
      <c r="L10" s="11">
        <v>0.8549</v>
      </c>
      <c r="M10" s="4">
        <v>96</v>
      </c>
      <c r="N10" s="4">
        <v>128</v>
      </c>
      <c r="O10" s="4" t="b">
        <v>1</v>
      </c>
      <c r="P10" s="4" t="b">
        <v>1</v>
      </c>
      <c r="Q10" s="4" t="b">
        <v>1</v>
      </c>
      <c r="R10" s="4" t="b">
        <v>1</v>
      </c>
      <c r="S10" s="9"/>
    </row>
    <row r="11" ht="16.5" spans="1:19">
      <c r="A11" s="4" t="s">
        <v>1148</v>
      </c>
      <c r="B11" s="4" t="s">
        <v>23</v>
      </c>
      <c r="C11" s="4">
        <v>150</v>
      </c>
      <c r="D11" s="4" t="s">
        <v>106</v>
      </c>
      <c r="E11" s="4" t="s">
        <v>1131</v>
      </c>
      <c r="F11" s="4">
        <v>20</v>
      </c>
      <c r="G11" s="4"/>
      <c r="H11" s="4">
        <v>0.9633</v>
      </c>
      <c r="I11" s="4">
        <v>0.8464</v>
      </c>
      <c r="J11" s="9"/>
      <c r="K11" s="9"/>
      <c r="L11" s="11">
        <v>0.8464</v>
      </c>
      <c r="M11" s="4">
        <v>96</v>
      </c>
      <c r="N11" s="4">
        <v>128</v>
      </c>
      <c r="O11" s="4" t="b">
        <v>1</v>
      </c>
      <c r="P11" s="4" t="b">
        <v>1</v>
      </c>
      <c r="Q11" s="4" t="b">
        <v>1</v>
      </c>
      <c r="R11" s="4" t="b">
        <v>1</v>
      </c>
      <c r="S11" s="9"/>
    </row>
    <row r="12" ht="16.5" spans="1:19">
      <c r="A12" s="4" t="s">
        <v>1148</v>
      </c>
      <c r="B12" s="4" t="s">
        <v>28</v>
      </c>
      <c r="C12" s="4">
        <v>600</v>
      </c>
      <c r="D12" s="4" t="s">
        <v>106</v>
      </c>
      <c r="E12" s="4" t="s">
        <v>1131</v>
      </c>
      <c r="F12" s="4">
        <v>20</v>
      </c>
      <c r="G12" s="4"/>
      <c r="H12" s="4">
        <v>0.9984</v>
      </c>
      <c r="I12" s="4">
        <v>0.8678</v>
      </c>
      <c r="J12" s="9"/>
      <c r="K12" s="9"/>
      <c r="L12" s="10">
        <v>0.8678</v>
      </c>
      <c r="M12" s="4">
        <v>96</v>
      </c>
      <c r="N12" s="4">
        <v>128</v>
      </c>
      <c r="O12" s="4" t="b">
        <v>1</v>
      </c>
      <c r="P12" s="4" t="b">
        <v>1</v>
      </c>
      <c r="Q12" s="4" t="b">
        <v>1</v>
      </c>
      <c r="R12" s="4" t="b">
        <v>1</v>
      </c>
      <c r="S12" s="9"/>
    </row>
    <row r="13" ht="16.5" spans="1:19">
      <c r="A13" s="5" t="s">
        <v>1144</v>
      </c>
      <c r="B13" s="4" t="s">
        <v>35</v>
      </c>
      <c r="C13" s="4" t="s">
        <v>1147</v>
      </c>
      <c r="D13" s="4" t="s">
        <v>106</v>
      </c>
      <c r="E13" s="4" t="s">
        <v>1131</v>
      </c>
      <c r="F13" s="4">
        <v>20</v>
      </c>
      <c r="G13" s="4"/>
      <c r="H13" s="4">
        <v>0.9966</v>
      </c>
      <c r="I13" s="4">
        <v>0.8549</v>
      </c>
      <c r="J13" s="9" t="s">
        <v>1149</v>
      </c>
      <c r="K13" s="9"/>
      <c r="L13" s="11">
        <v>0.8549</v>
      </c>
      <c r="M13" s="4">
        <v>96</v>
      </c>
      <c r="N13" s="4">
        <v>128</v>
      </c>
      <c r="O13" s="4" t="b">
        <v>1</v>
      </c>
      <c r="P13" s="4" t="b">
        <v>1</v>
      </c>
      <c r="Q13" s="4" t="b">
        <v>1</v>
      </c>
      <c r="R13" s="4" t="b">
        <v>1</v>
      </c>
      <c r="S13" s="9"/>
    </row>
    <row r="14" ht="16.5" spans="1:19">
      <c r="A14" s="4" t="s">
        <v>1148</v>
      </c>
      <c r="B14" s="4" t="s">
        <v>33</v>
      </c>
      <c r="C14" s="4">
        <v>600</v>
      </c>
      <c r="D14" s="4" t="s">
        <v>106</v>
      </c>
      <c r="E14" s="4" t="s">
        <v>1131</v>
      </c>
      <c r="F14" s="4">
        <v>20</v>
      </c>
      <c r="G14" s="4"/>
      <c r="H14" s="4">
        <v>0.9977</v>
      </c>
      <c r="I14" s="4">
        <v>0.8667</v>
      </c>
      <c r="J14" s="9" t="s">
        <v>1149</v>
      </c>
      <c r="K14" s="9"/>
      <c r="L14" s="11">
        <v>0.8667</v>
      </c>
      <c r="M14" s="4">
        <v>96</v>
      </c>
      <c r="N14" s="4">
        <v>128</v>
      </c>
      <c r="O14" s="4" t="b">
        <v>1</v>
      </c>
      <c r="P14" s="4" t="b">
        <v>1</v>
      </c>
      <c r="Q14" s="4" t="b">
        <v>1</v>
      </c>
      <c r="R14" s="4" t="b">
        <v>1</v>
      </c>
      <c r="S14" s="9"/>
    </row>
    <row r="15" ht="16.5" spans="1:19">
      <c r="A15" s="5" t="s">
        <v>1144</v>
      </c>
      <c r="B15" s="4" t="s">
        <v>39</v>
      </c>
      <c r="C15" s="4" t="s">
        <v>1150</v>
      </c>
      <c r="D15" s="4" t="s">
        <v>106</v>
      </c>
      <c r="E15" s="4" t="s">
        <v>1131</v>
      </c>
      <c r="F15" s="4">
        <v>20</v>
      </c>
      <c r="G15" s="4"/>
      <c r="H15" s="4">
        <v>0.9991</v>
      </c>
      <c r="I15" s="4">
        <v>0.8662</v>
      </c>
      <c r="J15" s="9" t="s">
        <v>1149</v>
      </c>
      <c r="K15" s="9"/>
      <c r="L15" s="10">
        <v>0.8662</v>
      </c>
      <c r="M15" s="4">
        <v>96</v>
      </c>
      <c r="N15" s="4">
        <v>128</v>
      </c>
      <c r="O15" s="4" t="b">
        <v>1</v>
      </c>
      <c r="P15" s="4" t="b">
        <v>1</v>
      </c>
      <c r="Q15" s="4" t="b">
        <v>1</v>
      </c>
      <c r="R15" s="4" t="b">
        <v>1</v>
      </c>
      <c r="S15" s="9"/>
    </row>
    <row r="16" ht="16.5" spans="1:19">
      <c r="A16" s="4" t="s">
        <v>1148</v>
      </c>
      <c r="B16" s="4" t="s">
        <v>35</v>
      </c>
      <c r="C16" s="4">
        <v>1500</v>
      </c>
      <c r="D16" s="4" t="s">
        <v>106</v>
      </c>
      <c r="E16" s="4" t="s">
        <v>1131</v>
      </c>
      <c r="F16" s="4">
        <v>20</v>
      </c>
      <c r="G16" s="4"/>
      <c r="H16" s="4">
        <v>1</v>
      </c>
      <c r="I16" s="4">
        <v>0.8667</v>
      </c>
      <c r="J16" s="9" t="s">
        <v>1149</v>
      </c>
      <c r="K16" s="9"/>
      <c r="L16" s="11">
        <v>0.8667</v>
      </c>
      <c r="M16" s="4">
        <v>96</v>
      </c>
      <c r="N16" s="4">
        <v>128</v>
      </c>
      <c r="O16" s="4" t="b">
        <v>1</v>
      </c>
      <c r="P16" s="4" t="b">
        <v>1</v>
      </c>
      <c r="Q16" s="4" t="b">
        <v>1</v>
      </c>
      <c r="R16" s="4" t="b">
        <v>1</v>
      </c>
      <c r="S16" s="9"/>
    </row>
    <row r="17" ht="16.5" spans="1:19">
      <c r="A17" s="4"/>
      <c r="B17" s="4"/>
      <c r="C17" s="4"/>
      <c r="D17" s="4"/>
      <c r="E17" s="4"/>
      <c r="F17" s="4"/>
      <c r="G17" s="4"/>
      <c r="H17" s="4"/>
      <c r="I17" s="4"/>
      <c r="J17" s="9"/>
      <c r="K17" s="9"/>
      <c r="L17" s="11"/>
      <c r="M17" s="4"/>
      <c r="N17" s="4"/>
      <c r="O17" s="4"/>
      <c r="P17" s="4"/>
      <c r="Q17" s="4"/>
      <c r="R17" s="4"/>
      <c r="S17" s="9"/>
    </row>
    <row r="18" ht="16.5" spans="1:19">
      <c r="A18" s="4" t="s">
        <v>1151</v>
      </c>
      <c r="B18" s="4" t="s">
        <v>23</v>
      </c>
      <c r="C18" s="4">
        <v>300</v>
      </c>
      <c r="D18" s="4" t="s">
        <v>106</v>
      </c>
      <c r="E18" s="4" t="s">
        <v>1131</v>
      </c>
      <c r="F18" s="4">
        <v>20</v>
      </c>
      <c r="G18" s="4"/>
      <c r="H18" s="4">
        <v>1</v>
      </c>
      <c r="I18" s="4">
        <v>0.8264</v>
      </c>
      <c r="J18" s="9"/>
      <c r="K18" s="9"/>
      <c r="L18" s="11">
        <v>0.8264</v>
      </c>
      <c r="M18" s="4">
        <v>96</v>
      </c>
      <c r="N18" s="4">
        <v>128</v>
      </c>
      <c r="O18" s="4" t="b">
        <v>1</v>
      </c>
      <c r="P18" s="4" t="b">
        <v>1</v>
      </c>
      <c r="Q18" s="4" t="b">
        <v>1</v>
      </c>
      <c r="R18" s="4" t="b">
        <v>1</v>
      </c>
      <c r="S18" s="9"/>
    </row>
    <row r="19" ht="16.5" spans="1:19">
      <c r="A19" s="4" t="s">
        <v>1151</v>
      </c>
      <c r="B19" s="4" t="s">
        <v>28</v>
      </c>
      <c r="C19" s="4">
        <v>1500</v>
      </c>
      <c r="D19" s="4"/>
      <c r="E19" s="4"/>
      <c r="F19" s="4"/>
      <c r="G19" s="4"/>
      <c r="H19" s="4">
        <v>1</v>
      </c>
      <c r="I19" s="4">
        <v>0.8567</v>
      </c>
      <c r="J19" s="9"/>
      <c r="K19" s="9"/>
      <c r="L19" s="11">
        <v>0.8567</v>
      </c>
      <c r="M19" s="4">
        <v>96</v>
      </c>
      <c r="N19" s="4">
        <v>128</v>
      </c>
      <c r="O19" s="4" t="b">
        <v>1</v>
      </c>
      <c r="P19" s="4" t="b">
        <v>1</v>
      </c>
      <c r="Q19" s="4" t="b">
        <v>1</v>
      </c>
      <c r="R19" s="4" t="b">
        <v>1</v>
      </c>
      <c r="S19" s="9"/>
    </row>
    <row r="20" ht="16.5" spans="1:19">
      <c r="A20" s="4" t="s">
        <v>1151</v>
      </c>
      <c r="B20" s="4" t="s">
        <v>33</v>
      </c>
      <c r="C20" s="4">
        <v>1500</v>
      </c>
      <c r="D20" s="4"/>
      <c r="E20" s="4"/>
      <c r="F20" s="4"/>
      <c r="G20" s="4"/>
      <c r="H20" s="4">
        <v>0.9992</v>
      </c>
      <c r="I20" s="4">
        <v>0.9469</v>
      </c>
      <c r="J20" s="9" t="s">
        <v>1152</v>
      </c>
      <c r="K20" s="9"/>
      <c r="L20" s="10">
        <v>0.9469</v>
      </c>
      <c r="M20" s="4">
        <v>96</v>
      </c>
      <c r="N20" s="4">
        <v>128</v>
      </c>
      <c r="O20" s="4" t="b">
        <v>1</v>
      </c>
      <c r="P20" s="4" t="b">
        <v>1</v>
      </c>
      <c r="Q20" s="4" t="b">
        <v>1</v>
      </c>
      <c r="R20" s="4" t="b">
        <v>1</v>
      </c>
      <c r="S20" s="9"/>
    </row>
    <row r="21" ht="16.5" spans="1:19">
      <c r="A21" s="4" t="s">
        <v>1151</v>
      </c>
      <c r="B21" s="4" t="s">
        <v>35</v>
      </c>
      <c r="C21" s="4">
        <v>1500</v>
      </c>
      <c r="D21" s="4"/>
      <c r="E21" s="4"/>
      <c r="F21" s="4"/>
      <c r="G21" s="4"/>
      <c r="H21" s="4">
        <v>0.9939</v>
      </c>
      <c r="I21" s="4">
        <v>0.9156</v>
      </c>
      <c r="J21" s="9" t="s">
        <v>762</v>
      </c>
      <c r="K21" s="9"/>
      <c r="L21" s="14"/>
      <c r="M21" s="4">
        <v>96</v>
      </c>
      <c r="N21" s="4">
        <v>128</v>
      </c>
      <c r="O21" s="4" t="b">
        <v>1</v>
      </c>
      <c r="P21" s="4" t="b">
        <v>1</v>
      </c>
      <c r="Q21" s="4" t="b">
        <v>1</v>
      </c>
      <c r="R21" s="4" t="b">
        <v>1</v>
      </c>
      <c r="S21" s="9"/>
    </row>
    <row r="22" ht="16.5" spans="1:19">
      <c r="A22" s="4" t="s">
        <v>1151</v>
      </c>
      <c r="B22" s="4" t="s">
        <v>35</v>
      </c>
      <c r="C22" s="4">
        <v>1500</v>
      </c>
      <c r="D22" s="4"/>
      <c r="E22" s="4"/>
      <c r="F22" s="4"/>
      <c r="G22" s="4"/>
      <c r="H22" s="4">
        <v>1</v>
      </c>
      <c r="I22" s="4">
        <v>0.9516</v>
      </c>
      <c r="J22" s="9" t="s">
        <v>1153</v>
      </c>
      <c r="K22" s="9"/>
      <c r="L22" s="14"/>
      <c r="M22" s="4">
        <v>96</v>
      </c>
      <c r="N22" s="4">
        <v>128</v>
      </c>
      <c r="O22" s="4" t="b">
        <v>1</v>
      </c>
      <c r="P22" s="4" t="b">
        <v>1</v>
      </c>
      <c r="Q22" s="4" t="b">
        <v>1</v>
      </c>
      <c r="R22" s="4" t="b">
        <v>1</v>
      </c>
      <c r="S22" s="9"/>
    </row>
    <row r="23" ht="16.5" spans="1:19">
      <c r="A23" s="4" t="s">
        <v>1154</v>
      </c>
      <c r="B23" s="4" t="s">
        <v>23</v>
      </c>
      <c r="C23" s="4">
        <v>1500</v>
      </c>
      <c r="D23" s="4"/>
      <c r="E23" s="4"/>
      <c r="F23" s="4"/>
      <c r="G23" s="4"/>
      <c r="H23" s="4">
        <v>0.9996</v>
      </c>
      <c r="I23" s="4">
        <v>0.9545</v>
      </c>
      <c r="J23" s="9" t="s">
        <v>1155</v>
      </c>
      <c r="K23" s="14"/>
      <c r="L23" s="14"/>
      <c r="M23" s="4">
        <v>96</v>
      </c>
      <c r="N23" s="4">
        <v>128</v>
      </c>
      <c r="O23" s="4" t="b">
        <v>1</v>
      </c>
      <c r="P23" s="4" t="b">
        <v>1</v>
      </c>
      <c r="Q23" s="4" t="b">
        <v>1</v>
      </c>
      <c r="R23" s="4" t="b">
        <v>1</v>
      </c>
      <c r="S23" s="14"/>
    </row>
    <row r="24" ht="16.5" spans="1:19">
      <c r="A24" s="4"/>
      <c r="B24" s="4"/>
      <c r="C24" s="4"/>
      <c r="D24" s="4"/>
      <c r="E24" s="4"/>
      <c r="F24" s="4"/>
      <c r="G24" s="4"/>
      <c r="H24" s="4"/>
      <c r="I24" s="4"/>
      <c r="J24" s="9" t="s">
        <v>752</v>
      </c>
      <c r="K24" s="14"/>
      <c r="L24" s="14"/>
      <c r="M24" s="14"/>
      <c r="N24" s="14"/>
      <c r="O24" s="15"/>
      <c r="P24" s="15"/>
      <c r="Q24" s="4"/>
      <c r="R24" s="4"/>
      <c r="S24" s="14"/>
    </row>
    <row r="25" ht="16.5" spans="1:19">
      <c r="A25" s="4"/>
      <c r="B25" s="4"/>
      <c r="C25" s="4"/>
      <c r="D25" s="4"/>
      <c r="E25" s="4"/>
      <c r="F25" s="4"/>
      <c r="G25" s="4"/>
      <c r="H25" s="4"/>
      <c r="I25" s="4"/>
      <c r="J25" s="9"/>
      <c r="K25" s="14"/>
      <c r="L25" s="14"/>
      <c r="M25" s="14"/>
      <c r="N25" s="14"/>
      <c r="O25" s="15"/>
      <c r="P25" s="15"/>
      <c r="Q25" s="4"/>
      <c r="R25" s="4"/>
      <c r="S25" s="14"/>
    </row>
    <row r="26" ht="16.5" spans="1:19">
      <c r="A26" s="4"/>
      <c r="B26" s="4"/>
      <c r="C26" s="4"/>
      <c r="D26" s="4"/>
      <c r="E26" s="4"/>
      <c r="F26" s="4"/>
      <c r="G26" s="4"/>
      <c r="H26" s="4"/>
      <c r="I26" s="4"/>
      <c r="J26" s="9"/>
      <c r="K26" s="14"/>
      <c r="L26" s="14"/>
      <c r="M26" s="14"/>
      <c r="N26" s="14"/>
      <c r="O26" s="15"/>
      <c r="P26" s="15"/>
      <c r="Q26" s="4"/>
      <c r="R26" s="4"/>
      <c r="S26" s="14"/>
    </row>
    <row r="27" ht="16.5" spans="1:19">
      <c r="A27" s="4"/>
      <c r="B27" s="4"/>
      <c r="C27" s="4"/>
      <c r="D27" s="4"/>
      <c r="E27" s="4"/>
      <c r="F27" s="4"/>
      <c r="G27" s="4"/>
      <c r="H27" s="4"/>
      <c r="I27" s="4"/>
      <c r="J27" s="9"/>
      <c r="K27" s="9"/>
      <c r="L27" s="11"/>
      <c r="M27" s="4"/>
      <c r="N27" s="4"/>
      <c r="O27" s="4"/>
      <c r="P27" s="4"/>
      <c r="Q27" s="4"/>
      <c r="R27" s="4"/>
      <c r="S27" s="9"/>
    </row>
    <row r="28" ht="16.5" spans="1:19">
      <c r="A28" s="4" t="s">
        <v>1156</v>
      </c>
      <c r="B28" s="4" t="s">
        <v>23</v>
      </c>
      <c r="C28" s="4" t="s">
        <v>1147</v>
      </c>
      <c r="D28" s="4" t="s">
        <v>106</v>
      </c>
      <c r="E28" s="4" t="s">
        <v>1131</v>
      </c>
      <c r="F28" s="4">
        <v>20</v>
      </c>
      <c r="G28" s="4"/>
      <c r="H28" s="4"/>
      <c r="I28" s="4"/>
      <c r="J28" s="9" t="s">
        <v>1157</v>
      </c>
      <c r="K28" s="14"/>
      <c r="L28" s="14"/>
      <c r="M28" s="14"/>
      <c r="N28" s="14"/>
      <c r="O28" s="15"/>
      <c r="P28" s="15"/>
      <c r="Q28" s="4"/>
      <c r="R28" s="4"/>
      <c r="S28" s="14"/>
    </row>
    <row r="29" ht="16.5" spans="1:19">
      <c r="A29" s="4"/>
      <c r="B29" s="4"/>
      <c r="C29" s="4"/>
      <c r="D29" s="4"/>
      <c r="E29" s="4"/>
      <c r="F29" s="4"/>
      <c r="G29" s="4"/>
      <c r="H29" s="4"/>
      <c r="I29" s="4"/>
      <c r="J29" s="9"/>
      <c r="K29" s="14"/>
      <c r="L29" s="14"/>
      <c r="M29" s="14"/>
      <c r="N29" s="14"/>
      <c r="O29" s="15"/>
      <c r="P29" s="15"/>
      <c r="Q29" s="4"/>
      <c r="R29" s="4"/>
      <c r="S29" s="14"/>
    </row>
    <row r="30" ht="16.5" spans="1:19">
      <c r="A30" s="4"/>
      <c r="B30" s="4"/>
      <c r="C30" s="4"/>
      <c r="D30" s="4"/>
      <c r="E30" s="4"/>
      <c r="F30" s="4"/>
      <c r="G30" s="4"/>
      <c r="H30" s="4"/>
      <c r="I30" s="4"/>
      <c r="J30" s="9"/>
      <c r="K30" s="14"/>
      <c r="L30" s="14"/>
      <c r="M30" s="14"/>
      <c r="N30" s="14"/>
      <c r="O30" s="15"/>
      <c r="P30" s="15"/>
      <c r="Q30" s="4"/>
      <c r="R30" s="4"/>
      <c r="S30" s="14"/>
    </row>
    <row r="31" ht="16.5" spans="1:19">
      <c r="A31" s="4"/>
      <c r="B31" s="4"/>
      <c r="C31" s="4"/>
      <c r="D31" s="4"/>
      <c r="E31" s="4"/>
      <c r="F31" s="4"/>
      <c r="G31" s="4"/>
      <c r="H31" s="4"/>
      <c r="I31" s="4"/>
      <c r="J31" s="9"/>
      <c r="K31" s="14"/>
      <c r="L31" s="14"/>
      <c r="M31" s="14"/>
      <c r="N31" s="14"/>
      <c r="O31" s="15"/>
      <c r="P31" s="15"/>
      <c r="Q31" s="4"/>
      <c r="R31" s="4"/>
      <c r="S31" s="14"/>
    </row>
    <row r="32" ht="16.5" spans="1:19">
      <c r="A32" s="4"/>
      <c r="B32" s="4"/>
      <c r="C32" s="4"/>
      <c r="D32" s="4"/>
      <c r="E32" s="4"/>
      <c r="F32" s="4"/>
      <c r="G32" s="4"/>
      <c r="H32" s="4"/>
      <c r="I32" s="4"/>
      <c r="J32" s="9"/>
      <c r="K32" s="14"/>
      <c r="L32" s="14"/>
      <c r="M32" s="14"/>
      <c r="N32" s="14"/>
      <c r="O32" s="15"/>
      <c r="P32" s="15"/>
      <c r="Q32" s="4"/>
      <c r="R32" s="4"/>
      <c r="S32" s="14"/>
    </row>
    <row r="33" ht="16.5" spans="1:19">
      <c r="A33" s="4" t="s">
        <v>1158</v>
      </c>
      <c r="B33" s="4" t="s">
        <v>23</v>
      </c>
      <c r="C33" s="4" t="s">
        <v>1147</v>
      </c>
      <c r="D33" s="4" t="s">
        <v>106</v>
      </c>
      <c r="E33" s="4" t="s">
        <v>1131</v>
      </c>
      <c r="F33" s="4">
        <v>20</v>
      </c>
      <c r="G33" s="4"/>
      <c r="H33" s="4"/>
      <c r="I33" s="4"/>
      <c r="J33" s="9" t="s">
        <v>1159</v>
      </c>
      <c r="K33" s="14"/>
      <c r="L33" s="14"/>
      <c r="M33" s="14"/>
      <c r="N33" s="14"/>
      <c r="O33" s="15"/>
      <c r="P33" s="15"/>
      <c r="Q33" s="4"/>
      <c r="R33" s="4"/>
      <c r="S33" s="14"/>
    </row>
    <row r="34" ht="16.5" spans="1:19">
      <c r="A34" s="4"/>
      <c r="B34" s="4"/>
      <c r="C34" s="4"/>
      <c r="D34" s="4"/>
      <c r="E34" s="4"/>
      <c r="F34" s="4"/>
      <c r="G34" s="4"/>
      <c r="H34" s="4"/>
      <c r="I34" s="4"/>
      <c r="J34" s="9"/>
      <c r="K34" s="14"/>
      <c r="L34" s="14"/>
      <c r="M34" s="14"/>
      <c r="N34" s="14"/>
      <c r="O34" s="15"/>
      <c r="P34" s="15"/>
      <c r="Q34" s="4"/>
      <c r="R34" s="4"/>
      <c r="S34" s="14"/>
    </row>
    <row r="35" ht="16.5" spans="1:19">
      <c r="A35" s="4"/>
      <c r="B35" s="4"/>
      <c r="C35" s="4"/>
      <c r="D35" s="4"/>
      <c r="E35" s="4"/>
      <c r="F35" s="4"/>
      <c r="G35" s="4"/>
      <c r="H35" s="4"/>
      <c r="I35" s="4"/>
      <c r="J35" s="9"/>
      <c r="K35" s="14"/>
      <c r="L35" s="14"/>
      <c r="M35" s="14"/>
      <c r="N35" s="14"/>
      <c r="O35" s="15"/>
      <c r="P35" s="15"/>
      <c r="Q35" s="4"/>
      <c r="R35" s="4"/>
      <c r="S35" s="14"/>
    </row>
    <row r="36" ht="16.5" spans="1:19">
      <c r="A36" s="4"/>
      <c r="B36" s="4"/>
      <c r="C36" s="4"/>
      <c r="D36" s="4"/>
      <c r="E36" s="4"/>
      <c r="F36" s="4"/>
      <c r="G36" s="4"/>
      <c r="H36" s="4"/>
      <c r="I36" s="4"/>
      <c r="J36" s="9"/>
      <c r="K36" s="14"/>
      <c r="L36" s="14"/>
      <c r="M36" s="14"/>
      <c r="N36" s="14"/>
      <c r="O36" s="15"/>
      <c r="P36" s="15"/>
      <c r="Q36" s="4"/>
      <c r="R36" s="4"/>
      <c r="S36" s="14"/>
    </row>
    <row r="37" ht="16.5" spans="1:19">
      <c r="A37" s="4"/>
      <c r="B37" s="4"/>
      <c r="C37" s="4"/>
      <c r="D37" s="4"/>
      <c r="E37" s="4"/>
      <c r="F37" s="4"/>
      <c r="G37" s="4"/>
      <c r="H37" s="4"/>
      <c r="I37" s="4"/>
      <c r="J37" s="9"/>
      <c r="K37" s="14"/>
      <c r="L37" s="14"/>
      <c r="M37" s="14"/>
      <c r="N37" s="14"/>
      <c r="O37" s="15"/>
      <c r="P37" s="15"/>
      <c r="Q37" s="4"/>
      <c r="R37" s="4"/>
      <c r="S37" s="14"/>
    </row>
    <row r="38" ht="16.5" spans="1:19">
      <c r="A38" s="4" t="s">
        <v>1160</v>
      </c>
      <c r="B38" s="4" t="s">
        <v>23</v>
      </c>
      <c r="C38" s="4" t="s">
        <v>1147</v>
      </c>
      <c r="D38" s="4" t="s">
        <v>106</v>
      </c>
      <c r="E38" s="4" t="s">
        <v>1131</v>
      </c>
      <c r="F38" s="4">
        <v>20</v>
      </c>
      <c r="G38" s="4"/>
      <c r="H38" s="4"/>
      <c r="I38" s="4"/>
      <c r="J38" s="9" t="s">
        <v>1161</v>
      </c>
      <c r="K38" s="14"/>
      <c r="L38" s="14"/>
      <c r="M38" s="14"/>
      <c r="N38" s="14"/>
      <c r="O38" s="15"/>
      <c r="P38" s="15"/>
      <c r="Q38" s="4"/>
      <c r="R38" s="4"/>
      <c r="S38" s="14"/>
    </row>
    <row r="39" ht="16.5" spans="1:19">
      <c r="A39" s="4"/>
      <c r="B39" s="4"/>
      <c r="C39" s="4"/>
      <c r="D39" s="4"/>
      <c r="E39" s="4"/>
      <c r="F39" s="4"/>
      <c r="G39" s="4"/>
      <c r="H39" s="4"/>
      <c r="I39" s="4"/>
      <c r="J39" s="9"/>
      <c r="K39" s="14"/>
      <c r="L39" s="14"/>
      <c r="M39" s="14"/>
      <c r="N39" s="14"/>
      <c r="O39" s="15"/>
      <c r="P39" s="15"/>
      <c r="Q39" s="4"/>
      <c r="R39" s="4"/>
      <c r="S39" s="14"/>
    </row>
    <row r="40" ht="16.5" spans="1:19">
      <c r="A40" s="4"/>
      <c r="B40" s="4"/>
      <c r="C40" s="4"/>
      <c r="D40" s="4"/>
      <c r="E40" s="4"/>
      <c r="F40" s="4"/>
      <c r="G40" s="4"/>
      <c r="H40" s="4"/>
      <c r="I40" s="4"/>
      <c r="J40" s="9"/>
      <c r="K40" s="14"/>
      <c r="L40" s="14"/>
      <c r="M40" s="14"/>
      <c r="N40" s="14"/>
      <c r="O40" s="15"/>
      <c r="P40" s="15"/>
      <c r="Q40" s="4"/>
      <c r="R40" s="4"/>
      <c r="S40" s="14"/>
    </row>
    <row r="41" ht="16.5" spans="1:19">
      <c r="A41" s="4"/>
      <c r="B41" s="4"/>
      <c r="C41" s="4"/>
      <c r="D41" s="4"/>
      <c r="E41" s="4"/>
      <c r="F41" s="4"/>
      <c r="G41" s="4"/>
      <c r="H41" s="4"/>
      <c r="I41" s="4"/>
      <c r="J41" s="9"/>
      <c r="K41" s="14"/>
      <c r="L41" s="14"/>
      <c r="M41" s="14"/>
      <c r="N41" s="14"/>
      <c r="O41" s="15"/>
      <c r="P41" s="15"/>
      <c r="Q41" s="4"/>
      <c r="R41" s="4"/>
      <c r="S41" s="14"/>
    </row>
    <row r="42" ht="16.5" spans="1:19">
      <c r="A42" s="4" t="s">
        <v>1162</v>
      </c>
      <c r="B42" s="4" t="s">
        <v>23</v>
      </c>
      <c r="C42" s="4">
        <v>600</v>
      </c>
      <c r="D42" s="4" t="s">
        <v>106</v>
      </c>
      <c r="E42" s="4" t="s">
        <v>1131</v>
      </c>
      <c r="F42" s="4">
        <v>20</v>
      </c>
      <c r="G42" s="4"/>
      <c r="H42" s="4"/>
      <c r="I42" s="4"/>
      <c r="J42" s="9" t="s">
        <v>1161</v>
      </c>
      <c r="K42" s="14"/>
      <c r="L42" s="14"/>
      <c r="M42" s="14"/>
      <c r="N42" s="14"/>
      <c r="O42" s="15"/>
      <c r="P42" s="15"/>
      <c r="Q42" s="4"/>
      <c r="R42" s="4"/>
      <c r="S42" s="14"/>
    </row>
    <row r="43" ht="16.5" spans="1:19">
      <c r="A43" s="4"/>
      <c r="B43" s="4"/>
      <c r="C43" s="4"/>
      <c r="D43" s="4"/>
      <c r="E43" s="4"/>
      <c r="F43" s="4"/>
      <c r="G43" s="4"/>
      <c r="H43" s="4"/>
      <c r="I43" s="4"/>
      <c r="J43" s="14"/>
      <c r="K43" s="14"/>
      <c r="L43" s="14"/>
      <c r="M43" s="14"/>
      <c r="N43" s="14"/>
      <c r="O43" s="15"/>
      <c r="P43" s="15"/>
      <c r="Q43" s="4"/>
      <c r="R43" s="4"/>
      <c r="S43" s="14"/>
    </row>
    <row r="44" ht="16.5" spans="1:19">
      <c r="A44" s="4"/>
      <c r="B44" s="4"/>
      <c r="C44" s="4"/>
      <c r="D44" s="4"/>
      <c r="E44" s="4"/>
      <c r="F44" s="4"/>
      <c r="G44" s="4"/>
      <c r="H44" s="4"/>
      <c r="I44" s="4"/>
      <c r="J44" s="14"/>
      <c r="K44" s="14"/>
      <c r="L44" s="14"/>
      <c r="M44" s="14"/>
      <c r="N44" s="14"/>
      <c r="O44" s="15"/>
      <c r="P44" s="15"/>
      <c r="Q44" s="4"/>
      <c r="R44" s="4"/>
      <c r="S44" s="14"/>
    </row>
    <row r="45" ht="16.5" spans="1:19">
      <c r="A45" s="4"/>
      <c r="B45" s="4"/>
      <c r="C45" s="4"/>
      <c r="D45" s="4"/>
      <c r="E45" s="4"/>
      <c r="F45" s="4"/>
      <c r="G45" s="4"/>
      <c r="H45" s="4"/>
      <c r="I45" s="4"/>
      <c r="J45" s="14"/>
      <c r="K45" s="14"/>
      <c r="L45" s="14"/>
      <c r="M45" s="14"/>
      <c r="N45" s="14"/>
      <c r="O45" s="15"/>
      <c r="P45" s="15"/>
      <c r="Q45" s="4"/>
      <c r="R45" s="4"/>
      <c r="S45" s="14"/>
    </row>
    <row r="46" ht="16.5" spans="1:19">
      <c r="A46" s="4"/>
      <c r="B46" s="4"/>
      <c r="C46" s="4"/>
      <c r="D46" s="4"/>
      <c r="E46" s="4"/>
      <c r="F46" s="4"/>
      <c r="G46" s="4"/>
      <c r="H46" s="4"/>
      <c r="I46" s="4"/>
      <c r="J46" s="14"/>
      <c r="K46" s="14"/>
      <c r="L46" s="14"/>
      <c r="M46" s="14"/>
      <c r="N46" s="14"/>
      <c r="O46" s="15"/>
      <c r="P46" s="15"/>
      <c r="Q46" s="4"/>
      <c r="R46" s="4"/>
      <c r="S46" s="14"/>
    </row>
    <row r="47" ht="16.5" spans="1:19">
      <c r="A47" s="4"/>
      <c r="B47" s="4"/>
      <c r="C47" s="4"/>
      <c r="D47" s="4"/>
      <c r="E47" s="4"/>
      <c r="F47" s="4"/>
      <c r="G47" s="4"/>
      <c r="H47" s="4"/>
      <c r="I47" s="4"/>
      <c r="J47" s="14"/>
      <c r="K47" s="14"/>
      <c r="L47" s="14"/>
      <c r="M47" s="14"/>
      <c r="N47" s="14"/>
      <c r="O47" s="15"/>
      <c r="P47" s="15"/>
      <c r="Q47" s="4"/>
      <c r="R47" s="4"/>
      <c r="S47" s="14"/>
    </row>
    <row r="48" ht="16.5" spans="1:19">
      <c r="A48" s="4" t="s">
        <v>1163</v>
      </c>
      <c r="B48" s="4" t="s">
        <v>23</v>
      </c>
      <c r="C48" s="4">
        <v>600</v>
      </c>
      <c r="D48" s="4" t="s">
        <v>106</v>
      </c>
      <c r="E48" s="4" t="s">
        <v>1131</v>
      </c>
      <c r="F48" s="4">
        <v>20</v>
      </c>
      <c r="G48" s="4"/>
      <c r="H48" s="4"/>
      <c r="I48" s="4"/>
      <c r="J48" s="14" t="s">
        <v>1164</v>
      </c>
      <c r="K48" s="14"/>
      <c r="L48" s="14"/>
      <c r="M48" s="14"/>
      <c r="N48" s="14"/>
      <c r="O48" s="15"/>
      <c r="P48" s="15"/>
      <c r="Q48" s="4"/>
      <c r="R48" s="4"/>
      <c r="S48" s="14"/>
    </row>
    <row r="49" ht="16.5" spans="1:19">
      <c r="A49" s="4"/>
      <c r="B49" s="4"/>
      <c r="C49" s="4"/>
      <c r="D49" s="4"/>
      <c r="E49" s="4"/>
      <c r="F49" s="4"/>
      <c r="G49" s="4"/>
      <c r="H49" s="4"/>
      <c r="I49" s="4"/>
      <c r="J49" s="14"/>
      <c r="K49" s="14"/>
      <c r="L49" s="14"/>
      <c r="M49" s="14"/>
      <c r="N49" s="14"/>
      <c r="O49" s="15"/>
      <c r="P49" s="15"/>
      <c r="Q49" s="4"/>
      <c r="R49" s="4"/>
      <c r="S49" s="14"/>
    </row>
    <row r="50" ht="16.5" spans="1:19">
      <c r="A50" s="4"/>
      <c r="B50" s="4"/>
      <c r="C50" s="4"/>
      <c r="D50" s="4"/>
      <c r="E50" s="4"/>
      <c r="F50" s="4"/>
      <c r="G50" s="4"/>
      <c r="H50" s="4"/>
      <c r="I50" s="4"/>
      <c r="J50" s="14"/>
      <c r="K50" s="14"/>
      <c r="L50" s="14"/>
      <c r="M50" s="14"/>
      <c r="N50" s="14"/>
      <c r="O50" s="15"/>
      <c r="P50" s="15"/>
      <c r="Q50" s="4"/>
      <c r="R50" s="4"/>
      <c r="S50" s="14"/>
    </row>
    <row r="51" ht="16.5" spans="1:19">
      <c r="A51" s="4"/>
      <c r="B51" s="4"/>
      <c r="C51" s="4"/>
      <c r="D51" s="4"/>
      <c r="E51" s="4"/>
      <c r="F51" s="4"/>
      <c r="G51" s="4"/>
      <c r="H51" s="4"/>
      <c r="I51" s="4"/>
      <c r="J51" s="14"/>
      <c r="K51" s="14"/>
      <c r="L51" s="14"/>
      <c r="M51" s="14"/>
      <c r="N51" s="14"/>
      <c r="O51" s="15"/>
      <c r="P51" s="15"/>
      <c r="Q51" s="4"/>
      <c r="R51" s="4"/>
      <c r="S51" s="14"/>
    </row>
    <row r="52" ht="16.5" spans="1:19">
      <c r="A52" s="4"/>
      <c r="B52" s="4"/>
      <c r="C52" s="4"/>
      <c r="D52" s="4"/>
      <c r="E52" s="4"/>
      <c r="F52" s="4"/>
      <c r="G52" s="4"/>
      <c r="H52" s="4"/>
      <c r="I52" s="4"/>
      <c r="J52" s="14"/>
      <c r="K52" s="14"/>
      <c r="L52" s="14"/>
      <c r="M52" s="14"/>
      <c r="N52" s="14"/>
      <c r="O52" s="15"/>
      <c r="P52" s="15"/>
      <c r="Q52" s="4"/>
      <c r="R52" s="4"/>
      <c r="S52" s="14"/>
    </row>
    <row r="53" ht="16.5" spans="1:19">
      <c r="A53" s="4"/>
      <c r="B53" s="4"/>
      <c r="C53" s="4"/>
      <c r="D53" s="4"/>
      <c r="E53" s="4"/>
      <c r="F53" s="4"/>
      <c r="G53" s="4"/>
      <c r="H53" s="4"/>
      <c r="I53" s="4"/>
      <c r="J53" s="14"/>
      <c r="K53" s="14"/>
      <c r="L53" s="14"/>
      <c r="M53" s="14"/>
      <c r="N53" s="14"/>
      <c r="O53" s="15"/>
      <c r="P53" s="15"/>
      <c r="Q53" s="4"/>
      <c r="R53" s="4"/>
      <c r="S53" s="14"/>
    </row>
    <row r="54" ht="16.5" spans="1:19">
      <c r="A54" s="4"/>
      <c r="B54" s="4"/>
      <c r="C54" s="4"/>
      <c r="D54" s="4"/>
      <c r="E54" s="4"/>
      <c r="F54" s="4"/>
      <c r="G54" s="4"/>
      <c r="H54" s="4"/>
      <c r="I54" s="4"/>
      <c r="J54" s="14"/>
      <c r="K54" s="14"/>
      <c r="L54" s="14"/>
      <c r="M54" s="14"/>
      <c r="N54" s="14"/>
      <c r="O54" s="15"/>
      <c r="P54" s="15"/>
      <c r="Q54" s="4"/>
      <c r="R54" s="4"/>
      <c r="S54" s="14"/>
    </row>
    <row r="55" ht="16.5" spans="1:19">
      <c r="A55" s="4"/>
      <c r="B55" s="4"/>
      <c r="C55" s="4"/>
      <c r="D55" s="4"/>
      <c r="E55" s="4"/>
      <c r="F55" s="4"/>
      <c r="G55" s="4"/>
      <c r="H55" s="4"/>
      <c r="I55" s="4"/>
      <c r="J55" s="14"/>
      <c r="K55" s="14"/>
      <c r="L55" s="14"/>
      <c r="M55" s="14"/>
      <c r="N55" s="14"/>
      <c r="O55" s="15"/>
      <c r="P55" s="15"/>
      <c r="Q55" s="4"/>
      <c r="R55" s="4"/>
      <c r="S55" s="14"/>
    </row>
    <row r="56" ht="16.5" spans="1:19">
      <c r="A56" s="4"/>
      <c r="B56" s="4"/>
      <c r="C56" s="4"/>
      <c r="D56" s="4"/>
      <c r="E56" s="4"/>
      <c r="F56" s="4"/>
      <c r="G56" s="4"/>
      <c r="H56" s="4"/>
      <c r="I56" s="4"/>
      <c r="J56" s="14"/>
      <c r="K56" s="14"/>
      <c r="L56" s="14"/>
      <c r="M56" s="14"/>
      <c r="N56" s="14"/>
      <c r="O56" s="15"/>
      <c r="P56" s="15"/>
      <c r="Q56" s="4"/>
      <c r="R56" s="4"/>
      <c r="S56" s="14"/>
    </row>
    <row r="57" ht="16.5" spans="1:19">
      <c r="A57" s="4"/>
      <c r="B57" s="4"/>
      <c r="C57" s="4"/>
      <c r="D57" s="4"/>
      <c r="E57" s="4"/>
      <c r="F57" s="4"/>
      <c r="G57" s="4"/>
      <c r="H57" s="4"/>
      <c r="I57" s="4"/>
      <c r="J57" s="14"/>
      <c r="K57" s="14"/>
      <c r="L57" s="14"/>
      <c r="M57" s="14"/>
      <c r="N57" s="14"/>
      <c r="O57" s="15"/>
      <c r="P57" s="15"/>
      <c r="Q57" s="4"/>
      <c r="R57" s="4"/>
      <c r="S57" s="14"/>
    </row>
    <row r="58" ht="16.5" spans="1:19">
      <c r="A58" s="4"/>
      <c r="B58" s="4"/>
      <c r="C58" s="4"/>
      <c r="D58" s="4"/>
      <c r="E58" s="4"/>
      <c r="F58" s="4"/>
      <c r="G58" s="4"/>
      <c r="H58" s="4"/>
      <c r="I58" s="4"/>
      <c r="J58" s="14"/>
      <c r="K58" s="14"/>
      <c r="L58" s="14"/>
      <c r="M58" s="14"/>
      <c r="N58" s="14"/>
      <c r="O58" s="15"/>
      <c r="P58" s="15"/>
      <c r="Q58" s="4"/>
      <c r="R58" s="4"/>
      <c r="S58" s="14"/>
    </row>
    <row r="59" ht="16.5" spans="1:19">
      <c r="A59" s="4"/>
      <c r="B59" s="4"/>
      <c r="C59" s="4"/>
      <c r="D59" s="4"/>
      <c r="E59" s="4"/>
      <c r="F59" s="4"/>
      <c r="G59" s="4"/>
      <c r="H59" s="4"/>
      <c r="I59" s="4"/>
      <c r="J59" s="14"/>
      <c r="K59" s="14"/>
      <c r="L59" s="14"/>
      <c r="M59" s="14"/>
      <c r="N59" s="14"/>
      <c r="O59" s="15"/>
      <c r="P59" s="15"/>
      <c r="Q59" s="4"/>
      <c r="R59" s="4"/>
      <c r="S59" s="14"/>
    </row>
    <row r="60" ht="16.5" spans="1:19">
      <c r="A60" s="4"/>
      <c r="B60" s="4"/>
      <c r="C60" s="4"/>
      <c r="D60" s="4"/>
      <c r="E60" s="4"/>
      <c r="F60" s="4"/>
      <c r="G60" s="4"/>
      <c r="H60" s="4"/>
      <c r="I60" s="4"/>
      <c r="J60" s="14"/>
      <c r="K60" s="14"/>
      <c r="L60" s="14"/>
      <c r="M60" s="14"/>
      <c r="N60" s="14"/>
      <c r="O60" s="15"/>
      <c r="P60" s="15"/>
      <c r="Q60" s="4"/>
      <c r="R60" s="4"/>
      <c r="S60" s="14"/>
    </row>
    <row r="61" ht="16.5" spans="1:19">
      <c r="A61" s="4"/>
      <c r="B61" s="4"/>
      <c r="C61" s="4"/>
      <c r="D61" s="4"/>
      <c r="E61" s="4"/>
      <c r="F61" s="4"/>
      <c r="G61" s="4"/>
      <c r="H61" s="4"/>
      <c r="I61" s="4"/>
      <c r="J61" s="14"/>
      <c r="K61" s="14"/>
      <c r="L61" s="14"/>
      <c r="M61" s="14"/>
      <c r="N61" s="14"/>
      <c r="O61" s="15"/>
      <c r="P61" s="15"/>
      <c r="Q61" s="4"/>
      <c r="R61" s="4"/>
      <c r="S61" s="14"/>
    </row>
    <row r="62" ht="16.5" spans="1:19">
      <c r="A62" s="4"/>
      <c r="B62" s="4"/>
      <c r="C62" s="4"/>
      <c r="D62" s="4"/>
      <c r="E62" s="4"/>
      <c r="F62" s="4"/>
      <c r="G62" s="4"/>
      <c r="H62" s="4"/>
      <c r="I62" s="4"/>
      <c r="J62" s="14"/>
      <c r="K62" s="14"/>
      <c r="L62" s="14"/>
      <c r="M62" s="14"/>
      <c r="N62" s="14"/>
      <c r="O62" s="15"/>
      <c r="P62" s="15"/>
      <c r="Q62" s="4"/>
      <c r="R62" s="4"/>
      <c r="S62" s="14"/>
    </row>
    <row r="63" ht="16.5" spans="1:19">
      <c r="A63" s="4"/>
      <c r="B63" s="4"/>
      <c r="C63" s="4"/>
      <c r="D63" s="4"/>
      <c r="E63" s="4"/>
      <c r="F63" s="4"/>
      <c r="G63" s="4"/>
      <c r="H63" s="4"/>
      <c r="I63" s="4"/>
      <c r="J63" s="14"/>
      <c r="K63" s="14"/>
      <c r="L63" s="14"/>
      <c r="M63" s="14"/>
      <c r="N63" s="14"/>
      <c r="O63" s="15"/>
      <c r="P63" s="15"/>
      <c r="Q63" s="4"/>
      <c r="R63" s="4"/>
      <c r="S63" s="14"/>
    </row>
    <row r="64" ht="16.5" spans="1:19">
      <c r="A64" s="4"/>
      <c r="B64" s="4"/>
      <c r="C64" s="4"/>
      <c r="D64" s="4"/>
      <c r="E64" s="4"/>
      <c r="F64" s="4"/>
      <c r="G64" s="4"/>
      <c r="H64" s="4"/>
      <c r="I64" s="4"/>
      <c r="J64" s="14"/>
      <c r="K64" s="14"/>
      <c r="L64" s="14"/>
      <c r="M64" s="14"/>
      <c r="N64" s="14"/>
      <c r="O64" s="15"/>
      <c r="P64" s="15"/>
      <c r="Q64" s="4"/>
      <c r="R64" s="4"/>
      <c r="S64" s="14"/>
    </row>
    <row r="65" ht="16.5" spans="1:19">
      <c r="A65" s="4"/>
      <c r="B65" s="4"/>
      <c r="C65" s="4"/>
      <c r="D65" s="4"/>
      <c r="E65" s="4"/>
      <c r="F65" s="4"/>
      <c r="G65" s="4"/>
      <c r="H65" s="4"/>
      <c r="I65" s="4"/>
      <c r="J65" s="14"/>
      <c r="K65" s="14"/>
      <c r="L65" s="14"/>
      <c r="M65" s="14"/>
      <c r="N65" s="14"/>
      <c r="O65" s="15"/>
      <c r="P65" s="15"/>
      <c r="Q65" s="4"/>
      <c r="R65" s="4"/>
      <c r="S65" s="14"/>
    </row>
    <row r="66" ht="16.5" spans="1:19">
      <c r="A66" s="4"/>
      <c r="B66" s="4"/>
      <c r="C66" s="4"/>
      <c r="D66" s="4"/>
      <c r="E66" s="4"/>
      <c r="F66" s="4"/>
      <c r="G66" s="4"/>
      <c r="H66" s="4"/>
      <c r="I66" s="4"/>
      <c r="J66" s="14"/>
      <c r="K66" s="14"/>
      <c r="L66" s="14"/>
      <c r="M66" s="14"/>
      <c r="N66" s="14"/>
      <c r="O66" s="15"/>
      <c r="P66" s="15"/>
      <c r="Q66" s="4"/>
      <c r="R66" s="4"/>
      <c r="S66" s="14"/>
    </row>
    <row r="67" ht="16.5" spans="1:19">
      <c r="A67" s="4"/>
      <c r="B67" s="4"/>
      <c r="C67" s="4"/>
      <c r="D67" s="4"/>
      <c r="E67" s="4"/>
      <c r="F67" s="4"/>
      <c r="G67" s="4"/>
      <c r="H67" s="4"/>
      <c r="I67" s="4"/>
      <c r="J67" s="14"/>
      <c r="K67" s="14"/>
      <c r="L67" s="14"/>
      <c r="M67" s="14"/>
      <c r="N67" s="14"/>
      <c r="O67" s="15"/>
      <c r="P67" s="15"/>
      <c r="Q67" s="4"/>
      <c r="R67" s="4"/>
      <c r="S67" s="14"/>
    </row>
    <row r="68" ht="16.5" spans="1:19">
      <c r="A68" s="4"/>
      <c r="B68" s="4"/>
      <c r="C68" s="4"/>
      <c r="D68" s="4"/>
      <c r="E68" s="4"/>
      <c r="F68" s="4"/>
      <c r="G68" s="4"/>
      <c r="H68" s="4"/>
      <c r="I68" s="4"/>
      <c r="J68" s="14"/>
      <c r="K68" s="14"/>
      <c r="L68" s="14"/>
      <c r="M68" s="14"/>
      <c r="N68" s="14"/>
      <c r="O68" s="15"/>
      <c r="P68" s="15"/>
      <c r="Q68" s="4"/>
      <c r="R68" s="4"/>
      <c r="S68" s="14"/>
    </row>
    <row r="69" ht="16.5" spans="1:19">
      <c r="A69" s="4"/>
      <c r="B69" s="4"/>
      <c r="C69" s="4"/>
      <c r="D69" s="4"/>
      <c r="E69" s="4"/>
      <c r="F69" s="4"/>
      <c r="G69" s="4"/>
      <c r="H69" s="4"/>
      <c r="I69" s="4"/>
      <c r="J69" s="14"/>
      <c r="K69" s="14"/>
      <c r="L69" s="14"/>
      <c r="M69" s="14"/>
      <c r="N69" s="14"/>
      <c r="O69" s="15"/>
      <c r="P69" s="15"/>
      <c r="Q69" s="4"/>
      <c r="R69" s="4"/>
      <c r="S69" s="14"/>
    </row>
    <row r="70" ht="16.5" spans="1:19">
      <c r="A70" s="4"/>
      <c r="B70" s="4"/>
      <c r="C70" s="4"/>
      <c r="D70" s="4"/>
      <c r="E70" s="4"/>
      <c r="F70" s="4"/>
      <c r="G70" s="4"/>
      <c r="H70" s="4"/>
      <c r="I70" s="4"/>
      <c r="J70" s="14"/>
      <c r="K70" s="14"/>
      <c r="L70" s="14"/>
      <c r="M70" s="14"/>
      <c r="N70" s="14"/>
      <c r="O70" s="15"/>
      <c r="P70" s="15"/>
      <c r="Q70" s="4"/>
      <c r="R70" s="4"/>
      <c r="S70" s="14"/>
    </row>
    <row r="71" ht="16.5" spans="1:19">
      <c r="A71" s="4"/>
      <c r="B71" s="4"/>
      <c r="C71" s="4"/>
      <c r="D71" s="4"/>
      <c r="E71" s="4"/>
      <c r="F71" s="4"/>
      <c r="G71" s="4"/>
      <c r="H71" s="4"/>
      <c r="I71" s="4"/>
      <c r="J71" s="14"/>
      <c r="K71" s="14"/>
      <c r="L71" s="14"/>
      <c r="M71" s="14"/>
      <c r="N71" s="14"/>
      <c r="O71" s="15"/>
      <c r="P71" s="15"/>
      <c r="Q71" s="4"/>
      <c r="R71" s="4"/>
      <c r="S71" s="14"/>
    </row>
    <row r="72" ht="16.5" spans="1:19">
      <c r="A72" s="4"/>
      <c r="B72" s="4"/>
      <c r="C72" s="4"/>
      <c r="D72" s="4"/>
      <c r="E72" s="4"/>
      <c r="F72" s="4"/>
      <c r="G72" s="4"/>
      <c r="H72" s="4"/>
      <c r="I72" s="4"/>
      <c r="J72" s="14"/>
      <c r="K72" s="14"/>
      <c r="L72" s="14"/>
      <c r="M72" s="14"/>
      <c r="N72" s="14"/>
      <c r="O72" s="15"/>
      <c r="P72" s="15"/>
      <c r="Q72" s="4"/>
      <c r="R72" s="4"/>
      <c r="S72" s="14"/>
    </row>
    <row r="73" ht="16.5" spans="1:19">
      <c r="A73" s="4"/>
      <c r="B73" s="4"/>
      <c r="C73" s="4"/>
      <c r="D73" s="4"/>
      <c r="E73" s="4"/>
      <c r="F73" s="4"/>
      <c r="G73" s="4"/>
      <c r="H73" s="4"/>
      <c r="I73" s="4"/>
      <c r="J73" s="14"/>
      <c r="K73" s="14"/>
      <c r="L73" s="14"/>
      <c r="M73" s="14"/>
      <c r="N73" s="14"/>
      <c r="O73" s="15"/>
      <c r="P73" s="15"/>
      <c r="Q73" s="4"/>
      <c r="R73" s="4"/>
      <c r="S73" s="14"/>
    </row>
    <row r="74" ht="16.5" spans="1:19">
      <c r="A74" s="4"/>
      <c r="B74" s="4"/>
      <c r="C74" s="4"/>
      <c r="D74" s="4"/>
      <c r="E74" s="4"/>
      <c r="F74" s="4"/>
      <c r="G74" s="4"/>
      <c r="H74" s="4"/>
      <c r="I74" s="4"/>
      <c r="J74" s="14"/>
      <c r="K74" s="14"/>
      <c r="L74" s="14"/>
      <c r="M74" s="14"/>
      <c r="N74" s="14"/>
      <c r="O74" s="15"/>
      <c r="P74" s="15"/>
      <c r="Q74" s="4"/>
      <c r="R74" s="4"/>
      <c r="S74" s="14"/>
    </row>
    <row r="75" ht="16.5" spans="1:19">
      <c r="A75" s="4"/>
      <c r="B75" s="4"/>
      <c r="C75" s="4"/>
      <c r="D75" s="4"/>
      <c r="E75" s="4"/>
      <c r="F75" s="4"/>
      <c r="G75" s="4"/>
      <c r="H75" s="4"/>
      <c r="I75" s="4"/>
      <c r="J75" s="14"/>
      <c r="K75" s="14"/>
      <c r="L75" s="14"/>
      <c r="M75" s="14"/>
      <c r="N75" s="14"/>
      <c r="O75" s="15"/>
      <c r="P75" s="15"/>
      <c r="Q75" s="4"/>
      <c r="R75" s="4"/>
      <c r="S75" s="14"/>
    </row>
    <row r="76" ht="16.5" spans="1:19">
      <c r="A76" s="4"/>
      <c r="B76" s="4"/>
      <c r="C76" s="4"/>
      <c r="D76" s="4"/>
      <c r="E76" s="4"/>
      <c r="F76" s="4"/>
      <c r="G76" s="4"/>
      <c r="H76" s="4"/>
      <c r="I76" s="4"/>
      <c r="J76" s="14"/>
      <c r="K76" s="14"/>
      <c r="L76" s="14"/>
      <c r="M76" s="14"/>
      <c r="N76" s="14"/>
      <c r="O76" s="15"/>
      <c r="P76" s="15"/>
      <c r="Q76" s="4"/>
      <c r="R76" s="4"/>
      <c r="S76" s="14"/>
    </row>
    <row r="77" ht="16.5" spans="1:19">
      <c r="A77" s="4"/>
      <c r="B77" s="4"/>
      <c r="C77" s="4"/>
      <c r="D77" s="4"/>
      <c r="E77" s="4"/>
      <c r="F77" s="4"/>
      <c r="G77" s="4"/>
      <c r="H77" s="4"/>
      <c r="I77" s="4"/>
      <c r="J77" s="14"/>
      <c r="K77" s="14"/>
      <c r="L77" s="14"/>
      <c r="M77" s="14"/>
      <c r="N77" s="14"/>
      <c r="O77" s="15"/>
      <c r="P77" s="15"/>
      <c r="Q77" s="4"/>
      <c r="R77" s="4"/>
      <c r="S77" s="14"/>
    </row>
    <row r="78" ht="16.5" spans="1:19">
      <c r="A78" s="4"/>
      <c r="B78" s="4"/>
      <c r="C78" s="4"/>
      <c r="D78" s="4"/>
      <c r="E78" s="4"/>
      <c r="F78" s="4"/>
      <c r="G78" s="4"/>
      <c r="H78" s="4"/>
      <c r="I78" s="4"/>
      <c r="J78" s="14"/>
      <c r="K78" s="14"/>
      <c r="L78" s="14"/>
      <c r="M78" s="14"/>
      <c r="N78" s="14"/>
      <c r="O78" s="15"/>
      <c r="P78" s="15"/>
      <c r="Q78" s="4"/>
      <c r="R78" s="4"/>
      <c r="S78" s="14"/>
    </row>
    <row r="79" ht="16.5" spans="1:19">
      <c r="A79" s="4"/>
      <c r="B79" s="4"/>
      <c r="C79" s="4"/>
      <c r="D79" s="4"/>
      <c r="E79" s="4"/>
      <c r="F79" s="4"/>
      <c r="G79" s="4"/>
      <c r="H79" s="4"/>
      <c r="I79" s="4"/>
      <c r="J79" s="14"/>
      <c r="K79" s="14"/>
      <c r="L79" s="14"/>
      <c r="M79" s="14"/>
      <c r="N79" s="14"/>
      <c r="O79" s="15"/>
      <c r="P79" s="15"/>
      <c r="Q79" s="4"/>
      <c r="R79" s="4"/>
      <c r="S79" s="14"/>
    </row>
    <row r="80" ht="16.5" spans="1:19">
      <c r="A80" s="4"/>
      <c r="B80" s="4"/>
      <c r="C80" s="4"/>
      <c r="D80" s="4"/>
      <c r="E80" s="4"/>
      <c r="F80" s="4"/>
      <c r="G80" s="4"/>
      <c r="H80" s="4"/>
      <c r="I80" s="4"/>
      <c r="J80" s="14"/>
      <c r="K80" s="14"/>
      <c r="L80" s="14"/>
      <c r="M80" s="14"/>
      <c r="N80" s="14"/>
      <c r="O80" s="15"/>
      <c r="P80" s="15"/>
      <c r="Q80" s="4"/>
      <c r="R80" s="4"/>
      <c r="S80" s="14"/>
    </row>
    <row r="81" ht="16.5" spans="1:19">
      <c r="A81" s="4"/>
      <c r="B81" s="4"/>
      <c r="C81" s="4"/>
      <c r="D81" s="4"/>
      <c r="E81" s="4"/>
      <c r="F81" s="4"/>
      <c r="G81" s="4"/>
      <c r="H81" s="4"/>
      <c r="I81" s="4"/>
      <c r="J81" s="14"/>
      <c r="K81" s="14"/>
      <c r="L81" s="14"/>
      <c r="M81" s="14"/>
      <c r="N81" s="14"/>
      <c r="O81" s="15"/>
      <c r="P81" s="15"/>
      <c r="Q81" s="4"/>
      <c r="R81" s="4"/>
      <c r="S81" s="14"/>
    </row>
    <row r="82" ht="16.5" spans="1:19">
      <c r="A82" s="4"/>
      <c r="B82" s="4"/>
      <c r="C82" s="4"/>
      <c r="D82" s="4"/>
      <c r="E82" s="4"/>
      <c r="F82" s="4"/>
      <c r="G82" s="4"/>
      <c r="H82" s="4"/>
      <c r="I82" s="4"/>
      <c r="J82" s="14"/>
      <c r="K82" s="14"/>
      <c r="L82" s="14"/>
      <c r="M82" s="14"/>
      <c r="N82" s="14"/>
      <c r="O82" s="15"/>
      <c r="P82" s="15"/>
      <c r="Q82" s="4"/>
      <c r="R82" s="4"/>
      <c r="S82" s="14"/>
    </row>
    <row r="83" ht="16.5" spans="1:19">
      <c r="A83" s="4"/>
      <c r="B83" s="4"/>
      <c r="C83" s="4"/>
      <c r="D83" s="4"/>
      <c r="E83" s="4"/>
      <c r="F83" s="4"/>
      <c r="G83" s="4"/>
      <c r="H83" s="4"/>
      <c r="I83" s="4"/>
      <c r="J83" s="14"/>
      <c r="K83" s="14"/>
      <c r="L83" s="14"/>
      <c r="M83" s="14"/>
      <c r="N83" s="14"/>
      <c r="O83" s="15"/>
      <c r="P83" s="15"/>
      <c r="Q83" s="4"/>
      <c r="R83" s="4"/>
      <c r="S83" s="14"/>
    </row>
    <row r="84" ht="16.5" spans="1:19">
      <c r="A84" s="4"/>
      <c r="B84" s="4"/>
      <c r="C84" s="4"/>
      <c r="D84" s="4"/>
      <c r="E84" s="4"/>
      <c r="F84" s="4"/>
      <c r="G84" s="4"/>
      <c r="H84" s="4"/>
      <c r="I84" s="4"/>
      <c r="J84" s="14"/>
      <c r="K84" s="14"/>
      <c r="L84" s="14"/>
      <c r="M84" s="14"/>
      <c r="N84" s="14"/>
      <c r="O84" s="15"/>
      <c r="P84" s="15"/>
      <c r="Q84" s="4"/>
      <c r="R84" s="4"/>
      <c r="S84" s="14"/>
    </row>
    <row r="85" ht="16.5" spans="1:19">
      <c r="A85" s="4"/>
      <c r="B85" s="4"/>
      <c r="C85" s="4"/>
      <c r="D85" s="4"/>
      <c r="E85" s="4"/>
      <c r="F85" s="4"/>
      <c r="G85" s="4"/>
      <c r="H85" s="4"/>
      <c r="I85" s="4"/>
      <c r="J85" s="14"/>
      <c r="K85" s="14"/>
      <c r="L85" s="14"/>
      <c r="M85" s="14"/>
      <c r="N85" s="14"/>
      <c r="O85" s="15"/>
      <c r="P85" s="15"/>
      <c r="Q85" s="4"/>
      <c r="R85" s="4"/>
      <c r="S85" s="14"/>
    </row>
    <row r="86" ht="16.5" spans="1:19">
      <c r="A86" s="4"/>
      <c r="B86" s="4"/>
      <c r="C86" s="4"/>
      <c r="D86" s="4"/>
      <c r="E86" s="4"/>
      <c r="F86" s="4"/>
      <c r="G86" s="4"/>
      <c r="H86" s="4"/>
      <c r="I86" s="4"/>
      <c r="J86" s="14"/>
      <c r="K86" s="14"/>
      <c r="L86" s="14"/>
      <c r="M86" s="14"/>
      <c r="N86" s="14"/>
      <c r="O86" s="15"/>
      <c r="P86" s="15"/>
      <c r="Q86" s="4"/>
      <c r="R86" s="4"/>
      <c r="S86" s="14"/>
    </row>
    <row r="87" ht="16.5" spans="1:19">
      <c r="A87" s="4"/>
      <c r="B87" s="4"/>
      <c r="C87" s="4"/>
      <c r="D87" s="4"/>
      <c r="E87" s="4"/>
      <c r="F87" s="4"/>
      <c r="G87" s="4"/>
      <c r="H87" s="4"/>
      <c r="I87" s="4"/>
      <c r="J87" s="14"/>
      <c r="K87" s="14"/>
      <c r="L87" s="14"/>
      <c r="M87" s="14"/>
      <c r="N87" s="14"/>
      <c r="O87" s="15"/>
      <c r="P87" s="15"/>
      <c r="Q87" s="4"/>
      <c r="R87" s="4"/>
      <c r="S87" s="14"/>
    </row>
    <row r="88" ht="16.5" spans="1:19">
      <c r="A88" s="4"/>
      <c r="B88" s="4"/>
      <c r="C88" s="4"/>
      <c r="D88" s="4"/>
      <c r="E88" s="4"/>
      <c r="F88" s="4"/>
      <c r="G88" s="4"/>
      <c r="H88" s="4"/>
      <c r="I88" s="4"/>
      <c r="J88" s="14"/>
      <c r="K88" s="14"/>
      <c r="L88" s="14"/>
      <c r="M88" s="14"/>
      <c r="N88" s="14"/>
      <c r="O88" s="15"/>
      <c r="P88" s="15"/>
      <c r="Q88" s="4"/>
      <c r="R88" s="4"/>
      <c r="S88" s="14"/>
    </row>
    <row r="89" ht="16.5" spans="1:19">
      <c r="A89" s="4"/>
      <c r="B89" s="4"/>
      <c r="C89" s="4"/>
      <c r="D89" s="4"/>
      <c r="E89" s="4"/>
      <c r="F89" s="4"/>
      <c r="G89" s="4"/>
      <c r="H89" s="4"/>
      <c r="I89" s="4"/>
      <c r="J89" s="14"/>
      <c r="K89" s="14"/>
      <c r="L89" s="14"/>
      <c r="M89" s="14"/>
      <c r="N89" s="14"/>
      <c r="O89" s="15"/>
      <c r="P89" s="15"/>
      <c r="Q89" s="4"/>
      <c r="R89" s="4"/>
      <c r="S89" s="14"/>
    </row>
    <row r="90" ht="16.5" spans="1:19">
      <c r="A90" s="4"/>
      <c r="B90" s="4"/>
      <c r="C90" s="4"/>
      <c r="D90" s="4"/>
      <c r="E90" s="4"/>
      <c r="F90" s="4"/>
      <c r="G90" s="4"/>
      <c r="H90" s="4"/>
      <c r="I90" s="4"/>
      <c r="J90" s="14"/>
      <c r="K90" s="14"/>
      <c r="L90" s="14"/>
      <c r="M90" s="14"/>
      <c r="N90" s="14"/>
      <c r="O90" s="15"/>
      <c r="P90" s="15"/>
      <c r="Q90" s="4"/>
      <c r="R90" s="4"/>
      <c r="S9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Mr.X</cp:lastModifiedBy>
  <dcterms:created xsi:type="dcterms:W3CDTF">2017-11-09T06:24:00Z</dcterms:created>
  <dcterms:modified xsi:type="dcterms:W3CDTF">2020-09-18T03:47:16Z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