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<sst xmlns="http://schemas.openxmlformats.org/spreadsheetml/2006/main" count="27" uniqueCount="25">
  <si>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 xml:space="preserve">Task Name</t>
  </si>
  <si>
    <t xml:space="preserve">Duration</t>
  </si>
  <si>
    <t xml:space="preserve">a</t>
  </si>
  <si>
    <t xml:space="preserve">ml</t>
  </si>
  <si>
    <t xml:space="preserve">b</t>
  </si>
  <si>
    <t xml:space="preserve">d_e</t>
  </si>
  <si>
    <t xml:space="preserve">v</t>
  </si>
  <si>
    <t xml:space="preserve">Temp. Diaphgram- Contruct</t>
  </si>
  <si>
    <t xml:space="preserve">10 days</t>
  </si>
  <si>
    <t xml:space="preserve">Culvert - Excavation</t>
  </si>
  <si>
    <t xml:space="preserve">18 days</t>
  </si>
  <si>
    <t xml:space="preserve">Culvert - Liner install</t>
  </si>
  <si>
    <t xml:space="preserve">3 days</t>
  </si>
  <si>
    <t xml:space="preserve">Culvert - Selected b/fill</t>
  </si>
  <si>
    <t xml:space="preserve">Temp. Diaphgram- Remove</t>
  </si>
  <si>
    <t xml:space="preserve">5 days</t>
  </si>
  <si>
    <t xml:space="preserve">De</t>
  </si>
  <si>
    <t xml:space="preserve">V</t>
  </si>
  <si>
    <t xml:space="preserve">Deterministic Duration D</t>
  </si>
  <si>
    <t xml:space="preserve">Prob of ending before or in D</t>
  </si>
  <si>
    <t xml:space="preserve">z</t>
  </si>
  <si>
    <t xml:space="preserve">P_D</t>
  </si>
  <si>
    <t xml:space="preserve">using NORM.DIST(C10,0,1,TRUE)</t>
  </si>
  <si>
    <t xml:space="preserve">P95% duration</t>
  </si>
  <si>
    <t xml:space="preserve">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</si>
</sst>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%"/>
    <numFmt numFmtId="167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363636"/>
      <name val="Segoe U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FE3E8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1BB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E3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636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8.58984375" defaultRowHeight="14.4" zeroHeight="false" outlineLevelRow="0" outlineLevelCol="0"/>
  <cols>
    <col collapsed="false" customWidth="true" hidden="false" outlineLevel="0" max="1" min="1" style="0" width="30.78"/>
  </cols>
  <sheetData>
    <row r="1" customFormat="false" ht="14.4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4.4" hidden="false" customHeight="false" outlineLevel="0" collapsed="false">
      <c r="A2" s="3" t="s">
        <v>7</v>
      </c>
      <c r="B2" s="3" t="s">
        <v>8</v>
      </c>
      <c r="C2" s="0" t="n">
        <v>8</v>
      </c>
      <c r="D2" s="0" t="n">
        <v>10</v>
      </c>
      <c r="E2" s="0" t="n">
        <v>15</v>
      </c>
      <c r="F2" s="4" t="n">
        <f aca="false">+(C2+4*D2+E2)/6</f>
        <v>10.5</v>
      </c>
      <c r="G2" s="0" t="n">
        <f aca="false">+((E2-C2)/6)^2</f>
        <v>1.36111111111111</v>
      </c>
    </row>
    <row r="3" customFormat="false" ht="14.4" hidden="false" customHeight="false" outlineLevel="0" collapsed="false">
      <c r="A3" s="3" t="s">
        <v>9</v>
      </c>
      <c r="B3" s="3" t="s">
        <v>10</v>
      </c>
      <c r="C3" s="0" t="n">
        <v>17</v>
      </c>
      <c r="D3" s="0" t="n">
        <v>18</v>
      </c>
      <c r="E3" s="0" t="n">
        <v>25</v>
      </c>
      <c r="F3" s="4" t="n">
        <f aca="false">+(C3+4*D3+E3)/6</f>
        <v>19</v>
      </c>
      <c r="G3" s="0" t="n">
        <f aca="false">+((E3-C3)/6)^2</f>
        <v>1.77777777777778</v>
      </c>
    </row>
    <row r="4" customFormat="false" ht="14.4" hidden="false" customHeight="false" outlineLevel="0" collapsed="false">
      <c r="A4" s="3" t="s">
        <v>11</v>
      </c>
      <c r="B4" s="3" t="s">
        <v>12</v>
      </c>
      <c r="C4" s="0" t="n">
        <v>3</v>
      </c>
      <c r="D4" s="0" t="n">
        <v>3</v>
      </c>
      <c r="E4" s="0" t="n">
        <v>10</v>
      </c>
      <c r="F4" s="4" t="n">
        <f aca="false">+(C4+4*D4+E4)/6</f>
        <v>4.16666666666667</v>
      </c>
      <c r="G4" s="0" t="n">
        <f aca="false">+((E4-C4)/6)^2</f>
        <v>1.36111111111111</v>
      </c>
    </row>
    <row r="5" customFormat="false" ht="14.4" hidden="false" customHeight="false" outlineLevel="0" collapsed="false">
      <c r="A5" s="3" t="s">
        <v>13</v>
      </c>
      <c r="B5" s="3" t="s">
        <v>8</v>
      </c>
      <c r="C5" s="0" t="n">
        <v>8</v>
      </c>
      <c r="D5" s="0" t="n">
        <v>10</v>
      </c>
      <c r="E5" s="0" t="n">
        <v>25</v>
      </c>
      <c r="F5" s="4" t="n">
        <f aca="false">+(C5+4*D5+E5)/6</f>
        <v>12.1666666666667</v>
      </c>
      <c r="G5" s="0" t="n">
        <f aca="false">+((E5-C5)/6)^2</f>
        <v>8.02777777777778</v>
      </c>
    </row>
    <row r="6" customFormat="false" ht="14.4" hidden="false" customHeight="false" outlineLevel="0" collapsed="false">
      <c r="A6" s="3" t="s">
        <v>14</v>
      </c>
      <c r="B6" s="3" t="s">
        <v>15</v>
      </c>
      <c r="C6" s="0" t="n">
        <v>1</v>
      </c>
      <c r="D6" s="0" t="n">
        <v>5</v>
      </c>
      <c r="E6" s="0" t="n">
        <v>7</v>
      </c>
      <c r="F6" s="4" t="n">
        <f aca="false">+(C6+4*D6+E6)/6</f>
        <v>4.66666666666667</v>
      </c>
      <c r="G6" s="0" t="n">
        <f aca="false">+((E6-C6)/6)^2</f>
        <v>1</v>
      </c>
    </row>
    <row r="7" customFormat="false" ht="14.4" hidden="false" customHeight="false" outlineLevel="0" collapsed="false">
      <c r="F7" s="0" t="s">
        <v>16</v>
      </c>
      <c r="G7" s="0" t="s">
        <v>17</v>
      </c>
    </row>
    <row r="8" customFormat="false" ht="14.4" hidden="false" customHeight="false" outlineLevel="0" collapsed="false">
      <c r="A8" s="5" t="s">
        <v>18</v>
      </c>
      <c r="D8" s="0" t="n">
        <f aca="false">SUM(D2:D7)</f>
        <v>46</v>
      </c>
      <c r="F8" s="0" t="n">
        <f aca="false">SUM(F2:F7)</f>
        <v>50.5</v>
      </c>
      <c r="G8" s="0" t="n">
        <f aca="false">SUM(G2:G7)</f>
        <v>13.5277777777778</v>
      </c>
    </row>
    <row r="10" customFormat="false" ht="14.4" hidden="false" customHeight="false" outlineLevel="0" collapsed="false">
      <c r="A10" s="5" t="s">
        <v>19</v>
      </c>
      <c r="B10" s="0" t="s">
        <v>20</v>
      </c>
      <c r="C10" s="0" t="n">
        <f aca="false">+(D8-F8)/G8^0.5</f>
        <v>-1.2234867869595</v>
      </c>
      <c r="D10" s="0" t="s">
        <v>21</v>
      </c>
      <c r="E10" s="0" t="n">
        <f aca="false">+_xlfn.NORM.DIST(C10,0,1,1)</f>
        <v>0.110572945867212</v>
      </c>
      <c r="F10" s="6" t="n">
        <f aca="false">E10</f>
        <v>0.110572945867212</v>
      </c>
      <c r="G10" s="7" t="s">
        <v>22</v>
      </c>
      <c r="H10" s="7"/>
      <c r="I10" s="7"/>
      <c r="J10" s="7"/>
    </row>
    <row r="12" customFormat="false" ht="13.8" hidden="false" customHeight="false" outlineLevel="0" collapsed="false">
      <c r="A12" s="0" t="s">
        <v>23</v>
      </c>
      <c r="D12" s="0" t="n">
        <v>56</v>
      </c>
    </row>
    <row r="14" customFormat="false" ht="13.8" hidden="false" customHeight="false" outlineLevel="0" collapsed="false">
      <c r="B14" s="0" t="s">
        <v>20</v>
      </c>
      <c r="C14" s="0" t="n">
        <f aca="false">+(D12-F8)/G8^0.5</f>
        <v>1.49537273961717</v>
      </c>
      <c r="E14" s="0" t="n">
        <f aca="false">+_xlfn.NORM.DIST(C14,0,1,1)</f>
        <v>0.932591404543007</v>
      </c>
      <c r="F14" s="6" t="n">
        <f aca="false">E14</f>
        <v>0.932591404543007</v>
      </c>
      <c r="J14" s="0" t="s">
        <v>24</v>
      </c>
      <c r="K14" s="8" t="n">
        <f aca="false">+F14-F10</f>
        <v>0.822018458675795</v>
      </c>
      <c r="L14" s="0" t="n">
        <f aca="false">+D12-D8</f>
        <v>10</v>
      </c>
      <c r="M14" s="0" t="n">
        <v>10000</v>
      </c>
      <c r="O14" s="0" t="n">
        <f aca="false">+K14*M14</f>
        <v>8220.18458675795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2021-12-07T04:46:18Z</dcterms:created>
  <dc:creator>DEMAGISTRIS  PAOLO EUGENIO</dc:creator>
  <dc:description/>
  <dc:language>en-US</dc:language>
  <cp:lastModifiedBy/>
  <dcterms:modified xsi:type="dcterms:W3CDTF">2021-12-07T09:50:32Z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