
<file path=[Content_Types].xml><?xml version="1.0" encoding="utf-8"?>
<Types xmlns="http://schemas.openxmlformats.org/package/2006/content-types">
  <Default Extension="rels" ContentType="application/vnd.openxmlformats-package.relationship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jpeg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albertodemarco/Dropbox/1-Politecnico/Education/eduprojectmng/4-polito_projectmng/Exams/"/>
    </mc:Choice>
  </mc:AlternateContent>
  <bookViews>
    <workbookView xWindow="860" yWindow="460" windowWidth="26460" windowHeight="14900" tabRatio="500"/>
  </bookViews>
  <sheets>
    <sheet name="Sheet1" sheetId="1" r:id="rId1"/>
  </sheets>
  <calcPr calcId="150000" iterate="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" l="1"/>
  <c r="B13" i="1"/>
  <c r="B18" i="1"/>
  <c r="B24" i="1"/>
  <c r="B26" i="1"/>
  <c r="B19" i="1"/>
  <c r="B20" i="1"/>
  <c r="B27" i="1"/>
  <c r="B21" i="1"/>
  <c r="H3" i="1"/>
  <c r="H4" i="1"/>
  <c r="H5" i="1"/>
  <c r="H6" i="1"/>
  <c r="H2" i="1"/>
  <c r="B14" i="1"/>
  <c r="G10" i="1"/>
  <c r="G3" i="1"/>
  <c r="G4" i="1"/>
  <c r="G5" i="1"/>
  <c r="G6" i="1"/>
  <c r="G7" i="1"/>
  <c r="G8" i="1"/>
  <c r="G9" i="1"/>
  <c r="G2" i="1"/>
  <c r="F10" i="1"/>
  <c r="F3" i="1"/>
  <c r="F4" i="1"/>
  <c r="F5" i="1"/>
  <c r="F6" i="1"/>
  <c r="F7" i="1"/>
  <c r="F8" i="1"/>
  <c r="F9" i="1"/>
  <c r="F2" i="1"/>
  <c r="E10" i="1"/>
  <c r="B10" i="1"/>
</calcChain>
</file>

<file path=xl/sharedStrings.xml><?xml version="1.0" encoding="utf-8"?>
<sst xmlns="http://schemas.openxmlformats.org/spreadsheetml/2006/main" count="34" uniqueCount="30">
  <si>
    <t>Task name</t>
  </si>
  <si>
    <t>BAC [k€]</t>
  </si>
  <si>
    <t>% WS</t>
  </si>
  <si>
    <t>% WP</t>
  </si>
  <si>
    <t>ACWP [k€]</t>
  </si>
  <si>
    <t>As-is analysis</t>
  </si>
  <si>
    <t>Requirements &amp; needs definition</t>
  </si>
  <si>
    <t>Gap analysis</t>
  </si>
  <si>
    <t>Re-organizational model</t>
  </si>
  <si>
    <t>Job definition</t>
  </si>
  <si>
    <t>HR assessment</t>
  </si>
  <si>
    <t>Deployment on pilot department</t>
  </si>
  <si>
    <t>Full deployment and coaching</t>
  </si>
  <si>
    <t>BCWP</t>
  </si>
  <si>
    <t>BCWS</t>
  </si>
  <si>
    <t>CI</t>
  </si>
  <si>
    <t>SI($) full project (wrong)</t>
  </si>
  <si>
    <t>SI($) critical path</t>
  </si>
  <si>
    <t>critical path</t>
  </si>
  <si>
    <t>SI per task</t>
  </si>
  <si>
    <t>OPTION 1 - PROJECT DELAYED</t>
  </si>
  <si>
    <t>CEAC = BAC/CI</t>
  </si>
  <si>
    <t>TEAC = BC/SI CP</t>
  </si>
  <si>
    <t>OPTION 2 - PROJECT BROUGHT BACK ON SCHEDULE</t>
  </si>
  <si>
    <t>CEAC = BAC/CR</t>
  </si>
  <si>
    <t>TEAC = BC</t>
  </si>
  <si>
    <t>months</t>
  </si>
  <si>
    <t>$</t>
  </si>
  <si>
    <t>Price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</si>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</sst>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 Narrow"/>
    </font>
    <font>
      <b/>
      <sz val="10"/>
      <color theme="1"/>
      <name val="Arial Narrow"/>
    </font>
    <font>
      <sz val="11"/>
      <color rgb="FFFF0000"/>
      <name val="Arial Narrow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1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righ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justify" vertical="center" wrapText="1"/>
    </xf>
    <xf numFmtId="43" fontId="0" fillId="0" borderId="0" xfId="1" applyFont="1"/>
    <xf numFmtId="43" fontId="0" fillId="0" borderId="0" xfId="1" applyNumberFormat="1" applyFont="1"/>
    <xf numFmtId="0" fontId="4" fillId="0" borderId="3" xfId="0" applyFont="1" applyBorder="1" applyAlignment="1">
      <alignment horizontal="justify" vertical="center" wrapText="1"/>
    </xf>
    <xf numFmtId="43" fontId="0" fillId="0" borderId="0" xfId="0" applyNumberFormat="1"/>
    <xf numFmtId="164" fontId="0" fillId="0" borderId="0" xfId="0" applyNumberForma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zoomScale="135" workbookViewId="0">
      <selection activeCell="B15" sqref="B15"/>
    </sheetView>
  </sheetViews>
  <sheetFormatPr baseColWidth="10" defaultRowHeight="16" x14ac:dyDescent="0.2"/>
  <cols>
    <col min="1" max="1" width="25" customWidth="1"/>
  </cols>
  <sheetData>
    <row r="1" spans="1:8" ht="17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13</v>
      </c>
      <c r="G1" s="2" t="s">
        <v>14</v>
      </c>
      <c r="H1" s="5" t="s">
        <v>19</v>
      </c>
    </row>
    <row r="2" spans="1:8" ht="17" customHeight="1" thickBot="1" x14ac:dyDescent="0.25">
      <c r="A2" s="9" t="s">
        <v>5</v>
      </c>
      <c r="B2" s="4">
        <v>20</v>
      </c>
      <c r="C2" s="4">
        <v>100</v>
      </c>
      <c r="D2" s="4">
        <v>100</v>
      </c>
      <c r="E2" s="4">
        <v>24</v>
      </c>
      <c r="F2" s="4">
        <f>D2*B2/100</f>
        <v>20</v>
      </c>
      <c r="G2" s="4">
        <f>C2*B2/100</f>
        <v>20</v>
      </c>
      <c r="H2" s="7">
        <f>F2/G2</f>
        <v>1</v>
      </c>
    </row>
    <row r="3" spans="1:8" ht="17" customHeight="1" thickBot="1" x14ac:dyDescent="0.25">
      <c r="A3" s="9" t="s">
        <v>6</v>
      </c>
      <c r="B3" s="4">
        <v>100</v>
      </c>
      <c r="C3" s="4">
        <v>100</v>
      </c>
      <c r="D3" s="4">
        <v>100</v>
      </c>
      <c r="E3" s="4">
        <v>90</v>
      </c>
      <c r="F3" s="4">
        <f t="shared" ref="F3:F9" si="0">D3*B3/100</f>
        <v>100</v>
      </c>
      <c r="G3" s="4">
        <f t="shared" ref="G3:G9" si="1">C3*B3/100</f>
        <v>100</v>
      </c>
      <c r="H3" s="7">
        <f t="shared" ref="H3:H6" si="2">F3/G3</f>
        <v>1</v>
      </c>
    </row>
    <row r="4" spans="1:8" ht="17" customHeight="1" thickBot="1" x14ac:dyDescent="0.25">
      <c r="A4" s="9" t="s">
        <v>7</v>
      </c>
      <c r="B4" s="4">
        <v>40</v>
      </c>
      <c r="C4" s="4">
        <v>100</v>
      </c>
      <c r="D4" s="4">
        <v>100</v>
      </c>
      <c r="E4" s="4">
        <v>30</v>
      </c>
      <c r="F4" s="4">
        <f t="shared" si="0"/>
        <v>40</v>
      </c>
      <c r="G4" s="4">
        <f t="shared" si="1"/>
        <v>40</v>
      </c>
      <c r="H4" s="7">
        <f t="shared" si="2"/>
        <v>1</v>
      </c>
    </row>
    <row r="5" spans="1:8" ht="17" customHeight="1" thickBot="1" x14ac:dyDescent="0.25">
      <c r="A5" s="9" t="s">
        <v>8</v>
      </c>
      <c r="B5" s="4">
        <v>120</v>
      </c>
      <c r="C5" s="4">
        <v>50</v>
      </c>
      <c r="D5" s="4">
        <v>20</v>
      </c>
      <c r="E5" s="4">
        <v>30</v>
      </c>
      <c r="F5" s="4">
        <f t="shared" si="0"/>
        <v>24</v>
      </c>
      <c r="G5" s="4">
        <f t="shared" si="1"/>
        <v>60</v>
      </c>
      <c r="H5" s="7">
        <f t="shared" si="2"/>
        <v>0.4</v>
      </c>
    </row>
    <row r="6" spans="1:8" ht="17" customHeight="1" thickBot="1" x14ac:dyDescent="0.25">
      <c r="A6" s="3" t="s">
        <v>9</v>
      </c>
      <c r="B6" s="4">
        <v>80</v>
      </c>
      <c r="C6" s="4">
        <v>70</v>
      </c>
      <c r="D6" s="4">
        <v>90</v>
      </c>
      <c r="E6" s="4">
        <v>70</v>
      </c>
      <c r="F6" s="4">
        <f t="shared" si="0"/>
        <v>72</v>
      </c>
      <c r="G6" s="4">
        <f t="shared" si="1"/>
        <v>56</v>
      </c>
      <c r="H6" s="7">
        <f t="shared" si="2"/>
        <v>1.2857142857142858</v>
      </c>
    </row>
    <row r="7" spans="1:8" ht="17" customHeight="1" thickBot="1" x14ac:dyDescent="0.25">
      <c r="A7" s="3" t="s">
        <v>10</v>
      </c>
      <c r="B7" s="4">
        <v>90</v>
      </c>
      <c r="C7" s="4">
        <v>0</v>
      </c>
      <c r="D7" s="4">
        <v>0</v>
      </c>
      <c r="E7" s="4">
        <v>0</v>
      </c>
      <c r="F7" s="4">
        <f t="shared" si="0"/>
        <v>0</v>
      </c>
      <c r="G7" s="4">
        <f t="shared" si="1"/>
        <v>0</v>
      </c>
      <c r="H7" s="7"/>
    </row>
    <row r="8" spans="1:8" ht="17" customHeight="1" thickBot="1" x14ac:dyDescent="0.25">
      <c r="A8" s="3" t="s">
        <v>11</v>
      </c>
      <c r="B8" s="4">
        <v>30</v>
      </c>
      <c r="C8" s="4">
        <v>0</v>
      </c>
      <c r="D8" s="4">
        <v>0</v>
      </c>
      <c r="E8" s="4">
        <v>0</v>
      </c>
      <c r="F8" s="4">
        <f t="shared" si="0"/>
        <v>0</v>
      </c>
      <c r="G8" s="4">
        <f t="shared" si="1"/>
        <v>0</v>
      </c>
      <c r="H8" s="7"/>
    </row>
    <row r="9" spans="1:8" ht="17" customHeight="1" thickBot="1" x14ac:dyDescent="0.25">
      <c r="A9" s="3" t="s">
        <v>12</v>
      </c>
      <c r="B9" s="4">
        <v>50</v>
      </c>
      <c r="C9" s="4">
        <v>0</v>
      </c>
      <c r="D9" s="4">
        <v>0</v>
      </c>
      <c r="E9" s="4">
        <v>0</v>
      </c>
      <c r="F9" s="4">
        <f t="shared" si="0"/>
        <v>0</v>
      </c>
      <c r="G9" s="4">
        <f t="shared" si="1"/>
        <v>0</v>
      </c>
      <c r="H9" s="7"/>
    </row>
    <row r="10" spans="1:8" x14ac:dyDescent="0.2">
      <c r="B10">
        <f>SUM(B2:B9)</f>
        <v>530</v>
      </c>
      <c r="E10">
        <f>SUM(E2:E9)</f>
        <v>244</v>
      </c>
      <c r="F10">
        <f>SUM(F2:F9)</f>
        <v>256</v>
      </c>
      <c r="G10">
        <f>SUM(G2:G9)</f>
        <v>276</v>
      </c>
    </row>
    <row r="11" spans="1:8" x14ac:dyDescent="0.2">
      <c r="A11" s="6" t="s">
        <v>18</v>
      </c>
    </row>
    <row r="13" spans="1:8" x14ac:dyDescent="0.2">
      <c r="A13" s="6" t="s">
        <v>15</v>
      </c>
      <c r="B13" s="8">
        <f>F10/E10</f>
        <v>1.0491803278688525</v>
      </c>
    </row>
    <row r="14" spans="1:8" x14ac:dyDescent="0.2">
      <c r="A14" s="6" t="s">
        <v>16</v>
      </c>
      <c r="B14" s="8">
        <f>F10/G10</f>
        <v>0.92753623188405798</v>
      </c>
    </row>
    <row r="15" spans="1:8" x14ac:dyDescent="0.2">
      <c r="A15" s="6" t="s">
        <v>17</v>
      </c>
      <c r="B15" s="7">
        <f>(F2+F3+F4+F5)</f>
        <v>184</v>
      </c>
    </row>
    <row r="17" spans="1:3" x14ac:dyDescent="0.2">
      <c r="A17" s="6" t="s">
        <v>20</v>
      </c>
    </row>
    <row r="18" spans="1:3" x14ac:dyDescent="0.2">
      <c r="A18" s="6" t="s">
        <v>21</v>
      </c>
      <c r="B18" s="11">
        <f>B10/B13</f>
        <v>505.15625</v>
      </c>
      <c r="C18" t="s">
        <v>27</v>
      </c>
    </row>
    <row r="19" spans="1:3" x14ac:dyDescent="0.2">
      <c r="A19" s="6" t="s">
        <v>22</v>
      </c>
      <c r="B19" s="10">
        <f>8/B15</f>
        <v>4.3478260869565216E-2</v>
      </c>
      <c r="C19" t="s">
        <v>26</v>
      </c>
    </row>
    <row r="20" spans="1:3" x14ac:dyDescent="0.2">
      <c r="A20" s="6" t="s">
        <v>28</v>
      </c>
      <c r="B20" s="11">
        <f>B18+2*4*B19+200-25*4*(B19-8)</f>
        <v>1501.15625</v>
      </c>
    </row>
    <row r="21" spans="1:3" x14ac:dyDescent="0.2">
      <c r="A21" s="6" t="s">
        <v>29</v>
      </c>
      <c r="B21" s="10">
        <f>200-25*4*(B19-8)</f>
        <v>995.6521739130435</v>
      </c>
    </row>
    <row r="23" spans="1:3" ht="28" x14ac:dyDescent="0.2">
      <c r="A23" s="6" t="s">
        <v>23</v>
      </c>
    </row>
    <row r="24" spans="1:3" x14ac:dyDescent="0.2">
      <c r="A24" s="6" t="s">
        <v>24</v>
      </c>
      <c r="B24" s="12">
        <f>B18/B15</f>
        <v>2.7454144021739131</v>
      </c>
      <c r="C24" t="s">
        <v>27</v>
      </c>
    </row>
    <row r="25" spans="1:3" x14ac:dyDescent="0.2">
      <c r="A25" s="6" t="s">
        <v>25</v>
      </c>
      <c r="B25">
        <v>8</v>
      </c>
      <c r="C25" t="s">
        <v>26</v>
      </c>
    </row>
    <row r="26" spans="1:3" x14ac:dyDescent="0.2">
      <c r="A26" s="6" t="s">
        <v>28</v>
      </c>
      <c r="B26" s="11">
        <f>B24+2*4*B25+200</f>
        <v>266.74541440217388</v>
      </c>
    </row>
    <row r="27" spans="1:3" x14ac:dyDescent="0.2">
      <c r="A27" s="6" t="s">
        <v>29</v>
      </c>
      <c r="B27">
        <f>200</f>
        <v>200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22DBE8FD646149959EC0415AA50120" ma:contentTypeVersion="9" ma:contentTypeDescription="Create a new document." ma:contentTypeScope="" ma:versionID="ef577b88b1bee65365b87888d1d7a161">
  <xsd:schema xmlns:xsd="http://www.w3.org/2001/XMLSchema" xmlns:xs="http://www.w3.org/2001/XMLSchema" xmlns:p="http://schemas.microsoft.com/office/2006/metadata/properties" xmlns:ns2="c372b2f8-427a-4ca8-a234-d0ee0100bf8c" targetNamespace="http://schemas.microsoft.com/office/2006/metadata/properties" ma:root="true" ma:fieldsID="f3e05d35c0ce9109270544ebf7d7587d" ns2:_="">
    <xsd:import namespace="c372b2f8-427a-4ca8-a234-d0ee0100bf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72b2f8-427a-4ca8-a234-d0ee0100bf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07A17A8-12C8-4875-9968-28ACE184EBE8}"/>
</file>

<file path=customXml/itemProps2.xml><?xml version="1.0" encoding="utf-8"?>
<ds:datastoreItem xmlns:ds="http://schemas.openxmlformats.org/officeDocument/2006/customXml" ds:itemID="{E0304225-B0F4-49C5-B25C-D567DB2C20D5}"/>
</file>

<file path=customXml/itemProps3.xml><?xml version="1.0" encoding="utf-8"?>
<ds:datastoreItem xmlns:ds="http://schemas.openxmlformats.org/officeDocument/2006/customXml" ds:itemID="{2045A650-8917-45B4-AACA-4450814437C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2017-02-15T20:28:02Z</dcterms:created>
  <dcterms:modified xsi:type="dcterms:W3CDTF">2017-02-21T15:16:35Z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3" name="ContentTypeId">
    <vt:lpwstr>0x010100B222DBE8FD646149959EC0415AA50120</vt:lpwstr>
  </property>
</Properties>
</file>