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820" yWindow="460" windowWidth="12820" windowHeight="14900" tabRatio="500" activeTab="1"/>
  </bookViews>
  <sheets>
    <sheet name="Ex1" sheetId="1" r:id="rId1"/>
    <sheet name="Ex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1" i="2"/>
  <c r="E12" i="2"/>
  <c r="E11" i="2"/>
  <c r="D20" i="2"/>
  <c r="C20" i="2"/>
  <c r="D19" i="2"/>
  <c r="D18" i="2"/>
  <c r="C18" i="2"/>
  <c r="D17" i="2"/>
  <c r="C17" i="2"/>
  <c r="D16" i="2"/>
  <c r="C16" i="2"/>
  <c r="E18" i="2"/>
  <c r="F18" i="2"/>
  <c r="E17" i="2"/>
  <c r="F17" i="2"/>
  <c r="F16" i="2"/>
  <c r="E16" i="2"/>
  <c r="C15" i="2"/>
  <c r="E15" i="2"/>
  <c r="D15" i="2"/>
  <c r="F15" i="2"/>
  <c r="G3" i="2"/>
  <c r="G4" i="2"/>
  <c r="G5" i="2"/>
  <c r="G6" i="2"/>
  <c r="G8" i="2"/>
  <c r="G2" i="2"/>
  <c r="G12" i="1"/>
  <c r="G10" i="1"/>
  <c r="G13" i="1"/>
  <c r="B16" i="1"/>
  <c r="B17" i="1"/>
  <c r="B20" i="1"/>
  <c r="B22" i="1"/>
  <c r="B19" i="1"/>
  <c r="B21" i="1"/>
  <c r="G9" i="1"/>
  <c r="D9" i="1"/>
  <c r="D12" i="1"/>
  <c r="G11" i="1"/>
  <c r="F13" i="1"/>
  <c r="D10" i="1"/>
  <c r="D11" i="1"/>
  <c r="D13" i="1"/>
  <c r="B13" i="1"/>
  <c r="E20" i="2"/>
  <c r="F20" i="2"/>
  <c r="C19" i="2"/>
  <c r="E19" i="2"/>
  <c r="F19" i="2"/>
  <c r="G7" i="2"/>
</calcChain>
</file>

<file path=xl/sharedStrings.xml><?xml version="1.0" encoding="utf-8"?>
<sst xmlns="http://schemas.openxmlformats.org/spreadsheetml/2006/main" count="62" uniqueCount="45">
  <si>
    <t>Gantt Chart</t>
  </si>
  <si>
    <t>a</t>
  </si>
  <si>
    <t>b</t>
  </si>
  <si>
    <t>c</t>
  </si>
  <si>
    <t>d</t>
  </si>
  <si>
    <t>WS</t>
  </si>
  <si>
    <t>BCWS</t>
  </si>
  <si>
    <t>WP</t>
  </si>
  <si>
    <t>ACWP</t>
  </si>
  <si>
    <t>BCWP</t>
  </si>
  <si>
    <t>BAC</t>
  </si>
  <si>
    <t>TOTAL</t>
  </si>
  <si>
    <t>CI project</t>
  </si>
  <si>
    <t>SI a-d</t>
  </si>
  <si>
    <t>Si a-b-c</t>
  </si>
  <si>
    <t>TEAC a-d</t>
  </si>
  <si>
    <t>TEAC a-b-c</t>
  </si>
  <si>
    <t>CEAC</t>
  </si>
  <si>
    <t>Activity</t>
  </si>
  <si>
    <t>predecessor</t>
  </si>
  <si>
    <t>T normal</t>
  </si>
  <si>
    <t>T crashed</t>
  </si>
  <si>
    <t>C normal</t>
  </si>
  <si>
    <t>C crashed</t>
  </si>
  <si>
    <t>A</t>
  </si>
  <si>
    <t>B</t>
  </si>
  <si>
    <t>C</t>
  </si>
  <si>
    <t>D</t>
  </si>
  <si>
    <t>E</t>
  </si>
  <si>
    <t>F</t>
  </si>
  <si>
    <t>G</t>
  </si>
  <si>
    <t>Slope</t>
  </si>
  <si>
    <t>Case-scnarios</t>
  </si>
  <si>
    <t>duration</t>
  </si>
  <si>
    <t>direct cost</t>
  </si>
  <si>
    <t>overhead</t>
  </si>
  <si>
    <t>total</t>
  </si>
  <si>
    <t>0-Normal</t>
  </si>
  <si>
    <t>1-A</t>
  </si>
  <si>
    <t>2-A,B</t>
  </si>
  <si>
    <t>3-A,B,E</t>
  </si>
  <si>
    <t>4-A,B,F</t>
  </si>
  <si>
    <t>5-A,B,E,F</t>
  </si>
  <si>
    <t>NORMAL</t>
  </si>
  <si>
    <t>MAX 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</si>
</sst>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Narrow"/>
    </font>
    <font>
      <i/>
      <sz val="11"/>
      <color theme="1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9" fontId="0" fillId="0" borderId="0" xfId="0" applyNumberFormat="1"/>
    <xf numFmtId="0" fontId="1" fillId="0" borderId="0" xfId="0" applyFont="1"/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28" sqref="E28"/>
    </sheetView>
  </sheetViews>
  <sheetFormatPr baseColWidth="10" defaultRowHeight="16" x14ac:dyDescent="0.2"/>
  <cols>
    <col min="1" max="1" width="12.5" bestFit="1" customWidth="1"/>
    <col min="2" max="12" width="6.83203125" customWidth="1"/>
  </cols>
  <sheetData>
    <row r="1" spans="1:12" x14ac:dyDescent="0.2">
      <c r="A1" t="s">
        <v>0</v>
      </c>
    </row>
    <row r="2" spans="1:12" x14ac:dyDescent="0.2">
      <c r="B2">
        <v>1</v>
      </c>
      <c r="C2">
        <v>2</v>
      </c>
      <c r="D2">
        <v>3</v>
      </c>
      <c r="E2">
        <v>4</v>
      </c>
      <c r="F2" s="3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">
      <c r="A3" t="s">
        <v>1</v>
      </c>
      <c r="B3" s="1"/>
      <c r="C3" s="1"/>
      <c r="F3" s="3"/>
    </row>
    <row r="4" spans="1:12" x14ac:dyDescent="0.2">
      <c r="A4" t="s">
        <v>2</v>
      </c>
      <c r="D4" s="2"/>
      <c r="E4" s="2"/>
      <c r="F4" s="4"/>
    </row>
    <row r="5" spans="1:12" x14ac:dyDescent="0.2">
      <c r="A5" t="s">
        <v>3</v>
      </c>
      <c r="F5" s="3"/>
      <c r="G5" s="2"/>
      <c r="H5" s="2"/>
      <c r="I5" s="2"/>
    </row>
    <row r="6" spans="1:12" x14ac:dyDescent="0.2">
      <c r="A6" t="s">
        <v>4</v>
      </c>
      <c r="D6" s="1"/>
      <c r="E6" s="1"/>
      <c r="F6" s="5"/>
      <c r="G6" s="1"/>
      <c r="H6" s="1"/>
      <c r="I6" s="1"/>
      <c r="J6" s="1"/>
      <c r="K6" s="1"/>
      <c r="L6" s="1"/>
    </row>
    <row r="8" spans="1:12" x14ac:dyDescent="0.2">
      <c r="B8" t="s">
        <v>10</v>
      </c>
      <c r="C8" t="s">
        <v>5</v>
      </c>
      <c r="D8" t="s">
        <v>6</v>
      </c>
      <c r="E8" t="s">
        <v>7</v>
      </c>
      <c r="F8" t="s">
        <v>8</v>
      </c>
      <c r="G8" t="s">
        <v>9</v>
      </c>
    </row>
    <row r="9" spans="1:12" x14ac:dyDescent="0.2">
      <c r="A9" t="s">
        <v>1</v>
      </c>
      <c r="B9">
        <v>100</v>
      </c>
      <c r="C9" s="6">
        <v>1</v>
      </c>
      <c r="D9">
        <f>B9*C9</f>
        <v>100</v>
      </c>
      <c r="E9" s="6">
        <v>1</v>
      </c>
      <c r="F9">
        <v>80</v>
      </c>
      <c r="G9">
        <f>B9*E9</f>
        <v>100</v>
      </c>
    </row>
    <row r="10" spans="1:12" x14ac:dyDescent="0.2">
      <c r="A10" t="s">
        <v>2</v>
      </c>
      <c r="B10">
        <v>200</v>
      </c>
      <c r="C10" s="6">
        <v>1</v>
      </c>
      <c r="D10">
        <f t="shared" ref="D10:D12" si="0">B10*C10</f>
        <v>200</v>
      </c>
      <c r="E10" s="6">
        <v>0.7</v>
      </c>
      <c r="F10">
        <v>180</v>
      </c>
      <c r="G10">
        <f t="shared" ref="G10:G12" si="1">B10*E10</f>
        <v>140</v>
      </c>
    </row>
    <row r="11" spans="1:12" x14ac:dyDescent="0.2">
      <c r="A11" t="s">
        <v>3</v>
      </c>
      <c r="B11">
        <v>200</v>
      </c>
      <c r="C11" s="6">
        <v>0</v>
      </c>
      <c r="D11">
        <f t="shared" si="0"/>
        <v>0</v>
      </c>
      <c r="E11" s="6">
        <v>0</v>
      </c>
      <c r="G11">
        <f t="shared" si="1"/>
        <v>0</v>
      </c>
    </row>
    <row r="12" spans="1:12" x14ac:dyDescent="0.2">
      <c r="A12" t="s">
        <v>4</v>
      </c>
      <c r="B12">
        <v>600</v>
      </c>
      <c r="C12" s="6">
        <v>0.33</v>
      </c>
      <c r="D12">
        <f t="shared" si="0"/>
        <v>198</v>
      </c>
      <c r="E12" s="6">
        <v>0.5</v>
      </c>
      <c r="F12">
        <v>350</v>
      </c>
      <c r="G12">
        <f t="shared" si="1"/>
        <v>300</v>
      </c>
    </row>
    <row r="13" spans="1:12" s="7" customFormat="1" x14ac:dyDescent="0.2">
      <c r="A13" s="7" t="s">
        <v>11</v>
      </c>
      <c r="B13" s="7">
        <f>SUM(B9:B12)</f>
        <v>1100</v>
      </c>
      <c r="D13" s="7">
        <f>SUM(D9:D12)</f>
        <v>498</v>
      </c>
      <c r="F13" s="7">
        <f>SUM(F9:F12)</f>
        <v>610</v>
      </c>
      <c r="G13" s="7">
        <f>SUM(G9:G12)</f>
        <v>540</v>
      </c>
    </row>
    <row r="16" spans="1:12" x14ac:dyDescent="0.2">
      <c r="A16" t="s">
        <v>12</v>
      </c>
      <c r="B16">
        <f>G13/F13</f>
        <v>0.88524590163934425</v>
      </c>
    </row>
    <row r="17" spans="1:2" x14ac:dyDescent="0.2">
      <c r="A17" s="7" t="s">
        <v>17</v>
      </c>
      <c r="B17" s="7">
        <f>B13/B16</f>
        <v>1242.5925925925926</v>
      </c>
    </row>
    <row r="19" spans="1:2" x14ac:dyDescent="0.2">
      <c r="A19" t="s">
        <v>13</v>
      </c>
      <c r="B19">
        <f>(G9+G12)/(D9+D12)</f>
        <v>1.3422818791946309</v>
      </c>
    </row>
    <row r="20" spans="1:2" x14ac:dyDescent="0.2">
      <c r="A20" t="s">
        <v>14</v>
      </c>
      <c r="B20">
        <f>(G9+G10+G11)/(D9+D10+D11)</f>
        <v>0.8</v>
      </c>
    </row>
    <row r="21" spans="1:2" x14ac:dyDescent="0.2">
      <c r="A21" t="s">
        <v>15</v>
      </c>
      <c r="B21">
        <f>L2/B19</f>
        <v>8.1950000000000003</v>
      </c>
    </row>
    <row r="22" spans="1:2" x14ac:dyDescent="0.2">
      <c r="A22" s="7" t="s">
        <v>16</v>
      </c>
      <c r="B22" s="7">
        <f>I2/B20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3" sqref="F13"/>
    </sheetView>
  </sheetViews>
  <sheetFormatPr baseColWidth="10" defaultRowHeight="16" x14ac:dyDescent="0.2"/>
  <sheetData>
    <row r="1" spans="1:7" ht="18" thickTop="1" thickBot="1" x14ac:dyDescent="0.25">
      <c r="A1" s="8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14" t="s">
        <v>31</v>
      </c>
    </row>
    <row r="2" spans="1:7" x14ac:dyDescent="0.2">
      <c r="A2" s="10" t="s">
        <v>24</v>
      </c>
      <c r="B2" s="11"/>
      <c r="C2" s="11">
        <v>6</v>
      </c>
      <c r="D2" s="11">
        <v>3</v>
      </c>
      <c r="E2" s="11">
        <v>6</v>
      </c>
      <c r="F2" s="11">
        <v>9</v>
      </c>
      <c r="G2">
        <f>(F2-E2)/(C2-D2)</f>
        <v>1</v>
      </c>
    </row>
    <row r="3" spans="1:7" x14ac:dyDescent="0.2">
      <c r="A3" s="10" t="s">
        <v>25</v>
      </c>
      <c r="B3" s="11" t="s">
        <v>24</v>
      </c>
      <c r="C3" s="11">
        <v>9</v>
      </c>
      <c r="D3" s="11">
        <v>6</v>
      </c>
      <c r="E3" s="11">
        <v>9</v>
      </c>
      <c r="F3" s="11">
        <v>12</v>
      </c>
      <c r="G3">
        <f t="shared" ref="G3:G8" si="0">(F3-E3)/(C3-D3)</f>
        <v>1</v>
      </c>
    </row>
    <row r="4" spans="1:7" x14ac:dyDescent="0.2">
      <c r="A4" s="10" t="s">
        <v>26</v>
      </c>
      <c r="B4" s="11" t="s">
        <v>24</v>
      </c>
      <c r="C4" s="11">
        <v>3</v>
      </c>
      <c r="D4" s="11">
        <v>2</v>
      </c>
      <c r="E4" s="11">
        <v>4</v>
      </c>
      <c r="F4" s="11">
        <v>6</v>
      </c>
      <c r="G4">
        <f t="shared" si="0"/>
        <v>2</v>
      </c>
    </row>
    <row r="5" spans="1:7" x14ac:dyDescent="0.2">
      <c r="A5" s="10" t="s">
        <v>27</v>
      </c>
      <c r="B5" s="11" t="s">
        <v>26</v>
      </c>
      <c r="C5" s="11">
        <v>5</v>
      </c>
      <c r="D5" s="11">
        <v>2</v>
      </c>
      <c r="E5" s="11">
        <v>6</v>
      </c>
      <c r="F5" s="11">
        <v>12</v>
      </c>
      <c r="G5">
        <f t="shared" si="0"/>
        <v>2</v>
      </c>
    </row>
    <row r="6" spans="1:7" x14ac:dyDescent="0.2">
      <c r="A6" s="10" t="s">
        <v>28</v>
      </c>
      <c r="B6" s="11" t="s">
        <v>27</v>
      </c>
      <c r="C6" s="11">
        <v>2</v>
      </c>
      <c r="D6" s="11">
        <v>1</v>
      </c>
      <c r="E6" s="11">
        <v>2</v>
      </c>
      <c r="F6" s="11">
        <v>3</v>
      </c>
      <c r="G6">
        <f t="shared" si="0"/>
        <v>1</v>
      </c>
    </row>
    <row r="7" spans="1:7" x14ac:dyDescent="0.2">
      <c r="A7" s="10" t="s">
        <v>29</v>
      </c>
      <c r="B7" s="11" t="s">
        <v>25</v>
      </c>
      <c r="C7" s="11">
        <v>4</v>
      </c>
      <c r="D7" s="11">
        <v>1</v>
      </c>
      <c r="E7" s="11">
        <v>6</v>
      </c>
      <c r="F7" s="11">
        <v>9</v>
      </c>
      <c r="G7">
        <f t="shared" si="0"/>
        <v>1</v>
      </c>
    </row>
    <row r="8" spans="1:7" ht="17" thickBot="1" x14ac:dyDescent="0.25">
      <c r="A8" s="12" t="s">
        <v>30</v>
      </c>
      <c r="B8" s="13" t="s">
        <v>29</v>
      </c>
      <c r="C8" s="13">
        <v>8</v>
      </c>
      <c r="D8" s="13">
        <v>5</v>
      </c>
      <c r="E8" s="13">
        <v>8</v>
      </c>
      <c r="F8" s="13">
        <v>17</v>
      </c>
      <c r="G8">
        <f t="shared" si="0"/>
        <v>3</v>
      </c>
    </row>
    <row r="9" spans="1:7" ht="17" thickTop="1" x14ac:dyDescent="0.2"/>
    <row r="10" spans="1:7" x14ac:dyDescent="0.2">
      <c r="E10" t="s">
        <v>43</v>
      </c>
      <c r="F10" t="s">
        <v>44</v>
      </c>
    </row>
    <row r="11" spans="1:7" x14ac:dyDescent="0.2">
      <c r="A11" s="15" t="s">
        <v>24</v>
      </c>
      <c r="B11" s="15" t="s">
        <v>25</v>
      </c>
      <c r="C11" s="16" t="s">
        <v>29</v>
      </c>
      <c r="D11" s="16" t="s">
        <v>30</v>
      </c>
      <c r="E11" s="16">
        <f>C2+C3+C7+C8</f>
        <v>27</v>
      </c>
      <c r="F11" s="16">
        <f>D2+D3+D7+D8</f>
        <v>15</v>
      </c>
      <c r="G11" s="16"/>
    </row>
    <row r="12" spans="1:7" x14ac:dyDescent="0.2">
      <c r="B12" s="15" t="s">
        <v>26</v>
      </c>
      <c r="C12" s="16" t="s">
        <v>27</v>
      </c>
      <c r="D12" s="16" t="s">
        <v>28</v>
      </c>
      <c r="E12" s="16">
        <f>C2+C4+C5+C6</f>
        <v>16</v>
      </c>
      <c r="F12" s="16">
        <f>D2+D4+D5+D6</f>
        <v>8</v>
      </c>
      <c r="G12" s="16"/>
    </row>
    <row r="14" spans="1:7" x14ac:dyDescent="0.2">
      <c r="A14" t="s">
        <v>32</v>
      </c>
      <c r="C14" t="s">
        <v>33</v>
      </c>
      <c r="D14" t="s">
        <v>34</v>
      </c>
      <c r="E14" t="s">
        <v>35</v>
      </c>
      <c r="F14" s="7" t="s">
        <v>36</v>
      </c>
    </row>
    <row r="15" spans="1:7" x14ac:dyDescent="0.2">
      <c r="A15" t="s">
        <v>37</v>
      </c>
      <c r="C15">
        <f>MAX(C2+C3+C7+C8,C2+C4+C5+C6)</f>
        <v>27</v>
      </c>
      <c r="D15">
        <f>SUM(E2:E8)</f>
        <v>41</v>
      </c>
      <c r="E15">
        <f>C15*2.5</f>
        <v>67.5</v>
      </c>
      <c r="F15" s="7">
        <f>D15+E15</f>
        <v>108.5</v>
      </c>
    </row>
    <row r="16" spans="1:7" x14ac:dyDescent="0.2">
      <c r="A16" t="s">
        <v>38</v>
      </c>
      <c r="C16">
        <f>MAX(D2+C3+C7+C8,D2+C4+C5+C6)</f>
        <v>24</v>
      </c>
      <c r="D16">
        <f>F2+SUM(E3:E8)</f>
        <v>44</v>
      </c>
      <c r="E16">
        <f t="shared" ref="E16:E21" si="1">C16*2.5</f>
        <v>60</v>
      </c>
      <c r="F16" s="7">
        <f t="shared" ref="F16:F21" si="2">D16+E16</f>
        <v>104</v>
      </c>
    </row>
    <row r="17" spans="1:6" x14ac:dyDescent="0.2">
      <c r="A17" t="s">
        <v>39</v>
      </c>
      <c r="C17">
        <f>MAX(D2+D3+C7+C8,D2+C4+C5+C6)</f>
        <v>21</v>
      </c>
      <c r="D17">
        <f>F2+F3+SUM(E4:E8)</f>
        <v>47</v>
      </c>
      <c r="E17">
        <f t="shared" si="1"/>
        <v>52.5</v>
      </c>
      <c r="F17" s="7">
        <f t="shared" si="2"/>
        <v>99.5</v>
      </c>
    </row>
    <row r="18" spans="1:6" x14ac:dyDescent="0.2">
      <c r="A18" t="s">
        <v>40</v>
      </c>
      <c r="C18">
        <f>MAX(D2+D3+C7+C8,D2+C4+C5+D6)</f>
        <v>21</v>
      </c>
      <c r="D18">
        <f>F2+F3+E4+E5+F6+E7+E8</f>
        <v>48</v>
      </c>
      <c r="E18">
        <f t="shared" si="1"/>
        <v>52.5</v>
      </c>
      <c r="F18" s="7">
        <f t="shared" si="2"/>
        <v>100.5</v>
      </c>
    </row>
    <row r="19" spans="1:6" s="2" customFormat="1" x14ac:dyDescent="0.2">
      <c r="A19" s="2" t="s">
        <v>41</v>
      </c>
      <c r="C19" s="2">
        <f>MAX(D2+D3+D7+C8,D2+C4+C5+C6)</f>
        <v>18</v>
      </c>
      <c r="D19" s="2">
        <f>F2+F3+E4+E5+E6+F7+E8</f>
        <v>50</v>
      </c>
      <c r="E19" s="2">
        <f t="shared" si="1"/>
        <v>45</v>
      </c>
      <c r="F19" s="17">
        <f t="shared" si="2"/>
        <v>95</v>
      </c>
    </row>
    <row r="20" spans="1:6" x14ac:dyDescent="0.2">
      <c r="A20" t="s">
        <v>42</v>
      </c>
      <c r="C20">
        <f>MAX(D2+D3+D7+C8,D2+C4+C5+D6)</f>
        <v>18</v>
      </c>
      <c r="D20">
        <f>F2+F3+E4+E5+F6+F7+E8</f>
        <v>51</v>
      </c>
      <c r="E20">
        <f t="shared" si="1"/>
        <v>45</v>
      </c>
      <c r="F20" s="7">
        <f t="shared" si="2"/>
        <v>96</v>
      </c>
    </row>
    <row r="21" spans="1:6" x14ac:dyDescent="0.2">
      <c r="F21" s="7"/>
    </row>
    <row r="22" spans="1:6" x14ac:dyDescent="0.2">
      <c r="F2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C0D26D-764C-4316-B6C4-26DF29B9B55A}"/>
</file>

<file path=customXml/itemProps2.xml><?xml version="1.0" encoding="utf-8"?>
<ds:datastoreItem xmlns:ds="http://schemas.openxmlformats.org/officeDocument/2006/customXml" ds:itemID="{9CD67AE8-7676-4BDB-85A3-EAE932E79723}"/>
</file>

<file path=customXml/itemProps3.xml><?xml version="1.0" encoding="utf-8"?>
<ds:datastoreItem xmlns:ds="http://schemas.openxmlformats.org/officeDocument/2006/customXml" ds:itemID="{FC3BCC84-887B-4662-B71D-A84271D52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2017-05-23T14:25:24Z</dcterms:created>
  <dcterms:modified xsi:type="dcterms:W3CDTF">2017-05-23T18:59:24Z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