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aur.national.com.au\User_Data\AU-VIC-DOCKLANDS-3DOCK-03\UserData\p731535\Fantasy Banter\2020\Draft Research\"/>
    </mc:Choice>
  </mc:AlternateContent>
  <bookViews>
    <workbookView xWindow="0" yWindow="0" windowWidth="23040" windowHeight="9648" tabRatio="824" activeTab="2"/>
  </bookViews>
  <sheets>
    <sheet name="Printable Draft Notes" sheetId="4" r:id="rId1"/>
    <sheet name="Player Notes" sheetId="2" r:id="rId2"/>
    <sheet name="DEF Ranks" sheetId="13" r:id="rId3"/>
    <sheet name="MID Ranks" sheetId="15" r:id="rId4"/>
    <sheet name="RUC Ranks" sheetId="16" r:id="rId5"/>
    <sheet name="FWD Ranks" sheetId="17" r:id="rId6"/>
    <sheet name="2020 Player List" sheetId="3" state="hidden" r:id="rId7"/>
  </sheets>
  <definedNames>
    <definedName name="_xlnm._FilterDatabase" localSheetId="2" hidden="1">'DEF Ranks'!$A$1:$R$278</definedName>
    <definedName name="_xlnm._FilterDatabase" localSheetId="5" hidden="1">'FWD Ranks'!$A$1:$T$312</definedName>
    <definedName name="_xlnm._FilterDatabase" localSheetId="1" hidden="1">'Player Notes'!$A$1:$R$816</definedName>
    <definedName name="_xlnm._FilterDatabase" localSheetId="4" hidden="1">'RUC Ranks'!$A$1:$T$63</definedName>
    <definedName name="_xlnm.Print_Area" localSheetId="0">'Printable Draft Notes'!$A$3:$K$195</definedName>
    <definedName name="_xlnm.Print_Titles" localSheetId="0">'Printable Draft Notes'!$3:$3</definedName>
  </definedNames>
  <calcPr calcId="171027"/>
</workbook>
</file>

<file path=xl/calcChain.xml><?xml version="1.0" encoding="utf-8"?>
<calcChain xmlns="http://schemas.openxmlformats.org/spreadsheetml/2006/main">
  <c r="Q3" i="2" l="1"/>
  <c r="Q5" i="2"/>
  <c r="Q8" i="2"/>
  <c r="Q9" i="2"/>
  <c r="Q7" i="2"/>
  <c r="Q4" i="2"/>
  <c r="Q10" i="2"/>
  <c r="Q11" i="2"/>
  <c r="Q19" i="2"/>
  <c r="Q13" i="2"/>
  <c r="Q14" i="2"/>
  <c r="Q32" i="2"/>
  <c r="Q6" i="2"/>
  <c r="Q79" i="2"/>
  <c r="Q12" i="2"/>
  <c r="Q16" i="2"/>
  <c r="Q18" i="2"/>
  <c r="Q24" i="2"/>
  <c r="Q48" i="2"/>
  <c r="Q23" i="2"/>
  <c r="Q45" i="2"/>
  <c r="Q22" i="2"/>
  <c r="Q40" i="2"/>
  <c r="Q26" i="2"/>
  <c r="Q46" i="2"/>
  <c r="Q25" i="2"/>
  <c r="Q41" i="2"/>
  <c r="Q33" i="2"/>
  <c r="Q35" i="2"/>
  <c r="Q27" i="2"/>
  <c r="Q34" i="2"/>
  <c r="Q47" i="2"/>
  <c r="Q20" i="2"/>
  <c r="Q49" i="2"/>
  <c r="Q42" i="2"/>
  <c r="Q17" i="2"/>
  <c r="Q36" i="2"/>
  <c r="Q37" i="2"/>
  <c r="Q15" i="2"/>
  <c r="Q50" i="2"/>
  <c r="Q38" i="2"/>
  <c r="Q64" i="2"/>
  <c r="Q43" i="2"/>
  <c r="Q30" i="2"/>
  <c r="Q62" i="2"/>
  <c r="Q44" i="2"/>
  <c r="Q183" i="2"/>
  <c r="Q98" i="2"/>
  <c r="Q77" i="2"/>
  <c r="Q21" i="2"/>
  <c r="Q56" i="2"/>
  <c r="Q61" i="2"/>
  <c r="Q65" i="2"/>
  <c r="Q31" i="2"/>
  <c r="Q91" i="2"/>
  <c r="Q110" i="2"/>
  <c r="Q78" i="2"/>
  <c r="Q76" i="2"/>
  <c r="Q101" i="2"/>
  <c r="Q253" i="2"/>
  <c r="Q63" i="2"/>
  <c r="Q60" i="2"/>
  <c r="Q200" i="2"/>
  <c r="Q90" i="2"/>
  <c r="Q103" i="2"/>
  <c r="Q72" i="2"/>
  <c r="Q89" i="2"/>
  <c r="Q73" i="2"/>
  <c r="Q28" i="2"/>
  <c r="Q52" i="2"/>
  <c r="Q29" i="2"/>
  <c r="Q92" i="2"/>
  <c r="Q256" i="2"/>
  <c r="Q273" i="2"/>
  <c r="Q107" i="2"/>
  <c r="Q182" i="2"/>
  <c r="Q184" i="2"/>
  <c r="Q66" i="2"/>
  <c r="Q94" i="2"/>
  <c r="Q59" i="2"/>
  <c r="Q93" i="2"/>
  <c r="Q104" i="2"/>
  <c r="Q55" i="2"/>
  <c r="Q74" i="2"/>
  <c r="Q204" i="2"/>
  <c r="Q57" i="2"/>
  <c r="Q281" i="2"/>
  <c r="Q54" i="2"/>
  <c r="Q71" i="2"/>
  <c r="Q67" i="2"/>
  <c r="Q75" i="2"/>
  <c r="Q265" i="2"/>
  <c r="Q82" i="2"/>
  <c r="Q243" i="2"/>
  <c r="Q289" i="2"/>
  <c r="Q197" i="2"/>
  <c r="Q69" i="2"/>
  <c r="Q97" i="2"/>
  <c r="Q53" i="2"/>
  <c r="Q70" i="2"/>
  <c r="Q214" i="2"/>
  <c r="Q100" i="2"/>
  <c r="Q276" i="2"/>
  <c r="Q292" i="2"/>
  <c r="Q295" i="2"/>
  <c r="Q58" i="2"/>
  <c r="Q209" i="2"/>
  <c r="Q278" i="2"/>
  <c r="Q105" i="2"/>
  <c r="Q84" i="2"/>
  <c r="Q298" i="2"/>
  <c r="Q120" i="2"/>
  <c r="Q81" i="2"/>
  <c r="Q121" i="2"/>
  <c r="Q144" i="2"/>
  <c r="Q267" i="2"/>
  <c r="Q210" i="2"/>
  <c r="Q162" i="2"/>
  <c r="Q106" i="2"/>
  <c r="Q95" i="2"/>
  <c r="Q96" i="2"/>
  <c r="Q80" i="2"/>
  <c r="Q262" i="2"/>
  <c r="Q135" i="2"/>
  <c r="Q87" i="2"/>
  <c r="Q113" i="2"/>
  <c r="Q301" i="2"/>
  <c r="Q283" i="2"/>
  <c r="Q138" i="2"/>
  <c r="Q116" i="2"/>
  <c r="Q111" i="2"/>
  <c r="Q102" i="2"/>
  <c r="Q304" i="2"/>
  <c r="Q208" i="2"/>
  <c r="Q114" i="2"/>
  <c r="Q193" i="2"/>
  <c r="Q122" i="2"/>
  <c r="Q134" i="2"/>
  <c r="Q186" i="2"/>
  <c r="Q185" i="2"/>
  <c r="Q305" i="2"/>
  <c r="Q166" i="2"/>
  <c r="Q118" i="2"/>
  <c r="Q130" i="2"/>
  <c r="Q179" i="2"/>
  <c r="Q167" i="2"/>
  <c r="Q217" i="2"/>
  <c r="Q170" i="2"/>
  <c r="Q136" i="2"/>
  <c r="Q308" i="2"/>
  <c r="Q259" i="2"/>
  <c r="Q168" i="2"/>
  <c r="Q123" i="2"/>
  <c r="Q195" i="2"/>
  <c r="Q196" i="2"/>
  <c r="Q171" i="2"/>
  <c r="Q131" i="2"/>
  <c r="Q198" i="2"/>
  <c r="Q39" i="2"/>
  <c r="Q311" i="2"/>
  <c r="Q132" i="2"/>
  <c r="Q157" i="2"/>
  <c r="Q140" i="2"/>
  <c r="Q151" i="2"/>
  <c r="Q201" i="2"/>
  <c r="Q150" i="2"/>
  <c r="Q145" i="2"/>
  <c r="Q115" i="2"/>
  <c r="Q172" i="2"/>
  <c r="Q205" i="2"/>
  <c r="Q68" i="2"/>
  <c r="Q240" i="2"/>
  <c r="Q143" i="2"/>
  <c r="Q244" i="2"/>
  <c r="Q314" i="2"/>
  <c r="Q85" i="2"/>
  <c r="Q174" i="2"/>
  <c r="Q176" i="2"/>
  <c r="Q215" i="2"/>
  <c r="Q181" i="2"/>
  <c r="Q247" i="2"/>
  <c r="Q187" i="2"/>
  <c r="Q250" i="2"/>
  <c r="Q147" i="2"/>
  <c r="Q189" i="2"/>
  <c r="Q254" i="2"/>
  <c r="Q257" i="2"/>
  <c r="Q191" i="2"/>
  <c r="Q317" i="2"/>
  <c r="Q320" i="2"/>
  <c r="Q194" i="2"/>
  <c r="Q260" i="2"/>
  <c r="Q263" i="2"/>
  <c r="Q109" i="2"/>
  <c r="Q88" i="2"/>
  <c r="Q127" i="2"/>
  <c r="Q148" i="2"/>
  <c r="Q323" i="2"/>
  <c r="Q199" i="2"/>
  <c r="Q202" i="2"/>
  <c r="Q206" i="2"/>
  <c r="Q165" i="2"/>
  <c r="Q83" i="2"/>
  <c r="Q124" i="2"/>
  <c r="Q268" i="2"/>
  <c r="Q270" i="2"/>
  <c r="Q218" i="2"/>
  <c r="Q326" i="2"/>
  <c r="Q329" i="2"/>
  <c r="Q241" i="2"/>
  <c r="Q332" i="2"/>
  <c r="Q146" i="2"/>
  <c r="Q271" i="2"/>
  <c r="Q335" i="2"/>
  <c r="Q274" i="2"/>
  <c r="Q173" i="2"/>
  <c r="Q192" i="2"/>
  <c r="Q211" i="2"/>
  <c r="Q245" i="2"/>
  <c r="Q279" i="2"/>
  <c r="Q248" i="2"/>
  <c r="Q160" i="2"/>
  <c r="Q213" i="2"/>
  <c r="Q188" i="2"/>
  <c r="Q117" i="2"/>
  <c r="Q284" i="2"/>
  <c r="Q133" i="2"/>
  <c r="Q169" i="2"/>
  <c r="Q286" i="2"/>
  <c r="Q338" i="2"/>
  <c r="Q290" i="2"/>
  <c r="Q251" i="2"/>
  <c r="Q293" i="2"/>
  <c r="Q296" i="2"/>
  <c r="Q340" i="2"/>
  <c r="Q255" i="2"/>
  <c r="Q190" i="2"/>
  <c r="Q343" i="2"/>
  <c r="Q212" i="2"/>
  <c r="Q112" i="2"/>
  <c r="Q155" i="2"/>
  <c r="Q299" i="2"/>
  <c r="Q346" i="2"/>
  <c r="Q349" i="2"/>
  <c r="Q249" i="2"/>
  <c r="Q352" i="2"/>
  <c r="Q302" i="2"/>
  <c r="Q258" i="2"/>
  <c r="Q261" i="2"/>
  <c r="Q108" i="2"/>
  <c r="Q264" i="2"/>
  <c r="Q306" i="2"/>
  <c r="Q139" i="2"/>
  <c r="Q266" i="2"/>
  <c r="Q355" i="2"/>
  <c r="Q309" i="2"/>
  <c r="Q269" i="2"/>
  <c r="Q137" i="2"/>
  <c r="Q312" i="2"/>
  <c r="Q315" i="2"/>
  <c r="Q318" i="2"/>
  <c r="Q321" i="2"/>
  <c r="Q324" i="2"/>
  <c r="Q327" i="2"/>
  <c r="Q99" i="2"/>
  <c r="Q272" i="2"/>
  <c r="Q330" i="2"/>
  <c r="Q275" i="2"/>
  <c r="Q277" i="2"/>
  <c r="Q280" i="2"/>
  <c r="Q333" i="2"/>
  <c r="Q282" i="2"/>
  <c r="Q336" i="2"/>
  <c r="Q358" i="2"/>
  <c r="Q285" i="2"/>
  <c r="Q341" i="2"/>
  <c r="Q344" i="2"/>
  <c r="Q252" i="2"/>
  <c r="Q287" i="2"/>
  <c r="Q153" i="2"/>
  <c r="Q361" i="2"/>
  <c r="Q291" i="2"/>
  <c r="Q364" i="2"/>
  <c r="Q347" i="2"/>
  <c r="Q294" i="2"/>
  <c r="Q297" i="2"/>
  <c r="Q367" i="2"/>
  <c r="Q300" i="2"/>
  <c r="Q350" i="2"/>
  <c r="Q303" i="2"/>
  <c r="Q152" i="2"/>
  <c r="Q307" i="2"/>
  <c r="Q141" i="2"/>
  <c r="Q310" i="2"/>
  <c r="Q313" i="2"/>
  <c r="Q316" i="2"/>
  <c r="Q319" i="2"/>
  <c r="Q322" i="2"/>
  <c r="Q353" i="2"/>
  <c r="Q325" i="2"/>
  <c r="Q356" i="2"/>
  <c r="Q359" i="2"/>
  <c r="Q86" i="2"/>
  <c r="Q362" i="2"/>
  <c r="Q328" i="2"/>
  <c r="Q331" i="2"/>
  <c r="Q334" i="2"/>
  <c r="Q337" i="2"/>
  <c r="Q365" i="2"/>
  <c r="Q339" i="2"/>
  <c r="Q342" i="2"/>
  <c r="Q345" i="2"/>
  <c r="Q348" i="2"/>
  <c r="Q370" i="2"/>
  <c r="Q351" i="2"/>
  <c r="Q354" i="2"/>
  <c r="Q368" i="2"/>
  <c r="Q357" i="2"/>
  <c r="Q371" i="2"/>
  <c r="Q360" i="2"/>
  <c r="Q373" i="2"/>
  <c r="Q376" i="2"/>
  <c r="Q363" i="2"/>
  <c r="Q379" i="2"/>
  <c r="Q382" i="2"/>
  <c r="Q385" i="2"/>
  <c r="Q374" i="2"/>
  <c r="Q366" i="2"/>
  <c r="Q388" i="2"/>
  <c r="Q391" i="2"/>
  <c r="Q119" i="2"/>
  <c r="Q377" i="2"/>
  <c r="Q180" i="2"/>
  <c r="Q394" i="2"/>
  <c r="Q397" i="2"/>
  <c r="Q369" i="2"/>
  <c r="Q372" i="2"/>
  <c r="Q400" i="2"/>
  <c r="Q403" i="2"/>
  <c r="Q375" i="2"/>
  <c r="Q405" i="2"/>
  <c r="Q378" i="2"/>
  <c r="Q380" i="2"/>
  <c r="Q381" i="2"/>
  <c r="Q408" i="2"/>
  <c r="Q383" i="2"/>
  <c r="Q411" i="2"/>
  <c r="Q386" i="2"/>
  <c r="Q414" i="2"/>
  <c r="Q161" i="2"/>
  <c r="Q389" i="2"/>
  <c r="Q392" i="2"/>
  <c r="Q417" i="2"/>
  <c r="Q384" i="2"/>
  <c r="Q175" i="2"/>
  <c r="Q395" i="2"/>
  <c r="Q398" i="2"/>
  <c r="Q401" i="2"/>
  <c r="Q149" i="2"/>
  <c r="Q419" i="2"/>
  <c r="Q422" i="2"/>
  <c r="Q51" i="2"/>
  <c r="Q156" i="2"/>
  <c r="Q406" i="2"/>
  <c r="Q425" i="2"/>
  <c r="Q409" i="2"/>
  <c r="Q412" i="2"/>
  <c r="Q428" i="2"/>
  <c r="Q387" i="2"/>
  <c r="Q415" i="2"/>
  <c r="Q431" i="2"/>
  <c r="Q390" i="2"/>
  <c r="Q128" i="2"/>
  <c r="Q420" i="2"/>
  <c r="Q434" i="2"/>
  <c r="Q423" i="2"/>
  <c r="Q426" i="2"/>
  <c r="Q429" i="2"/>
  <c r="Q432" i="2"/>
  <c r="Q435" i="2"/>
  <c r="Q437" i="2"/>
  <c r="Q440" i="2"/>
  <c r="Q158" i="2"/>
  <c r="Q438" i="2"/>
  <c r="Q442" i="2"/>
  <c r="Q445" i="2"/>
  <c r="Q129" i="2"/>
  <c r="Q448" i="2"/>
  <c r="Q443" i="2"/>
  <c r="Q446" i="2"/>
  <c r="Q451" i="2"/>
  <c r="Q449" i="2"/>
  <c r="Q452" i="2"/>
  <c r="Q454" i="2"/>
  <c r="Q455" i="2"/>
  <c r="Q457" i="2"/>
  <c r="Q458" i="2"/>
  <c r="Q460" i="2"/>
  <c r="Q463" i="2"/>
  <c r="Q461" i="2"/>
  <c r="Q466" i="2"/>
  <c r="Q469" i="2"/>
  <c r="Q472" i="2"/>
  <c r="Q464" i="2"/>
  <c r="Q467" i="2"/>
  <c r="Q125" i="2"/>
  <c r="Q393" i="2"/>
  <c r="Q477" i="2"/>
  <c r="Q470" i="2"/>
  <c r="Q396" i="2"/>
  <c r="Q473" i="2"/>
  <c r="Q480" i="2"/>
  <c r="Q399" i="2"/>
  <c r="Q483" i="2"/>
  <c r="Q475" i="2"/>
  <c r="Q486" i="2"/>
  <c r="Q402" i="2"/>
  <c r="Q489" i="2"/>
  <c r="Q478" i="2"/>
  <c r="Q404" i="2"/>
  <c r="Q407" i="2"/>
  <c r="Q492" i="2"/>
  <c r="Q495" i="2"/>
  <c r="Q481" i="2"/>
  <c r="Q484" i="2"/>
  <c r="Q410" i="2"/>
  <c r="Q487" i="2"/>
  <c r="Q413" i="2"/>
  <c r="Q498" i="2"/>
  <c r="Q490" i="2"/>
  <c r="Q493" i="2"/>
  <c r="Q416" i="2"/>
  <c r="Q496" i="2"/>
  <c r="Q499" i="2"/>
  <c r="Q501" i="2"/>
  <c r="Q503" i="2"/>
  <c r="Q504" i="2"/>
  <c r="Q418" i="2"/>
  <c r="Q506" i="2"/>
  <c r="Q509" i="2"/>
  <c r="Q512" i="2"/>
  <c r="Q507" i="2"/>
  <c r="Q515" i="2"/>
  <c r="Q518" i="2"/>
  <c r="Q521" i="2"/>
  <c r="Q510" i="2"/>
  <c r="Q524" i="2"/>
  <c r="Q513" i="2"/>
  <c r="Q527" i="2"/>
  <c r="Q516" i="2"/>
  <c r="Q519" i="2"/>
  <c r="Q530" i="2"/>
  <c r="Q533" i="2"/>
  <c r="Q522" i="2"/>
  <c r="Q219" i="2"/>
  <c r="Q525" i="2"/>
  <c r="Q421" i="2"/>
  <c r="Q538" i="2"/>
  <c r="Q541" i="2"/>
  <c r="Q528" i="2"/>
  <c r="Q531" i="2"/>
  <c r="Q546" i="2"/>
  <c r="Q534" i="2"/>
  <c r="Q549" i="2"/>
  <c r="Q552" i="2"/>
  <c r="Q555" i="2"/>
  <c r="Q424" i="2"/>
  <c r="Q536" i="2"/>
  <c r="Q539" i="2"/>
  <c r="Q558" i="2"/>
  <c r="Q561" i="2"/>
  <c r="Q564" i="2"/>
  <c r="Q567" i="2"/>
  <c r="Q542" i="2"/>
  <c r="Q544" i="2"/>
  <c r="Q427" i="2"/>
  <c r="Q547" i="2"/>
  <c r="Q550" i="2"/>
  <c r="Q572" i="2"/>
  <c r="Q430" i="2"/>
  <c r="Q163" i="2"/>
  <c r="Q553" i="2"/>
  <c r="Q575" i="2"/>
  <c r="Q556" i="2"/>
  <c r="Q559" i="2"/>
  <c r="Q562" i="2"/>
  <c r="Q580" i="2"/>
  <c r="Q583" i="2"/>
  <c r="Q586" i="2"/>
  <c r="Q589" i="2"/>
  <c r="Q592" i="2"/>
  <c r="Q565" i="2"/>
  <c r="Q568" i="2"/>
  <c r="Q595" i="2"/>
  <c r="Q598" i="2"/>
  <c r="Q433" i="2"/>
  <c r="Q570" i="2"/>
  <c r="Q220" i="2"/>
  <c r="Q601" i="2"/>
  <c r="Q604" i="2"/>
  <c r="Q607" i="2"/>
  <c r="Q610" i="2"/>
  <c r="Q573" i="2"/>
  <c r="Q613" i="2"/>
  <c r="Q436" i="2"/>
  <c r="Q576" i="2"/>
  <c r="Q439" i="2"/>
  <c r="Q578" i="2"/>
  <c r="Q441" i="2"/>
  <c r="Q616" i="2"/>
  <c r="Q126" i="2"/>
  <c r="Q221" i="2"/>
  <c r="Q620" i="2"/>
  <c r="Q622" i="2"/>
  <c r="Q216" i="2"/>
  <c r="Q222" i="2"/>
  <c r="Q581" i="2"/>
  <c r="Q624" i="2"/>
  <c r="Q584" i="2"/>
  <c r="Q587" i="2"/>
  <c r="Q626" i="2"/>
  <c r="Q590" i="2"/>
  <c r="Q628" i="2"/>
  <c r="Q593" i="2"/>
  <c r="Q444" i="2"/>
  <c r="Q288" i="2"/>
  <c r="Q596" i="2"/>
  <c r="Q599" i="2"/>
  <c r="Q630" i="2"/>
  <c r="Q602" i="2"/>
  <c r="Q605" i="2"/>
  <c r="Q632" i="2"/>
  <c r="Q223" i="2"/>
  <c r="Q447" i="2"/>
  <c r="Q608" i="2"/>
  <c r="Q611" i="2"/>
  <c r="Q634" i="2"/>
  <c r="Q636" i="2"/>
  <c r="Q638" i="2"/>
  <c r="Q640" i="2"/>
  <c r="Q642" i="2"/>
  <c r="Q614" i="2"/>
  <c r="Q644" i="2"/>
  <c r="Q646" i="2"/>
  <c r="Q617" i="2"/>
  <c r="Q648" i="2"/>
  <c r="Q619" i="2"/>
  <c r="Q650" i="2"/>
  <c r="Q652" i="2"/>
  <c r="Q621" i="2"/>
  <c r="Q623" i="2"/>
  <c r="Q625" i="2"/>
  <c r="Q627" i="2"/>
  <c r="Q450" i="2"/>
  <c r="Q629" i="2"/>
  <c r="Q631" i="2"/>
  <c r="Q654" i="2"/>
  <c r="Q633" i="2"/>
  <c r="Q656" i="2"/>
  <c r="Q453" i="2"/>
  <c r="Q635" i="2"/>
  <c r="Q456" i="2"/>
  <c r="Q459" i="2"/>
  <c r="Q637" i="2"/>
  <c r="Q462" i="2"/>
  <c r="Q639" i="2"/>
  <c r="Q658" i="2"/>
  <c r="Q641" i="2"/>
  <c r="Q660" i="2"/>
  <c r="Q465" i="2"/>
  <c r="Q468" i="2"/>
  <c r="Q643" i="2"/>
  <c r="Q471" i="2"/>
  <c r="Q474" i="2"/>
  <c r="Q476" i="2"/>
  <c r="Q662" i="2"/>
  <c r="Q479" i="2"/>
  <c r="Q664" i="2"/>
  <c r="Q645" i="2"/>
  <c r="Q666" i="2"/>
  <c r="Q142" i="2"/>
  <c r="Q224" i="2"/>
  <c r="Q669" i="2"/>
  <c r="Q154" i="2"/>
  <c r="Q647" i="2"/>
  <c r="Q177" i="2"/>
  <c r="Q482" i="2"/>
  <c r="Q649" i="2"/>
  <c r="Q485" i="2"/>
  <c r="Q488" i="2"/>
  <c r="Q651" i="2"/>
  <c r="Q653" i="2"/>
  <c r="Q491" i="2"/>
  <c r="Q673" i="2"/>
  <c r="Q655" i="2"/>
  <c r="Q675" i="2"/>
  <c r="Q225" i="2"/>
  <c r="Q677" i="2"/>
  <c r="Q494" i="2"/>
  <c r="Q497" i="2"/>
  <c r="Q679" i="2"/>
  <c r="Q681" i="2"/>
  <c r="Q683" i="2"/>
  <c r="Q500" i="2"/>
  <c r="Q685" i="2"/>
  <c r="Q687" i="2"/>
  <c r="Q689" i="2"/>
  <c r="Q691" i="2"/>
  <c r="Q657" i="2"/>
  <c r="Q693" i="2"/>
  <c r="Q659" i="2"/>
  <c r="Q695" i="2"/>
  <c r="Q661" i="2"/>
  <c r="Q663" i="2"/>
  <c r="Q697" i="2"/>
  <c r="Q699" i="2"/>
  <c r="Q665" i="2"/>
  <c r="Q667" i="2"/>
  <c r="Q701" i="2"/>
  <c r="Q668" i="2"/>
  <c r="Q670" i="2"/>
  <c r="Q502" i="2"/>
  <c r="Q703" i="2"/>
  <c r="Q705" i="2"/>
  <c r="Q505" i="2"/>
  <c r="Q508" i="2"/>
  <c r="Q671" i="2"/>
  <c r="Q708" i="2"/>
  <c r="Q672" i="2"/>
  <c r="Q710" i="2"/>
  <c r="Q712" i="2"/>
  <c r="Q674" i="2"/>
  <c r="Q714" i="2"/>
  <c r="Q676" i="2"/>
  <c r="Q716" i="2"/>
  <c r="Q678" i="2"/>
  <c r="Q718" i="2"/>
  <c r="Q511" i="2"/>
  <c r="Q680" i="2"/>
  <c r="Q682" i="2"/>
  <c r="Q159" i="2"/>
  <c r="Q721" i="2"/>
  <c r="Q723" i="2"/>
  <c r="Q725" i="2"/>
  <c r="Q727" i="2"/>
  <c r="Q684" i="2"/>
  <c r="Q730" i="2"/>
  <c r="Q686" i="2"/>
  <c r="Q732" i="2"/>
  <c r="Q734" i="2"/>
  <c r="Q688" i="2"/>
  <c r="Q226" i="2"/>
  <c r="Q690" i="2"/>
  <c r="Q736" i="2"/>
  <c r="Q738" i="2"/>
  <c r="Q692" i="2"/>
  <c r="Q740" i="2"/>
  <c r="Q514" i="2"/>
  <c r="Q164" i="2"/>
  <c r="Q694" i="2"/>
  <c r="Q743" i="2"/>
  <c r="Q227" i="2"/>
  <c r="Q696" i="2"/>
  <c r="Q745" i="2"/>
  <c r="Q228" i="2"/>
  <c r="Q747" i="2"/>
  <c r="Q749" i="2"/>
  <c r="Q229" i="2"/>
  <c r="Q698" i="2"/>
  <c r="Q751" i="2"/>
  <c r="Q517" i="2"/>
  <c r="Q700" i="2"/>
  <c r="Q520" i="2"/>
  <c r="Q702" i="2"/>
  <c r="Q753" i="2"/>
  <c r="Q523" i="2"/>
  <c r="Q704" i="2"/>
  <c r="Q706" i="2"/>
  <c r="Q755" i="2"/>
  <c r="Q707" i="2"/>
  <c r="Q756" i="2"/>
  <c r="Q526" i="2"/>
  <c r="Q758" i="2"/>
  <c r="Q709" i="2"/>
  <c r="Q711" i="2"/>
  <c r="Q761" i="2"/>
  <c r="Q230" i="2"/>
  <c r="Q529" i="2"/>
  <c r="Q532" i="2"/>
  <c r="Q763" i="2"/>
  <c r="Q713" i="2"/>
  <c r="Q535" i="2"/>
  <c r="Q715" i="2"/>
  <c r="Q231" i="2"/>
  <c r="Q765" i="2"/>
  <c r="Q767" i="2"/>
  <c r="Q769" i="2"/>
  <c r="Q232" i="2"/>
  <c r="Q537" i="2"/>
  <c r="Q540" i="2"/>
  <c r="Q717" i="2"/>
  <c r="Q771" i="2"/>
  <c r="Q773" i="2"/>
  <c r="Q178" i="2"/>
  <c r="Q776" i="2"/>
  <c r="Q719" i="2"/>
  <c r="Q233" i="2"/>
  <c r="Q778" i="2"/>
  <c r="Q780" i="2"/>
  <c r="Q543" i="2"/>
  <c r="Q782" i="2"/>
  <c r="Q720" i="2"/>
  <c r="Q545" i="2"/>
  <c r="Q548" i="2"/>
  <c r="Q234" i="2"/>
  <c r="Q551" i="2"/>
  <c r="Q722" i="2"/>
  <c r="Q783" i="2"/>
  <c r="Q784" i="2"/>
  <c r="Q235" i="2"/>
  <c r="Q785" i="2"/>
  <c r="Q236" i="2"/>
  <c r="Q781" i="2"/>
  <c r="Q554" i="2"/>
  <c r="Q724" i="2"/>
  <c r="Q726" i="2"/>
  <c r="Q557" i="2"/>
  <c r="Q786" i="2"/>
  <c r="Q728" i="2"/>
  <c r="Q560" i="2"/>
  <c r="Q237" i="2"/>
  <c r="Q787" i="2"/>
  <c r="Q729" i="2"/>
  <c r="Q731" i="2"/>
  <c r="Q563" i="2"/>
  <c r="Q733" i="2"/>
  <c r="Q735" i="2"/>
  <c r="Q238" i="2"/>
  <c r="Q566" i="2"/>
  <c r="Q737" i="2"/>
  <c r="Q739" i="2"/>
  <c r="Q741" i="2"/>
  <c r="Q569" i="2"/>
  <c r="Q571" i="2"/>
  <c r="Q742" i="2"/>
  <c r="Q788" i="2"/>
  <c r="Q744" i="2"/>
  <c r="Q574" i="2"/>
  <c r="Q746" i="2"/>
  <c r="Q577" i="2"/>
  <c r="Q748" i="2"/>
  <c r="Q579" i="2"/>
  <c r="Q750" i="2"/>
  <c r="Q239" i="2"/>
  <c r="Q789" i="2"/>
  <c r="Q790" i="2"/>
  <c r="Q791" i="2"/>
  <c r="Q792" i="2"/>
  <c r="Q793" i="2"/>
  <c r="Q582" i="2"/>
  <c r="Q794" i="2"/>
  <c r="Q795" i="2"/>
  <c r="Q796" i="2"/>
  <c r="Q797" i="2"/>
  <c r="Q585" i="2"/>
  <c r="Q798" i="2"/>
  <c r="Q752" i="2"/>
  <c r="Q203" i="2"/>
  <c r="Q799" i="2"/>
  <c r="Q754" i="2"/>
  <c r="Q588" i="2"/>
  <c r="Q800" i="2"/>
  <c r="Q801" i="2"/>
  <c r="Q591" i="2"/>
  <c r="Q594" i="2"/>
  <c r="Q207" i="2"/>
  <c r="Q802" i="2"/>
  <c r="Q597" i="2"/>
  <c r="Q757" i="2"/>
  <c r="Q759" i="2"/>
  <c r="Q803" i="2"/>
  <c r="Q600" i="2"/>
  <c r="Q760" i="2"/>
  <c r="Q603" i="2"/>
  <c r="Q242" i="2"/>
  <c r="Q762" i="2"/>
  <c r="Q804" i="2"/>
  <c r="Q606" i="2"/>
  <c r="Q805" i="2"/>
  <c r="Q806" i="2"/>
  <c r="Q807" i="2"/>
  <c r="Q808" i="2"/>
  <c r="Q809" i="2"/>
  <c r="Q764" i="2"/>
  <c r="Q609" i="2"/>
  <c r="Q810" i="2"/>
  <c r="Q766" i="2"/>
  <c r="Q768" i="2"/>
  <c r="Q811" i="2"/>
  <c r="Q612" i="2"/>
  <c r="Q770" i="2"/>
  <c r="Q246" i="2"/>
  <c r="Q812" i="2"/>
  <c r="Q813" i="2"/>
  <c r="Q772" i="2"/>
  <c r="Q814" i="2"/>
  <c r="Q774" i="2"/>
  <c r="Q775" i="2"/>
  <c r="Q815" i="2"/>
  <c r="Q777" i="2"/>
  <c r="Q816" i="2"/>
  <c r="Q779" i="2"/>
  <c r="Q615" i="2"/>
  <c r="Q618" i="2"/>
  <c r="Q2" i="2"/>
  <c r="F4" i="2"/>
  <c r="F3" i="2"/>
  <c r="F7" i="2"/>
  <c r="F8" i="2"/>
  <c r="F11" i="2"/>
  <c r="F9" i="2"/>
  <c r="F10" i="2"/>
  <c r="F19" i="2"/>
  <c r="F5" i="2"/>
  <c r="F13" i="2"/>
  <c r="F14" i="2"/>
  <c r="F32" i="2"/>
  <c r="F6" i="2"/>
  <c r="F79" i="2"/>
  <c r="F12" i="2"/>
  <c r="F16" i="2"/>
  <c r="F18" i="2"/>
  <c r="F24" i="2"/>
  <c r="F48" i="2"/>
  <c r="F23" i="2"/>
  <c r="F45" i="2"/>
  <c r="F22" i="2"/>
  <c r="F40" i="2"/>
  <c r="F26" i="2"/>
  <c r="F46" i="2"/>
  <c r="F25" i="2"/>
  <c r="F41" i="2"/>
  <c r="F33" i="2"/>
  <c r="F35" i="2"/>
  <c r="F27" i="2"/>
  <c r="F34" i="2"/>
  <c r="F47" i="2"/>
  <c r="F20" i="2"/>
  <c r="F49" i="2"/>
  <c r="F42" i="2"/>
  <c r="F17" i="2"/>
  <c r="F36" i="2"/>
  <c r="F37" i="2"/>
  <c r="F15" i="2"/>
  <c r="F50" i="2"/>
  <c r="F38" i="2"/>
  <c r="F64" i="2"/>
  <c r="F43" i="2"/>
  <c r="F30" i="2"/>
  <c r="F62" i="2"/>
  <c r="F44" i="2"/>
  <c r="F152" i="2"/>
  <c r="F98" i="2"/>
  <c r="F77" i="2"/>
  <c r="F21" i="2"/>
  <c r="F56" i="2"/>
  <c r="F61" i="2"/>
  <c r="F65" i="2"/>
  <c r="F31" i="2"/>
  <c r="F91" i="2"/>
  <c r="F110" i="2"/>
  <c r="F78" i="2"/>
  <c r="F76" i="2"/>
  <c r="F101" i="2"/>
  <c r="F128" i="2"/>
  <c r="F63" i="2"/>
  <c r="F60" i="2"/>
  <c r="F129" i="2"/>
  <c r="F90" i="2"/>
  <c r="F103" i="2"/>
  <c r="F72" i="2"/>
  <c r="F89" i="2"/>
  <c r="F73" i="2"/>
  <c r="F28" i="2"/>
  <c r="F52" i="2"/>
  <c r="F29" i="2"/>
  <c r="F92" i="2"/>
  <c r="F125" i="2"/>
  <c r="F126" i="2"/>
  <c r="F107" i="2"/>
  <c r="F153" i="2"/>
  <c r="F151" i="2"/>
  <c r="F66" i="2"/>
  <c r="F94" i="2"/>
  <c r="F59" i="2"/>
  <c r="F93" i="2"/>
  <c r="F104" i="2"/>
  <c r="F55" i="2"/>
  <c r="F74" i="2"/>
  <c r="F127" i="2"/>
  <c r="F57" i="2"/>
  <c r="F142" i="2"/>
  <c r="F54" i="2"/>
  <c r="F71" i="2"/>
  <c r="F67" i="2"/>
  <c r="F75" i="2"/>
  <c r="F140" i="2"/>
  <c r="F82" i="2"/>
  <c r="F99" i="2"/>
  <c r="F124" i="2"/>
  <c r="F141" i="2"/>
  <c r="F69" i="2"/>
  <c r="F97" i="2"/>
  <c r="F53" i="2"/>
  <c r="F70" i="2"/>
  <c r="F154" i="2"/>
  <c r="F100" i="2"/>
  <c r="F155" i="2"/>
  <c r="F156" i="2"/>
  <c r="F157" i="2"/>
  <c r="F58" i="2"/>
  <c r="F158" i="2"/>
  <c r="F159" i="2"/>
  <c r="F105" i="2"/>
  <c r="F84" i="2"/>
  <c r="F160" i="2"/>
  <c r="F120" i="2"/>
  <c r="F81" i="2"/>
  <c r="F121" i="2"/>
  <c r="F144" i="2"/>
  <c r="F161" i="2"/>
  <c r="F162" i="2"/>
  <c r="F163" i="2"/>
  <c r="F106" i="2"/>
  <c r="F95" i="2"/>
  <c r="F96" i="2"/>
  <c r="F80" i="2"/>
  <c r="F164" i="2"/>
  <c r="F135" i="2"/>
  <c r="F87" i="2"/>
  <c r="F113" i="2"/>
  <c r="F165" i="2"/>
  <c r="F166" i="2"/>
  <c r="F138" i="2"/>
  <c r="F116" i="2"/>
  <c r="F111" i="2"/>
  <c r="F102" i="2"/>
  <c r="F167" i="2"/>
  <c r="F168" i="2"/>
  <c r="F114" i="2"/>
  <c r="F169" i="2"/>
  <c r="F122" i="2"/>
  <c r="F134" i="2"/>
  <c r="F170" i="2"/>
  <c r="F171" i="2"/>
  <c r="F172" i="2"/>
  <c r="F173" i="2"/>
  <c r="F118" i="2"/>
  <c r="F130" i="2"/>
  <c r="F174" i="2"/>
  <c r="F175" i="2"/>
  <c r="F177" i="2"/>
  <c r="F176" i="2"/>
  <c r="F136" i="2"/>
  <c r="F179" i="2"/>
  <c r="F178" i="2"/>
  <c r="F180" i="2"/>
  <c r="F123" i="2"/>
  <c r="F181" i="2"/>
  <c r="F182" i="2"/>
  <c r="F183" i="2"/>
  <c r="F131" i="2"/>
  <c r="F184" i="2"/>
  <c r="F39" i="2"/>
  <c r="F185" i="2"/>
  <c r="F132" i="2"/>
  <c r="F186" i="2"/>
  <c r="F187" i="2"/>
  <c r="F188" i="2"/>
  <c r="F189" i="2"/>
  <c r="F150" i="2"/>
  <c r="F145" i="2"/>
  <c r="F115" i="2"/>
  <c r="F190" i="2"/>
  <c r="F191" i="2"/>
  <c r="F68" i="2"/>
  <c r="F192" i="2"/>
  <c r="F143" i="2"/>
  <c r="F193" i="2"/>
  <c r="F194" i="2"/>
  <c r="F85" i="2"/>
  <c r="F195" i="2"/>
  <c r="F196" i="2"/>
  <c r="F197" i="2"/>
  <c r="F198" i="2"/>
  <c r="F199" i="2"/>
  <c r="F200" i="2"/>
  <c r="F201" i="2"/>
  <c r="F147" i="2"/>
  <c r="F202" i="2"/>
  <c r="F203" i="2"/>
  <c r="F204" i="2"/>
  <c r="F205" i="2"/>
  <c r="F206" i="2"/>
  <c r="F207" i="2"/>
  <c r="F208" i="2"/>
  <c r="F209" i="2"/>
  <c r="F210" i="2"/>
  <c r="F109" i="2"/>
  <c r="F88" i="2"/>
  <c r="F211" i="2"/>
  <c r="F148" i="2"/>
  <c r="F213" i="2"/>
  <c r="F212" i="2"/>
  <c r="F214" i="2"/>
  <c r="F215" i="2"/>
  <c r="F216" i="2"/>
  <c r="F83" i="2"/>
  <c r="F217" i="2"/>
  <c r="F218" i="2"/>
  <c r="F219" i="2"/>
  <c r="F220" i="2"/>
  <c r="F221" i="2"/>
  <c r="F222" i="2"/>
  <c r="F223" i="2"/>
  <c r="F224" i="2"/>
  <c r="F146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117" i="2"/>
  <c r="F237" i="2"/>
  <c r="F133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112" i="2"/>
  <c r="F250" i="2"/>
  <c r="F251" i="2"/>
  <c r="F252" i="2"/>
  <c r="F253" i="2"/>
  <c r="F254" i="2"/>
  <c r="F255" i="2"/>
  <c r="F256" i="2"/>
  <c r="F257" i="2"/>
  <c r="F258" i="2"/>
  <c r="F108" i="2"/>
  <c r="F259" i="2"/>
  <c r="F260" i="2"/>
  <c r="F139" i="2"/>
  <c r="F261" i="2"/>
  <c r="F262" i="2"/>
  <c r="F263" i="2"/>
  <c r="F264" i="2"/>
  <c r="F137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1" i="2"/>
  <c r="F280" i="2"/>
  <c r="F282" i="2"/>
  <c r="F283" i="2"/>
  <c r="F284" i="2"/>
  <c r="F285" i="2"/>
  <c r="F286" i="2"/>
  <c r="F287" i="2"/>
  <c r="F288" i="2"/>
  <c r="F290" i="2"/>
  <c r="F289" i="2"/>
  <c r="F291" i="2"/>
  <c r="F292" i="2"/>
  <c r="F293" i="2"/>
  <c r="F294" i="2"/>
  <c r="F296" i="2"/>
  <c r="F295" i="2"/>
  <c r="F297" i="2"/>
  <c r="F299" i="2"/>
  <c r="F298" i="2"/>
  <c r="F300" i="2"/>
  <c r="F301" i="2"/>
  <c r="F302" i="2"/>
  <c r="F303" i="2"/>
  <c r="F304" i="2"/>
  <c r="F305" i="2"/>
  <c r="F306" i="2"/>
  <c r="F307" i="2"/>
  <c r="F308" i="2"/>
  <c r="F86" i="2"/>
  <c r="F309" i="2"/>
  <c r="F310" i="2"/>
  <c r="F311" i="2"/>
  <c r="F312" i="2"/>
  <c r="F313" i="2"/>
  <c r="F315" i="2"/>
  <c r="F314" i="2"/>
  <c r="F316" i="2"/>
  <c r="F317" i="2"/>
  <c r="F318" i="2"/>
  <c r="F319" i="2"/>
  <c r="F320" i="2"/>
  <c r="F321" i="2"/>
  <c r="F322" i="2"/>
  <c r="F323" i="2"/>
  <c r="F324" i="2"/>
  <c r="F325" i="2"/>
  <c r="F326" i="2"/>
  <c r="F328" i="2"/>
  <c r="F327" i="2"/>
  <c r="F329" i="2"/>
  <c r="F330" i="2"/>
  <c r="F331" i="2"/>
  <c r="F332" i="2"/>
  <c r="F333" i="2"/>
  <c r="F334" i="2"/>
  <c r="F335" i="2"/>
  <c r="F119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2" i="2"/>
  <c r="F351" i="2"/>
  <c r="F353" i="2"/>
  <c r="F354" i="2"/>
  <c r="F355" i="2"/>
  <c r="F356" i="2"/>
  <c r="F357" i="2"/>
  <c r="F359" i="2"/>
  <c r="F358" i="2"/>
  <c r="F360" i="2"/>
  <c r="F361" i="2"/>
  <c r="F362" i="2"/>
  <c r="F149" i="2"/>
  <c r="F363" i="2"/>
  <c r="F364" i="2"/>
  <c r="F51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8" i="2"/>
  <c r="F407" i="2"/>
  <c r="F409" i="2"/>
  <c r="F410" i="2"/>
  <c r="F411" i="2"/>
  <c r="F412" i="2"/>
  <c r="F413" i="2"/>
  <c r="F414" i="2"/>
  <c r="F415" i="2"/>
  <c r="F417" i="2"/>
  <c r="F416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5" i="2"/>
  <c r="F456" i="2"/>
  <c r="F454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8" i="2"/>
  <c r="F497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4" i="2"/>
  <c r="F523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60" i="2"/>
  <c r="F559" i="2"/>
  <c r="F561" i="2"/>
  <c r="F562" i="2"/>
  <c r="F563" i="2"/>
  <c r="F564" i="2"/>
  <c r="F565" i="2"/>
  <c r="F566" i="2"/>
  <c r="F567" i="2"/>
  <c r="F568" i="2"/>
  <c r="F569" i="2"/>
  <c r="F570" i="2"/>
  <c r="F572" i="2"/>
  <c r="F571" i="2"/>
  <c r="F573" i="2"/>
  <c r="F574" i="2"/>
  <c r="F575" i="2"/>
  <c r="F576" i="2"/>
  <c r="F577" i="2"/>
  <c r="F578" i="2"/>
  <c r="F579" i="2"/>
  <c r="F581" i="2"/>
  <c r="F580" i="2"/>
  <c r="F582" i="2"/>
  <c r="F583" i="2"/>
  <c r="F584" i="2"/>
  <c r="F586" i="2"/>
  <c r="F585" i="2"/>
  <c r="F587" i="2"/>
  <c r="F588" i="2"/>
  <c r="F589" i="2"/>
  <c r="F591" i="2"/>
  <c r="F590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5" i="2"/>
  <c r="F614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70" i="2"/>
  <c r="F691" i="2"/>
  <c r="F671" i="2"/>
  <c r="F693" i="2"/>
  <c r="F651" i="2"/>
  <c r="F672" i="2"/>
  <c r="F673" i="2"/>
  <c r="F636" i="2"/>
  <c r="F696" i="2"/>
  <c r="F698" i="2"/>
  <c r="F700" i="2"/>
  <c r="F702" i="2"/>
  <c r="F674" i="2"/>
  <c r="F705" i="2"/>
  <c r="F675" i="2"/>
  <c r="F707" i="2"/>
  <c r="F709" i="2"/>
  <c r="F676" i="2"/>
  <c r="F639" i="2"/>
  <c r="F677" i="2"/>
  <c r="F710" i="2"/>
  <c r="F711" i="2"/>
  <c r="F678" i="2"/>
  <c r="F712" i="2"/>
  <c r="F652" i="2"/>
  <c r="F637" i="2"/>
  <c r="F679" i="2"/>
  <c r="F713" i="2"/>
  <c r="F640" i="2"/>
  <c r="F680" i="2"/>
  <c r="F714" i="2"/>
  <c r="F641" i="2"/>
  <c r="F715" i="2"/>
  <c r="F716" i="2"/>
  <c r="F642" i="2"/>
  <c r="F681" i="2"/>
  <c r="F717" i="2"/>
  <c r="F653" i="2"/>
  <c r="F682" i="2"/>
  <c r="F654" i="2"/>
  <c r="F683" i="2"/>
  <c r="F718" i="2"/>
  <c r="F655" i="2"/>
  <c r="F684" i="2"/>
  <c r="F685" i="2"/>
  <c r="F719" i="2"/>
  <c r="F686" i="2"/>
  <c r="F720" i="2"/>
  <c r="F656" i="2"/>
  <c r="F721" i="2"/>
  <c r="F687" i="2"/>
  <c r="F688" i="2"/>
  <c r="F722" i="2"/>
  <c r="F643" i="2"/>
  <c r="F657" i="2"/>
  <c r="F658" i="2"/>
  <c r="F723" i="2"/>
  <c r="F689" i="2"/>
  <c r="F659" i="2"/>
  <c r="F690" i="2"/>
  <c r="F644" i="2"/>
  <c r="F724" i="2"/>
  <c r="F725" i="2"/>
  <c r="F726" i="2"/>
  <c r="F645" i="2"/>
  <c r="F660" i="2"/>
  <c r="F661" i="2"/>
  <c r="F692" i="2"/>
  <c r="F727" i="2"/>
  <c r="F728" i="2"/>
  <c r="F638" i="2"/>
  <c r="F729" i="2"/>
  <c r="F694" i="2"/>
  <c r="F646" i="2"/>
  <c r="F730" i="2"/>
  <c r="F731" i="2"/>
  <c r="F662" i="2"/>
  <c r="F733" i="2"/>
  <c r="F695" i="2"/>
  <c r="F663" i="2"/>
  <c r="F664" i="2"/>
  <c r="F647" i="2"/>
  <c r="F665" i="2"/>
  <c r="F697" i="2"/>
  <c r="F734" i="2"/>
  <c r="F735" i="2"/>
  <c r="F648" i="2"/>
  <c r="F736" i="2"/>
  <c r="F649" i="2"/>
  <c r="F732" i="2"/>
  <c r="F666" i="2"/>
  <c r="F699" i="2"/>
  <c r="F701" i="2"/>
  <c r="F667" i="2"/>
  <c r="F737" i="2"/>
  <c r="F703" i="2"/>
  <c r="F668" i="2"/>
  <c r="F650" i="2"/>
  <c r="F738" i="2"/>
  <c r="F704" i="2"/>
  <c r="F706" i="2"/>
  <c r="F669" i="2"/>
  <c r="F708" i="2"/>
  <c r="F739" i="2"/>
  <c r="F740" i="2"/>
  <c r="F741" i="2"/>
  <c r="F742" i="2"/>
  <c r="F743" i="2"/>
  <c r="F761" i="2"/>
  <c r="F748" i="2"/>
  <c r="F749" i="2"/>
  <c r="F762" i="2"/>
  <c r="F773" i="2"/>
  <c r="F763" i="2"/>
  <c r="F750" i="2"/>
  <c r="F764" i="2"/>
  <c r="F751" i="2"/>
  <c r="F765" i="2"/>
  <c r="F752" i="2"/>
  <c r="F766" i="2"/>
  <c r="F746" i="2"/>
  <c r="F774" i="2"/>
  <c r="F775" i="2"/>
  <c r="F776" i="2"/>
  <c r="F777" i="2"/>
  <c r="F778" i="2"/>
  <c r="F753" i="2"/>
  <c r="F779" i="2"/>
  <c r="F780" i="2"/>
  <c r="F781" i="2"/>
  <c r="F782" i="2"/>
  <c r="F754" i="2"/>
  <c r="F783" i="2"/>
  <c r="F767" i="2"/>
  <c r="F744" i="2"/>
  <c r="F784" i="2"/>
  <c r="F768" i="2"/>
  <c r="F755" i="2"/>
  <c r="F785" i="2"/>
  <c r="F786" i="2"/>
  <c r="F756" i="2"/>
  <c r="F757" i="2"/>
  <c r="F745" i="2"/>
  <c r="F787" i="2"/>
  <c r="F758" i="2"/>
  <c r="F769" i="2"/>
  <c r="F770" i="2"/>
  <c r="F788" i="2"/>
  <c r="F759" i="2"/>
  <c r="F771" i="2"/>
  <c r="F760" i="2"/>
  <c r="F747" i="2"/>
  <c r="F772" i="2"/>
  <c r="F789" i="2"/>
  <c r="F790" i="2"/>
  <c r="F791" i="2"/>
  <c r="F792" i="2"/>
  <c r="F793" i="2"/>
  <c r="F794" i="2"/>
  <c r="F795" i="2"/>
  <c r="F796" i="2"/>
  <c r="F798" i="2"/>
  <c r="F810" i="2"/>
  <c r="F802" i="2"/>
  <c r="F803" i="2"/>
  <c r="F811" i="2"/>
  <c r="F799" i="2"/>
  <c r="F804" i="2"/>
  <c r="F797" i="2"/>
  <c r="F812" i="2"/>
  <c r="F813" i="2"/>
  <c r="F805" i="2"/>
  <c r="F814" i="2"/>
  <c r="F806" i="2"/>
  <c r="F807" i="2"/>
  <c r="F815" i="2"/>
  <c r="F808" i="2"/>
  <c r="F816" i="2"/>
  <c r="F809" i="2"/>
  <c r="F800" i="2"/>
  <c r="F801" i="2"/>
  <c r="F2" i="2"/>
  <c r="E1" i="4"/>
  <c r="A13" i="4"/>
  <c r="A21" i="4" s="1"/>
  <c r="A29" i="4" s="1"/>
  <c r="A37" i="4" s="1"/>
  <c r="A45" i="4" s="1"/>
  <c r="A53" i="4" s="1"/>
  <c r="A61" i="4" s="1"/>
  <c r="A69" i="4" s="1"/>
  <c r="A77" i="4" s="1"/>
  <c r="A85" i="4" s="1"/>
  <c r="A93" i="4" s="1"/>
  <c r="A101" i="4" s="1"/>
  <c r="A109" i="4" s="1"/>
  <c r="A117" i="4" s="1"/>
  <c r="A125" i="4" s="1"/>
  <c r="A133" i="4" s="1"/>
  <c r="A141" i="4" s="1"/>
  <c r="A149" i="4" s="1"/>
  <c r="A157" i="4" s="1"/>
  <c r="A165" i="4" s="1"/>
  <c r="A173" i="4" s="1"/>
  <c r="A14" i="4"/>
  <c r="A15" i="4"/>
  <c r="A23" i="4" s="1"/>
  <c r="A31" i="4" s="1"/>
  <c r="A39" i="4" s="1"/>
  <c r="A47" i="4" s="1"/>
  <c r="A55" i="4" s="1"/>
  <c r="A63" i="4" s="1"/>
  <c r="A71" i="4" s="1"/>
  <c r="A79" i="4" s="1"/>
  <c r="A87" i="4" s="1"/>
  <c r="A95" i="4" s="1"/>
  <c r="A103" i="4" s="1"/>
  <c r="A111" i="4" s="1"/>
  <c r="A119" i="4" s="1"/>
  <c r="A127" i="4" s="1"/>
  <c r="A135" i="4" s="1"/>
  <c r="A143" i="4" s="1"/>
  <c r="A151" i="4" s="1"/>
  <c r="A159" i="4" s="1"/>
  <c r="A167" i="4" s="1"/>
  <c r="A175" i="4" s="1"/>
  <c r="A16" i="4"/>
  <c r="A24" i="4" s="1"/>
  <c r="A32" i="4" s="1"/>
  <c r="A40" i="4" s="1"/>
  <c r="A48" i="4" s="1"/>
  <c r="A56" i="4" s="1"/>
  <c r="A64" i="4" s="1"/>
  <c r="A72" i="4" s="1"/>
  <c r="A80" i="4" s="1"/>
  <c r="A88" i="4" s="1"/>
  <c r="A96" i="4" s="1"/>
  <c r="A104" i="4" s="1"/>
  <c r="A112" i="4" s="1"/>
  <c r="A120" i="4" s="1"/>
  <c r="A128" i="4" s="1"/>
  <c r="A136" i="4" s="1"/>
  <c r="A144" i="4" s="1"/>
  <c r="A152" i="4" s="1"/>
  <c r="A160" i="4" s="1"/>
  <c r="A168" i="4" s="1"/>
  <c r="A176" i="4" s="1"/>
  <c r="A17" i="4"/>
  <c r="A25" i="4" s="1"/>
  <c r="A33" i="4" s="1"/>
  <c r="A41" i="4" s="1"/>
  <c r="A49" i="4" s="1"/>
  <c r="A57" i="4" s="1"/>
  <c r="A65" i="4" s="1"/>
  <c r="A73" i="4" s="1"/>
  <c r="A81" i="4" s="1"/>
  <c r="A89" i="4" s="1"/>
  <c r="A97" i="4" s="1"/>
  <c r="A105" i="4" s="1"/>
  <c r="A113" i="4" s="1"/>
  <c r="A121" i="4" s="1"/>
  <c r="A129" i="4" s="1"/>
  <c r="A137" i="4" s="1"/>
  <c r="A145" i="4" s="1"/>
  <c r="A153" i="4" s="1"/>
  <c r="A161" i="4" s="1"/>
  <c r="A169" i="4" s="1"/>
  <c r="A177" i="4" s="1"/>
  <c r="A18" i="4"/>
  <c r="A26" i="4" s="1"/>
  <c r="A34" i="4" s="1"/>
  <c r="A42" i="4" s="1"/>
  <c r="A50" i="4" s="1"/>
  <c r="A58" i="4" s="1"/>
  <c r="A66" i="4" s="1"/>
  <c r="A74" i="4" s="1"/>
  <c r="A82" i="4" s="1"/>
  <c r="A90" i="4" s="1"/>
  <c r="A98" i="4" s="1"/>
  <c r="A106" i="4" s="1"/>
  <c r="A114" i="4" s="1"/>
  <c r="A122" i="4" s="1"/>
  <c r="A130" i="4" s="1"/>
  <c r="A138" i="4" s="1"/>
  <c r="A146" i="4" s="1"/>
  <c r="A154" i="4" s="1"/>
  <c r="A162" i="4" s="1"/>
  <c r="A170" i="4" s="1"/>
  <c r="A178" i="4" s="1"/>
  <c r="A19" i="4"/>
  <c r="A27" i="4" s="1"/>
  <c r="A35" i="4" s="1"/>
  <c r="A43" i="4" s="1"/>
  <c r="A51" i="4" s="1"/>
  <c r="A59" i="4" s="1"/>
  <c r="A67" i="4" s="1"/>
  <c r="A75" i="4" s="1"/>
  <c r="A83" i="4" s="1"/>
  <c r="A91" i="4" s="1"/>
  <c r="A99" i="4" s="1"/>
  <c r="A107" i="4" s="1"/>
  <c r="A115" i="4" s="1"/>
  <c r="A123" i="4" s="1"/>
  <c r="A131" i="4" s="1"/>
  <c r="A139" i="4" s="1"/>
  <c r="A147" i="4" s="1"/>
  <c r="A155" i="4" s="1"/>
  <c r="A163" i="4" s="1"/>
  <c r="A171" i="4" s="1"/>
  <c r="A179" i="4" s="1"/>
  <c r="A22" i="4"/>
  <c r="A30" i="4" s="1"/>
  <c r="A38" i="4" s="1"/>
  <c r="A46" i="4" s="1"/>
  <c r="A54" i="4" s="1"/>
  <c r="A62" i="4" s="1"/>
  <c r="A70" i="4" s="1"/>
  <c r="A78" i="4" s="1"/>
  <c r="A86" i="4" s="1"/>
  <c r="A94" i="4" s="1"/>
  <c r="A102" i="4" s="1"/>
  <c r="A110" i="4" s="1"/>
  <c r="A118" i="4" s="1"/>
  <c r="A126" i="4" s="1"/>
  <c r="A134" i="4" s="1"/>
  <c r="A142" i="4" s="1"/>
  <c r="A150" i="4" s="1"/>
  <c r="A158" i="4" s="1"/>
  <c r="A166" i="4" s="1"/>
  <c r="A174" i="4" s="1"/>
  <c r="A12" i="4"/>
  <c r="A20" i="4" s="1"/>
  <c r="A28" i="4" s="1"/>
  <c r="A36" i="4" s="1"/>
  <c r="A44" i="4" s="1"/>
  <c r="A52" i="4" s="1"/>
  <c r="A60" i="4" s="1"/>
  <c r="A68" i="4" s="1"/>
  <c r="A76" i="4" s="1"/>
  <c r="A84" i="4" s="1"/>
  <c r="A92" i="4" s="1"/>
  <c r="A100" i="4" s="1"/>
  <c r="A108" i="4" s="1"/>
  <c r="A116" i="4" s="1"/>
  <c r="A124" i="4" s="1"/>
  <c r="A132" i="4" s="1"/>
  <c r="A140" i="4" s="1"/>
  <c r="A148" i="4" s="1"/>
  <c r="A156" i="4" s="1"/>
  <c r="A164" i="4" s="1"/>
  <c r="A172" i="4" s="1"/>
  <c r="M4" i="2"/>
  <c r="M3" i="2"/>
  <c r="M7" i="2"/>
  <c r="M8" i="2"/>
  <c r="M11" i="2"/>
  <c r="M9" i="2"/>
  <c r="M10" i="2"/>
  <c r="M19" i="2"/>
  <c r="M5" i="2"/>
  <c r="M13" i="2"/>
  <c r="M14" i="2"/>
  <c r="M32" i="2"/>
  <c r="M6" i="2"/>
  <c r="M79" i="2"/>
  <c r="M12" i="2"/>
  <c r="M16" i="2"/>
  <c r="M18" i="2"/>
  <c r="M24" i="2"/>
  <c r="M48" i="2"/>
  <c r="M23" i="2"/>
  <c r="M45" i="2"/>
  <c r="M22" i="2"/>
  <c r="M40" i="2"/>
  <c r="M26" i="2"/>
  <c r="M46" i="2"/>
  <c r="M25" i="2"/>
  <c r="M41" i="2"/>
  <c r="M33" i="2"/>
  <c r="M35" i="2"/>
  <c r="M27" i="2"/>
  <c r="M34" i="2"/>
  <c r="M47" i="2"/>
  <c r="M20" i="2"/>
  <c r="M49" i="2"/>
  <c r="M42" i="2"/>
  <c r="M17" i="2"/>
  <c r="M36" i="2"/>
  <c r="M37" i="2"/>
  <c r="M15" i="2"/>
  <c r="M50" i="2"/>
  <c r="M38" i="2"/>
  <c r="M64" i="2"/>
  <c r="M43" i="2"/>
  <c r="M30" i="2"/>
  <c r="M62" i="2"/>
  <c r="M44" i="2"/>
  <c r="M152" i="2"/>
  <c r="M98" i="2"/>
  <c r="M77" i="2"/>
  <c r="M21" i="2"/>
  <c r="M56" i="2"/>
  <c r="M61" i="2"/>
  <c r="M65" i="2"/>
  <c r="M31" i="2"/>
  <c r="M91" i="2"/>
  <c r="M110" i="2"/>
  <c r="M78" i="2"/>
  <c r="M76" i="2"/>
  <c r="M101" i="2"/>
  <c r="M128" i="2"/>
  <c r="M63" i="2"/>
  <c r="M60" i="2"/>
  <c r="M129" i="2"/>
  <c r="M90" i="2"/>
  <c r="M103" i="2"/>
  <c r="M72" i="2"/>
  <c r="M89" i="2"/>
  <c r="M73" i="2"/>
  <c r="M28" i="2"/>
  <c r="M52" i="2"/>
  <c r="M29" i="2"/>
  <c r="M92" i="2"/>
  <c r="M125" i="2"/>
  <c r="M126" i="2"/>
  <c r="M107" i="2"/>
  <c r="M153" i="2"/>
  <c r="M151" i="2"/>
  <c r="M66" i="2"/>
  <c r="M94" i="2"/>
  <c r="M59" i="2"/>
  <c r="M93" i="2"/>
  <c r="M104" i="2"/>
  <c r="M55" i="2"/>
  <c r="M74" i="2"/>
  <c r="M127" i="2"/>
  <c r="M57" i="2"/>
  <c r="M142" i="2"/>
  <c r="M54" i="2"/>
  <c r="M71" i="2"/>
  <c r="M67" i="2"/>
  <c r="M75" i="2"/>
  <c r="M140" i="2"/>
  <c r="M82" i="2"/>
  <c r="M99" i="2"/>
  <c r="M124" i="2"/>
  <c r="M141" i="2"/>
  <c r="M69" i="2"/>
  <c r="M97" i="2"/>
  <c r="M53" i="2"/>
  <c r="M70" i="2"/>
  <c r="M154" i="2"/>
  <c r="M100" i="2"/>
  <c r="M155" i="2"/>
  <c r="M156" i="2"/>
  <c r="M157" i="2"/>
  <c r="M58" i="2"/>
  <c r="M158" i="2"/>
  <c r="M159" i="2"/>
  <c r="M105" i="2"/>
  <c r="M84" i="2"/>
  <c r="M160" i="2"/>
  <c r="M120" i="2"/>
  <c r="M81" i="2"/>
  <c r="M121" i="2"/>
  <c r="M144" i="2"/>
  <c r="M161" i="2"/>
  <c r="M162" i="2"/>
  <c r="M163" i="2"/>
  <c r="M106" i="2"/>
  <c r="M95" i="2"/>
  <c r="M96" i="2"/>
  <c r="M80" i="2"/>
  <c r="M164" i="2"/>
  <c r="M135" i="2"/>
  <c r="M87" i="2"/>
  <c r="M113" i="2"/>
  <c r="M165" i="2"/>
  <c r="M166" i="2"/>
  <c r="M138" i="2"/>
  <c r="M116" i="2"/>
  <c r="M111" i="2"/>
  <c r="M102" i="2"/>
  <c r="M167" i="2"/>
  <c r="M168" i="2"/>
  <c r="M114" i="2"/>
  <c r="M169" i="2"/>
  <c r="M122" i="2"/>
  <c r="M134" i="2"/>
  <c r="M170" i="2"/>
  <c r="M171" i="2"/>
  <c r="M172" i="2"/>
  <c r="M173" i="2"/>
  <c r="M118" i="2"/>
  <c r="M130" i="2"/>
  <c r="M174" i="2"/>
  <c r="M175" i="2"/>
  <c r="M177" i="2"/>
  <c r="M176" i="2"/>
  <c r="M136" i="2"/>
  <c r="M179" i="2"/>
  <c r="M178" i="2"/>
  <c r="M180" i="2"/>
  <c r="M123" i="2"/>
  <c r="M181" i="2"/>
  <c r="M182" i="2"/>
  <c r="M183" i="2"/>
  <c r="M131" i="2"/>
  <c r="M184" i="2"/>
  <c r="M39" i="2"/>
  <c r="M185" i="2"/>
  <c r="M132" i="2"/>
  <c r="M186" i="2"/>
  <c r="M187" i="2"/>
  <c r="M188" i="2"/>
  <c r="M189" i="2"/>
  <c r="M150" i="2"/>
  <c r="M145" i="2"/>
  <c r="M115" i="2"/>
  <c r="M190" i="2"/>
  <c r="M191" i="2"/>
  <c r="M68" i="2"/>
  <c r="M192" i="2"/>
  <c r="M143" i="2"/>
  <c r="M193" i="2"/>
  <c r="M194" i="2"/>
  <c r="M85" i="2"/>
  <c r="M195" i="2"/>
  <c r="M196" i="2"/>
  <c r="M197" i="2"/>
  <c r="M198" i="2"/>
  <c r="M199" i="2"/>
  <c r="M200" i="2"/>
  <c r="M201" i="2"/>
  <c r="M147" i="2"/>
  <c r="M202" i="2"/>
  <c r="M203" i="2"/>
  <c r="M204" i="2"/>
  <c r="M205" i="2"/>
  <c r="M206" i="2"/>
  <c r="M207" i="2"/>
  <c r="M208" i="2"/>
  <c r="M209" i="2"/>
  <c r="M210" i="2"/>
  <c r="M109" i="2"/>
  <c r="M88" i="2"/>
  <c r="M211" i="2"/>
  <c r="M148" i="2"/>
  <c r="M213" i="2"/>
  <c r="M212" i="2"/>
  <c r="M214" i="2"/>
  <c r="M215" i="2"/>
  <c r="M216" i="2"/>
  <c r="M83" i="2"/>
  <c r="M217" i="2"/>
  <c r="M218" i="2"/>
  <c r="M219" i="2"/>
  <c r="M220" i="2"/>
  <c r="M221" i="2"/>
  <c r="M222" i="2"/>
  <c r="M223" i="2"/>
  <c r="M224" i="2"/>
  <c r="M146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117" i="2"/>
  <c r="M237" i="2"/>
  <c r="M133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112" i="2"/>
  <c r="M250" i="2"/>
  <c r="M251" i="2"/>
  <c r="M252" i="2"/>
  <c r="M253" i="2"/>
  <c r="M254" i="2"/>
  <c r="M255" i="2"/>
  <c r="M256" i="2"/>
  <c r="M257" i="2"/>
  <c r="M258" i="2"/>
  <c r="M108" i="2"/>
  <c r="M259" i="2"/>
  <c r="M260" i="2"/>
  <c r="M139" i="2"/>
  <c r="M261" i="2"/>
  <c r="M262" i="2"/>
  <c r="M263" i="2"/>
  <c r="M264" i="2"/>
  <c r="M137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1" i="2"/>
  <c r="M280" i="2"/>
  <c r="M282" i="2"/>
  <c r="M283" i="2"/>
  <c r="M284" i="2"/>
  <c r="M285" i="2"/>
  <c r="M286" i="2"/>
  <c r="M287" i="2"/>
  <c r="M288" i="2"/>
  <c r="M290" i="2"/>
  <c r="M289" i="2"/>
  <c r="M291" i="2"/>
  <c r="M292" i="2"/>
  <c r="M293" i="2"/>
  <c r="M294" i="2"/>
  <c r="M296" i="2"/>
  <c r="M295" i="2"/>
  <c r="M297" i="2"/>
  <c r="M299" i="2"/>
  <c r="M298" i="2"/>
  <c r="M300" i="2"/>
  <c r="M301" i="2"/>
  <c r="M302" i="2"/>
  <c r="M303" i="2"/>
  <c r="M304" i="2"/>
  <c r="M305" i="2"/>
  <c r="M306" i="2"/>
  <c r="M307" i="2"/>
  <c r="M308" i="2"/>
  <c r="M86" i="2"/>
  <c r="M309" i="2"/>
  <c r="M310" i="2"/>
  <c r="M311" i="2"/>
  <c r="M312" i="2"/>
  <c r="M313" i="2"/>
  <c r="M315" i="2"/>
  <c r="M314" i="2"/>
  <c r="M316" i="2"/>
  <c r="M317" i="2"/>
  <c r="M318" i="2"/>
  <c r="M319" i="2"/>
  <c r="M320" i="2"/>
  <c r="M321" i="2"/>
  <c r="M322" i="2"/>
  <c r="M323" i="2"/>
  <c r="M324" i="2"/>
  <c r="M325" i="2"/>
  <c r="M326" i="2"/>
  <c r="M328" i="2"/>
  <c r="M327" i="2"/>
  <c r="M329" i="2"/>
  <c r="M330" i="2"/>
  <c r="M331" i="2"/>
  <c r="M332" i="2"/>
  <c r="M333" i="2"/>
  <c r="M334" i="2"/>
  <c r="M335" i="2"/>
  <c r="M119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2" i="2"/>
  <c r="M351" i="2"/>
  <c r="M353" i="2"/>
  <c r="M354" i="2"/>
  <c r="M355" i="2"/>
  <c r="M356" i="2"/>
  <c r="M357" i="2"/>
  <c r="M359" i="2"/>
  <c r="M358" i="2"/>
  <c r="M360" i="2"/>
  <c r="M361" i="2"/>
  <c r="M362" i="2"/>
  <c r="M149" i="2"/>
  <c r="M363" i="2"/>
  <c r="M364" i="2"/>
  <c r="M51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8" i="2"/>
  <c r="M407" i="2"/>
  <c r="M409" i="2"/>
  <c r="M410" i="2"/>
  <c r="M411" i="2"/>
  <c r="M412" i="2"/>
  <c r="M413" i="2"/>
  <c r="M414" i="2"/>
  <c r="M415" i="2"/>
  <c r="M417" i="2"/>
  <c r="M416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5" i="2"/>
  <c r="M456" i="2"/>
  <c r="M454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8" i="2"/>
  <c r="M497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4" i="2"/>
  <c r="M523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60" i="2"/>
  <c r="M559" i="2"/>
  <c r="M561" i="2"/>
  <c r="M562" i="2"/>
  <c r="M563" i="2"/>
  <c r="M564" i="2"/>
  <c r="M565" i="2"/>
  <c r="M566" i="2"/>
  <c r="M567" i="2"/>
  <c r="M568" i="2"/>
  <c r="M569" i="2"/>
  <c r="M570" i="2"/>
  <c r="M572" i="2"/>
  <c r="M571" i="2"/>
  <c r="M573" i="2"/>
  <c r="M574" i="2"/>
  <c r="M575" i="2"/>
  <c r="M576" i="2"/>
  <c r="M577" i="2"/>
  <c r="M578" i="2"/>
  <c r="M579" i="2"/>
  <c r="M581" i="2"/>
  <c r="M580" i="2"/>
  <c r="M582" i="2"/>
  <c r="M583" i="2"/>
  <c r="M584" i="2"/>
  <c r="M586" i="2"/>
  <c r="M585" i="2"/>
  <c r="M587" i="2"/>
  <c r="M588" i="2"/>
  <c r="M589" i="2"/>
  <c r="M591" i="2"/>
  <c r="M590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5" i="2"/>
  <c r="M614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70" i="2"/>
  <c r="M691" i="2"/>
  <c r="M671" i="2"/>
  <c r="M693" i="2"/>
  <c r="M651" i="2"/>
  <c r="M672" i="2"/>
  <c r="M673" i="2"/>
  <c r="M636" i="2"/>
  <c r="M696" i="2"/>
  <c r="M698" i="2"/>
  <c r="M700" i="2"/>
  <c r="M702" i="2"/>
  <c r="M674" i="2"/>
  <c r="M705" i="2"/>
  <c r="M675" i="2"/>
  <c r="M707" i="2"/>
  <c r="M709" i="2"/>
  <c r="M676" i="2"/>
  <c r="M639" i="2"/>
  <c r="M677" i="2"/>
  <c r="M710" i="2"/>
  <c r="M711" i="2"/>
  <c r="M678" i="2"/>
  <c r="M712" i="2"/>
  <c r="M652" i="2"/>
  <c r="M637" i="2"/>
  <c r="M679" i="2"/>
  <c r="M713" i="2"/>
  <c r="M640" i="2"/>
  <c r="M680" i="2"/>
  <c r="M714" i="2"/>
  <c r="M641" i="2"/>
  <c r="M715" i="2"/>
  <c r="M716" i="2"/>
  <c r="M642" i="2"/>
  <c r="M681" i="2"/>
  <c r="M717" i="2"/>
  <c r="M653" i="2"/>
  <c r="M682" i="2"/>
  <c r="M654" i="2"/>
  <c r="M683" i="2"/>
  <c r="M718" i="2"/>
  <c r="M655" i="2"/>
  <c r="M684" i="2"/>
  <c r="M685" i="2"/>
  <c r="M719" i="2"/>
  <c r="M686" i="2"/>
  <c r="M720" i="2"/>
  <c r="M656" i="2"/>
  <c r="M721" i="2"/>
  <c r="M687" i="2"/>
  <c r="M688" i="2"/>
  <c r="M722" i="2"/>
  <c r="M643" i="2"/>
  <c r="M657" i="2"/>
  <c r="M658" i="2"/>
  <c r="M723" i="2"/>
  <c r="M689" i="2"/>
  <c r="M659" i="2"/>
  <c r="M690" i="2"/>
  <c r="M644" i="2"/>
  <c r="M724" i="2"/>
  <c r="M725" i="2"/>
  <c r="M726" i="2"/>
  <c r="M645" i="2"/>
  <c r="M660" i="2"/>
  <c r="M661" i="2"/>
  <c r="M692" i="2"/>
  <c r="M727" i="2"/>
  <c r="M728" i="2"/>
  <c r="M638" i="2"/>
  <c r="M729" i="2"/>
  <c r="M694" i="2"/>
  <c r="M646" i="2"/>
  <c r="M730" i="2"/>
  <c r="M731" i="2"/>
  <c r="M662" i="2"/>
  <c r="M733" i="2"/>
  <c r="M695" i="2"/>
  <c r="M663" i="2"/>
  <c r="M664" i="2"/>
  <c r="M647" i="2"/>
  <c r="M665" i="2"/>
  <c r="M697" i="2"/>
  <c r="M734" i="2"/>
  <c r="M735" i="2"/>
  <c r="M648" i="2"/>
  <c r="M736" i="2"/>
  <c r="M649" i="2"/>
  <c r="M732" i="2"/>
  <c r="M666" i="2"/>
  <c r="M699" i="2"/>
  <c r="M701" i="2"/>
  <c r="M667" i="2"/>
  <c r="M737" i="2"/>
  <c r="M703" i="2"/>
  <c r="M668" i="2"/>
  <c r="M650" i="2"/>
  <c r="M738" i="2"/>
  <c r="M704" i="2"/>
  <c r="M706" i="2"/>
  <c r="M669" i="2"/>
  <c r="M708" i="2"/>
  <c r="M739" i="2"/>
  <c r="M740" i="2"/>
  <c r="M741" i="2"/>
  <c r="M742" i="2"/>
  <c r="M743" i="2"/>
  <c r="M761" i="2"/>
  <c r="M748" i="2"/>
  <c r="M749" i="2"/>
  <c r="M762" i="2"/>
  <c r="M773" i="2"/>
  <c r="M763" i="2"/>
  <c r="M750" i="2"/>
  <c r="M764" i="2"/>
  <c r="M751" i="2"/>
  <c r="M765" i="2"/>
  <c r="M752" i="2"/>
  <c r="M766" i="2"/>
  <c r="M746" i="2"/>
  <c r="M774" i="2"/>
  <c r="M775" i="2"/>
  <c r="M776" i="2"/>
  <c r="M777" i="2"/>
  <c r="M778" i="2"/>
  <c r="M753" i="2"/>
  <c r="M779" i="2"/>
  <c r="M780" i="2"/>
  <c r="M781" i="2"/>
  <c r="M782" i="2"/>
  <c r="M754" i="2"/>
  <c r="M783" i="2"/>
  <c r="M767" i="2"/>
  <c r="M744" i="2"/>
  <c r="M784" i="2"/>
  <c r="M768" i="2"/>
  <c r="M755" i="2"/>
  <c r="M785" i="2"/>
  <c r="M786" i="2"/>
  <c r="M756" i="2"/>
  <c r="M757" i="2"/>
  <c r="M745" i="2"/>
  <c r="M787" i="2"/>
  <c r="M758" i="2"/>
  <c r="M769" i="2"/>
  <c r="M770" i="2"/>
  <c r="M788" i="2"/>
  <c r="M759" i="2"/>
  <c r="M771" i="2"/>
  <c r="M760" i="2"/>
  <c r="M747" i="2"/>
  <c r="M772" i="2"/>
  <c r="M789" i="2"/>
  <c r="M790" i="2"/>
  <c r="M791" i="2"/>
  <c r="M792" i="2"/>
  <c r="M793" i="2"/>
  <c r="M794" i="2"/>
  <c r="M795" i="2"/>
  <c r="M796" i="2"/>
  <c r="M798" i="2"/>
  <c r="M810" i="2"/>
  <c r="M802" i="2"/>
  <c r="M803" i="2"/>
  <c r="M811" i="2"/>
  <c r="M799" i="2"/>
  <c r="M804" i="2"/>
  <c r="M797" i="2"/>
  <c r="M812" i="2"/>
  <c r="M813" i="2"/>
  <c r="M805" i="2"/>
  <c r="M814" i="2"/>
  <c r="M806" i="2"/>
  <c r="M807" i="2"/>
  <c r="M815" i="2"/>
  <c r="M808" i="2"/>
  <c r="M816" i="2"/>
  <c r="M809" i="2"/>
  <c r="M800" i="2"/>
  <c r="M801" i="2"/>
  <c r="M2" i="2"/>
  <c r="I5" i="4" l="1"/>
  <c r="G5" i="4"/>
  <c r="J174" i="4"/>
  <c r="K291" i="4"/>
  <c r="G293" i="4"/>
  <c r="G269" i="4"/>
  <c r="G245" i="4"/>
  <c r="G189" i="4"/>
  <c r="G173" i="4"/>
  <c r="G141" i="4"/>
  <c r="G117" i="4"/>
  <c r="G109" i="4"/>
  <c r="G101" i="4"/>
  <c r="G93" i="4"/>
  <c r="G85" i="4"/>
  <c r="G77" i="4"/>
  <c r="G69" i="4"/>
  <c r="G29" i="4"/>
  <c r="G21" i="4"/>
  <c r="K224" i="4"/>
  <c r="K251" i="4"/>
  <c r="I208" i="4"/>
  <c r="H5" i="4"/>
  <c r="C5" i="4" s="1"/>
  <c r="G301" i="4"/>
  <c r="G277" i="4"/>
  <c r="G165" i="4"/>
  <c r="G133" i="4"/>
  <c r="G45" i="4"/>
  <c r="G261" i="4"/>
  <c r="G229" i="4"/>
  <c r="G149" i="4"/>
  <c r="G61" i="4"/>
  <c r="H285" i="4"/>
  <c r="H269" i="4"/>
  <c r="H253" i="4"/>
  <c r="K302" i="4"/>
  <c r="K215" i="4"/>
  <c r="K35" i="4"/>
  <c r="J285" i="4"/>
  <c r="J117" i="4"/>
  <c r="J17" i="4"/>
  <c r="I8" i="4"/>
  <c r="I83" i="4"/>
  <c r="I166" i="4"/>
  <c r="I247" i="4"/>
  <c r="K8" i="4"/>
  <c r="J77" i="4"/>
  <c r="G31" i="4"/>
  <c r="G197" i="4"/>
  <c r="K127" i="4"/>
  <c r="K6" i="4"/>
  <c r="J202" i="4"/>
  <c r="J74" i="4"/>
  <c r="J5" i="4"/>
  <c r="I33" i="4"/>
  <c r="I119" i="4"/>
  <c r="G207" i="4"/>
  <c r="I279" i="4"/>
  <c r="K98" i="4"/>
  <c r="K5" i="4"/>
  <c r="J201" i="4"/>
  <c r="J71" i="4"/>
  <c r="J4" i="4"/>
  <c r="I34" i="4"/>
  <c r="K175" i="4"/>
  <c r="K10" i="4"/>
  <c r="J258" i="4"/>
  <c r="J115" i="4"/>
  <c r="J7" i="4"/>
  <c r="I9" i="4"/>
  <c r="I99" i="4"/>
  <c r="I181" i="4"/>
  <c r="I249" i="4"/>
  <c r="K133" i="4"/>
  <c r="J221" i="4"/>
  <c r="J6" i="4"/>
  <c r="I118" i="4"/>
  <c r="I277" i="4"/>
  <c r="I4" i="4"/>
  <c r="I164" i="4"/>
  <c r="J292" i="4"/>
  <c r="K279" i="4"/>
  <c r="H4" i="4"/>
  <c r="G294" i="4"/>
  <c r="I134" i="4"/>
  <c r="J21" i="4"/>
  <c r="K4" i="4"/>
  <c r="I281" i="4"/>
  <c r="I132" i="4"/>
  <c r="J35" i="4"/>
  <c r="K37" i="4"/>
  <c r="I237" i="4"/>
  <c r="I80" i="4"/>
  <c r="J55" i="4"/>
  <c r="K42" i="4"/>
  <c r="I236" i="4"/>
  <c r="I67" i="4"/>
  <c r="J141" i="4"/>
  <c r="K94" i="4"/>
  <c r="H301" i="4"/>
  <c r="H293" i="4"/>
  <c r="H277" i="4"/>
  <c r="D277" i="4" s="1"/>
  <c r="H261" i="4"/>
  <c r="H205" i="4"/>
  <c r="I165" i="4"/>
  <c r="J287" i="4"/>
  <c r="I220" i="4"/>
  <c r="I50" i="4"/>
  <c r="J142" i="4"/>
  <c r="G6" i="4"/>
  <c r="H288" i="4"/>
  <c r="H280" i="4"/>
  <c r="H264" i="4"/>
  <c r="H240" i="4"/>
  <c r="H224" i="4"/>
  <c r="H208" i="4"/>
  <c r="E208" i="4" s="1"/>
  <c r="H192" i="4"/>
  <c r="H176" i="4"/>
  <c r="H160" i="4"/>
  <c r="H144" i="4"/>
  <c r="H128" i="4"/>
  <c r="H112" i="4"/>
  <c r="H96" i="4"/>
  <c r="H80" i="4"/>
  <c r="H64" i="4"/>
  <c r="H48" i="4"/>
  <c r="H32" i="4"/>
  <c r="H16" i="4"/>
  <c r="H303" i="4"/>
  <c r="E303" i="4" s="1"/>
  <c r="H295" i="4"/>
  <c r="H287" i="4"/>
  <c r="H279" i="4"/>
  <c r="H271" i="4"/>
  <c r="H263" i="4"/>
  <c r="H255" i="4"/>
  <c r="H247" i="4"/>
  <c r="H296" i="4"/>
  <c r="H272" i="4"/>
  <c r="H256" i="4"/>
  <c r="H248" i="4"/>
  <c r="H232" i="4"/>
  <c r="H216" i="4"/>
  <c r="H200" i="4"/>
  <c r="H184" i="4"/>
  <c r="H168" i="4"/>
  <c r="H152" i="4"/>
  <c r="H136" i="4"/>
  <c r="H120" i="4"/>
  <c r="H104" i="4"/>
  <c r="H88" i="4"/>
  <c r="H72" i="4"/>
  <c r="H56" i="4"/>
  <c r="H40" i="4"/>
  <c r="H24" i="4"/>
  <c r="H8" i="4"/>
  <c r="H302" i="4"/>
  <c r="E302" i="4" s="1"/>
  <c r="H294" i="4"/>
  <c r="E294" i="4" s="1"/>
  <c r="H286" i="4"/>
  <c r="E286" i="4" s="1"/>
  <c r="H278" i="4"/>
  <c r="E278" i="4" s="1"/>
  <c r="H270" i="4"/>
  <c r="H262" i="4"/>
  <c r="H254" i="4"/>
  <c r="H246" i="4"/>
  <c r="H238" i="4"/>
  <c r="H230" i="4"/>
  <c r="H222" i="4"/>
  <c r="F222" i="4" s="1"/>
  <c r="H214" i="4"/>
  <c r="C214" i="4" s="1"/>
  <c r="H206" i="4"/>
  <c r="H198" i="4"/>
  <c r="H190" i="4"/>
  <c r="H182" i="4"/>
  <c r="H174" i="4"/>
  <c r="H166" i="4"/>
  <c r="H158" i="4"/>
  <c r="H150" i="4"/>
  <c r="H142" i="4"/>
  <c r="H134" i="4"/>
  <c r="H126" i="4"/>
  <c r="H118" i="4"/>
  <c r="H110" i="4"/>
  <c r="H102" i="4"/>
  <c r="H94" i="4"/>
  <c r="H86" i="4"/>
  <c r="H78" i="4"/>
  <c r="C78" i="4" s="1"/>
  <c r="H70" i="4"/>
  <c r="H62" i="4"/>
  <c r="H54" i="4"/>
  <c r="H46" i="4"/>
  <c r="H38" i="4"/>
  <c r="H30" i="4"/>
  <c r="H22" i="4"/>
  <c r="H14" i="4"/>
  <c r="H6" i="4"/>
  <c r="C6" i="4" s="1"/>
  <c r="I293" i="4"/>
  <c r="I248" i="4"/>
  <c r="I209" i="4"/>
  <c r="I179" i="4"/>
  <c r="G134" i="4"/>
  <c r="I85" i="4"/>
  <c r="I46" i="4"/>
  <c r="J15" i="4"/>
  <c r="J58" i="4"/>
  <c r="J116" i="4"/>
  <c r="J193" i="4"/>
  <c r="J261" i="4"/>
  <c r="K97" i="4"/>
  <c r="K213" i="4"/>
  <c r="K303" i="4"/>
  <c r="G300" i="4"/>
  <c r="G292" i="4"/>
  <c r="G284" i="4"/>
  <c r="G276" i="4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K267" i="4"/>
  <c r="K187" i="4"/>
  <c r="K99" i="4"/>
  <c r="K43" i="4"/>
  <c r="J297" i="4"/>
  <c r="J203" i="4"/>
  <c r="J150" i="4"/>
  <c r="J101" i="4"/>
  <c r="J60" i="4"/>
  <c r="J23" i="4"/>
  <c r="I12" i="4"/>
  <c r="I44" i="4"/>
  <c r="I77" i="4"/>
  <c r="I114" i="4"/>
  <c r="I145" i="4"/>
  <c r="I177" i="4"/>
  <c r="I206" i="4"/>
  <c r="I232" i="4"/>
  <c r="I260" i="4"/>
  <c r="I291" i="4"/>
  <c r="K227" i="4"/>
  <c r="K144" i="4"/>
  <c r="K73" i="4"/>
  <c r="K15" i="4"/>
  <c r="J269" i="4"/>
  <c r="J235" i="4"/>
  <c r="J178" i="4"/>
  <c r="J125" i="4"/>
  <c r="J78" i="4"/>
  <c r="J42" i="4"/>
  <c r="I27" i="4"/>
  <c r="I62" i="4"/>
  <c r="I97" i="4"/>
  <c r="I130" i="4"/>
  <c r="I163" i="4"/>
  <c r="I193" i="4"/>
  <c r="I219" i="4"/>
  <c r="I246" i="4"/>
  <c r="I276" i="4"/>
  <c r="K64" i="4"/>
  <c r="H237" i="4"/>
  <c r="H221" i="4"/>
  <c r="H197" i="4"/>
  <c r="F197" i="4" s="1"/>
  <c r="H181" i="4"/>
  <c r="H165" i="4"/>
  <c r="C165" i="4" s="1"/>
  <c r="H149" i="4"/>
  <c r="H133" i="4"/>
  <c r="H117" i="4"/>
  <c r="H101" i="4"/>
  <c r="I233" i="4"/>
  <c r="I152" i="4"/>
  <c r="I66" i="4"/>
  <c r="I17" i="4"/>
  <c r="J37" i="4"/>
  <c r="J230" i="4"/>
  <c r="K253" i="4"/>
  <c r="I264" i="4"/>
  <c r="I222" i="4"/>
  <c r="I194" i="4"/>
  <c r="I151" i="4"/>
  <c r="I103" i="4"/>
  <c r="I65" i="4"/>
  <c r="I16" i="4"/>
  <c r="J41" i="4"/>
  <c r="J94" i="4"/>
  <c r="J165" i="4"/>
  <c r="J233" i="4"/>
  <c r="K65" i="4"/>
  <c r="K169" i="4"/>
  <c r="K265" i="4"/>
  <c r="H245" i="4"/>
  <c r="H229" i="4"/>
  <c r="H213" i="4"/>
  <c r="H189" i="4"/>
  <c r="H173" i="4"/>
  <c r="C173" i="4" s="1"/>
  <c r="H157" i="4"/>
  <c r="H141" i="4"/>
  <c r="F141" i="4" s="1"/>
  <c r="H125" i="4"/>
  <c r="H109" i="4"/>
  <c r="G266" i="4"/>
  <c r="I196" i="4"/>
  <c r="I117" i="4"/>
  <c r="J92" i="4"/>
  <c r="J149" i="4"/>
  <c r="K134" i="4"/>
  <c r="I295" i="4"/>
  <c r="I261" i="4"/>
  <c r="I221" i="4"/>
  <c r="I182" i="4"/>
  <c r="I147" i="4"/>
  <c r="I102" i="4"/>
  <c r="I52" i="4"/>
  <c r="I14" i="4"/>
  <c r="J53" i="4"/>
  <c r="J99" i="4"/>
  <c r="J167" i="4"/>
  <c r="J255" i="4"/>
  <c r="K71" i="4"/>
  <c r="K171" i="4"/>
  <c r="H93" i="4"/>
  <c r="H77" i="4"/>
  <c r="H61" i="4"/>
  <c r="H45" i="4"/>
  <c r="E45" i="4" s="1"/>
  <c r="H29" i="4"/>
  <c r="G291" i="4"/>
  <c r="G275" i="4"/>
  <c r="G259" i="4"/>
  <c r="G243" i="4"/>
  <c r="G227" i="4"/>
  <c r="G211" i="4"/>
  <c r="G195" i="4"/>
  <c r="G179" i="4"/>
  <c r="G163" i="4"/>
  <c r="G155" i="4"/>
  <c r="G139" i="4"/>
  <c r="G123" i="4"/>
  <c r="G115" i="4"/>
  <c r="G99" i="4"/>
  <c r="G83" i="4"/>
  <c r="G67" i="4"/>
  <c r="G51" i="4"/>
  <c r="G35" i="4"/>
  <c r="G27" i="4"/>
  <c r="I273" i="4"/>
  <c r="I244" i="4"/>
  <c r="I203" i="4"/>
  <c r="I175" i="4"/>
  <c r="I142" i="4"/>
  <c r="I111" i="4"/>
  <c r="I58" i="4"/>
  <c r="I26" i="4"/>
  <c r="J43" i="4"/>
  <c r="J62" i="4"/>
  <c r="J81" i="4"/>
  <c r="J103" i="4"/>
  <c r="J126" i="4"/>
  <c r="J151" i="4"/>
  <c r="J180" i="4"/>
  <c r="J242" i="4"/>
  <c r="J271" i="4"/>
  <c r="J298" i="4"/>
  <c r="K16" i="4"/>
  <c r="K45" i="4"/>
  <c r="K79" i="4"/>
  <c r="K110" i="4"/>
  <c r="K145" i="4"/>
  <c r="K191" i="4"/>
  <c r="K229" i="4"/>
  <c r="K272" i="4"/>
  <c r="H299" i="4"/>
  <c r="H291" i="4"/>
  <c r="E291" i="4" s="1"/>
  <c r="H283" i="4"/>
  <c r="H275" i="4"/>
  <c r="H267" i="4"/>
  <c r="F267" i="4" s="1"/>
  <c r="H259" i="4"/>
  <c r="H251" i="4"/>
  <c r="H243" i="4"/>
  <c r="D243" i="4" s="1"/>
  <c r="H235" i="4"/>
  <c r="H227" i="4"/>
  <c r="H219" i="4"/>
  <c r="H211" i="4"/>
  <c r="H203" i="4"/>
  <c r="H195" i="4"/>
  <c r="H187" i="4"/>
  <c r="H179" i="4"/>
  <c r="H171" i="4"/>
  <c r="H163" i="4"/>
  <c r="H155" i="4"/>
  <c r="H147" i="4"/>
  <c r="H139" i="4"/>
  <c r="H131" i="4"/>
  <c r="H123" i="4"/>
  <c r="E123" i="4" s="1"/>
  <c r="H115" i="4"/>
  <c r="E115" i="4" s="1"/>
  <c r="H107" i="4"/>
  <c r="H99" i="4"/>
  <c r="H91" i="4"/>
  <c r="H83" i="4"/>
  <c r="H75" i="4"/>
  <c r="H67" i="4"/>
  <c r="H59" i="4"/>
  <c r="H51" i="4"/>
  <c r="H43" i="4"/>
  <c r="H35" i="4"/>
  <c r="H27" i="4"/>
  <c r="H19" i="4"/>
  <c r="H11" i="4"/>
  <c r="I303" i="4"/>
  <c r="I286" i="4"/>
  <c r="I270" i="4"/>
  <c r="I256" i="4"/>
  <c r="I241" i="4"/>
  <c r="I228" i="4"/>
  <c r="I214" i="4"/>
  <c r="I202" i="4"/>
  <c r="I188" i="4"/>
  <c r="I174" i="4"/>
  <c r="I157" i="4"/>
  <c r="G142" i="4"/>
  <c r="G126" i="4"/>
  <c r="I110" i="4"/>
  <c r="I91" i="4"/>
  <c r="I75" i="4"/>
  <c r="I57" i="4"/>
  <c r="I40" i="4"/>
  <c r="I25" i="4"/>
  <c r="J28" i="4"/>
  <c r="J44" i="4"/>
  <c r="J65" i="4"/>
  <c r="J86" i="4"/>
  <c r="J105" i="4"/>
  <c r="J131" i="4"/>
  <c r="J159" i="4"/>
  <c r="J185" i="4"/>
  <c r="J214" i="4"/>
  <c r="J243" i="4"/>
  <c r="J274" i="4"/>
  <c r="J303" i="4"/>
  <c r="K24" i="4"/>
  <c r="K54" i="4"/>
  <c r="K81" i="4"/>
  <c r="K111" i="4"/>
  <c r="K151" i="4"/>
  <c r="K193" i="4"/>
  <c r="K240" i="4"/>
  <c r="H85" i="4"/>
  <c r="H69" i="4"/>
  <c r="E69" i="4" s="1"/>
  <c r="H53" i="4"/>
  <c r="H37" i="4"/>
  <c r="H21" i="4"/>
  <c r="H13" i="4"/>
  <c r="G299" i="4"/>
  <c r="G283" i="4"/>
  <c r="G267" i="4"/>
  <c r="G251" i="4"/>
  <c r="G235" i="4"/>
  <c r="G219" i="4"/>
  <c r="G203" i="4"/>
  <c r="G187" i="4"/>
  <c r="G171" i="4"/>
  <c r="G147" i="4"/>
  <c r="G131" i="4"/>
  <c r="G107" i="4"/>
  <c r="G91" i="4"/>
  <c r="G75" i="4"/>
  <c r="G59" i="4"/>
  <c r="G43" i="4"/>
  <c r="G11" i="4"/>
  <c r="K297" i="4"/>
  <c r="K278" i="4"/>
  <c r="K256" i="4"/>
  <c r="K239" i="4"/>
  <c r="K217" i="4"/>
  <c r="K199" i="4"/>
  <c r="K181" i="4"/>
  <c r="K159" i="4"/>
  <c r="K142" i="4"/>
  <c r="K120" i="4"/>
  <c r="K105" i="4"/>
  <c r="K89" i="4"/>
  <c r="K75" i="4"/>
  <c r="K63" i="4"/>
  <c r="K47" i="4"/>
  <c r="K34" i="4"/>
  <c r="K21" i="4"/>
  <c r="J294" i="4"/>
  <c r="J282" i="4"/>
  <c r="J266" i="4"/>
  <c r="J253" i="4"/>
  <c r="J239" i="4"/>
  <c r="J225" i="4"/>
  <c r="J211" i="4"/>
  <c r="J198" i="4"/>
  <c r="J182" i="4"/>
  <c r="J170" i="4"/>
  <c r="J158" i="4"/>
  <c r="J145" i="4"/>
  <c r="J133" i="4"/>
  <c r="J122" i="4"/>
  <c r="J108" i="4"/>
  <c r="J97" i="4"/>
  <c r="J85" i="4"/>
  <c r="K237" i="4"/>
  <c r="K216" i="4"/>
  <c r="K195" i="4"/>
  <c r="K177" i="4"/>
  <c r="K157" i="4"/>
  <c r="K139" i="4"/>
  <c r="K119" i="4"/>
  <c r="K102" i="4"/>
  <c r="K88" i="4"/>
  <c r="K74" i="4"/>
  <c r="K61" i="4"/>
  <c r="K46" i="4"/>
  <c r="K33" i="4"/>
  <c r="K18" i="4"/>
  <c r="J293" i="4"/>
  <c r="J279" i="4"/>
  <c r="J265" i="4"/>
  <c r="J252" i="4"/>
  <c r="J237" i="4"/>
  <c r="J223" i="4"/>
  <c r="J210" i="4"/>
  <c r="J196" i="4"/>
  <c r="J181" i="4"/>
  <c r="J169" i="4"/>
  <c r="J156" i="4"/>
  <c r="J143" i="4"/>
  <c r="J132" i="4"/>
  <c r="J119" i="4"/>
  <c r="J107" i="4"/>
  <c r="J95" i="4"/>
  <c r="J83" i="4"/>
  <c r="J70" i="4"/>
  <c r="J59" i="4"/>
  <c r="J46" i="4"/>
  <c r="J34" i="4"/>
  <c r="J22" i="4"/>
  <c r="J10" i="4"/>
  <c r="I18" i="4"/>
  <c r="I29" i="4"/>
  <c r="I39" i="4"/>
  <c r="I51" i="4"/>
  <c r="I60" i="4"/>
  <c r="I73" i="4"/>
  <c r="I84" i="4"/>
  <c r="I95" i="4"/>
  <c r="I108" i="4"/>
  <c r="G119" i="4"/>
  <c r="I127" i="4"/>
  <c r="I140" i="4"/>
  <c r="I149" i="4"/>
  <c r="I159" i="4"/>
  <c r="I171" i="4"/>
  <c r="G181" i="4"/>
  <c r="G190" i="4"/>
  <c r="I199" i="4"/>
  <c r="I207" i="4"/>
  <c r="I215" i="4"/>
  <c r="I225" i="4"/>
  <c r="I234" i="4"/>
  <c r="I242" i="4"/>
  <c r="G253" i="4"/>
  <c r="I262" i="4"/>
  <c r="I271" i="4"/>
  <c r="I283" i="4"/>
  <c r="I292" i="4"/>
  <c r="I301" i="4"/>
  <c r="K301" i="4"/>
  <c r="K269" i="4"/>
  <c r="K245" i="4"/>
  <c r="K219" i="4"/>
  <c r="K192" i="4"/>
  <c r="K167" i="4"/>
  <c r="K143" i="4"/>
  <c r="K113" i="4"/>
  <c r="K96" i="4"/>
  <c r="K78" i="4"/>
  <c r="K56" i="4"/>
  <c r="K39" i="4"/>
  <c r="K23" i="4"/>
  <c r="J290" i="4"/>
  <c r="J273" i="4"/>
  <c r="J254" i="4"/>
  <c r="J234" i="4"/>
  <c r="J217" i="4"/>
  <c r="J199" i="4"/>
  <c r="J179" i="4"/>
  <c r="J162" i="4"/>
  <c r="J147" i="4"/>
  <c r="J129" i="4"/>
  <c r="J114" i="4"/>
  <c r="J98" i="4"/>
  <c r="J79" i="4"/>
  <c r="J67" i="4"/>
  <c r="J52" i="4"/>
  <c r="J39" i="4"/>
  <c r="J25" i="4"/>
  <c r="J12" i="4"/>
  <c r="G19" i="4"/>
  <c r="I32" i="4"/>
  <c r="I43" i="4"/>
  <c r="I56" i="4"/>
  <c r="I68" i="4"/>
  <c r="I82" i="4"/>
  <c r="I94" i="4"/>
  <c r="G110" i="4"/>
  <c r="I120" i="4"/>
  <c r="I133" i="4"/>
  <c r="I143" i="4"/>
  <c r="G157" i="4"/>
  <c r="I167" i="4"/>
  <c r="I180" i="4"/>
  <c r="I191" i="4"/>
  <c r="I201" i="4"/>
  <c r="I211" i="4"/>
  <c r="G221" i="4"/>
  <c r="I230" i="4"/>
  <c r="I240" i="4"/>
  <c r="I251" i="4"/>
  <c r="I263" i="4"/>
  <c r="I275" i="4"/>
  <c r="I285" i="4"/>
  <c r="I297" i="4"/>
  <c r="K288" i="4"/>
  <c r="K263" i="4"/>
  <c r="K231" i="4"/>
  <c r="K207" i="4"/>
  <c r="K183" i="4"/>
  <c r="K155" i="4"/>
  <c r="K131" i="4"/>
  <c r="K109" i="4"/>
  <c r="K87" i="4"/>
  <c r="K69" i="4"/>
  <c r="K53" i="4"/>
  <c r="K32" i="4"/>
  <c r="K14" i="4"/>
  <c r="J302" i="4"/>
  <c r="J284" i="4"/>
  <c r="J263" i="4"/>
  <c r="J245" i="4"/>
  <c r="J229" i="4"/>
  <c r="J209" i="4"/>
  <c r="J190" i="4"/>
  <c r="J172" i="4"/>
  <c r="J154" i="4"/>
  <c r="J140" i="4"/>
  <c r="J124" i="4"/>
  <c r="J106" i="4"/>
  <c r="J90" i="4"/>
  <c r="J76" i="4"/>
  <c r="J61" i="4"/>
  <c r="J49" i="4"/>
  <c r="J33" i="4"/>
  <c r="J19" i="4"/>
  <c r="I11" i="4"/>
  <c r="I24" i="4"/>
  <c r="I36" i="4"/>
  <c r="I48" i="4"/>
  <c r="I59" i="4"/>
  <c r="I74" i="4"/>
  <c r="I86" i="4"/>
  <c r="I100" i="4"/>
  <c r="I112" i="4"/>
  <c r="I125" i="4"/>
  <c r="I135" i="4"/>
  <c r="I148" i="4"/>
  <c r="I161" i="4"/>
  <c r="I173" i="4"/>
  <c r="I184" i="4"/>
  <c r="I195" i="4"/>
  <c r="G205" i="4"/>
  <c r="G214" i="4"/>
  <c r="I223" i="4"/>
  <c r="I235" i="4"/>
  <c r="G246" i="4"/>
  <c r="I255" i="4"/>
  <c r="I267" i="4"/>
  <c r="I278" i="4"/>
  <c r="I290" i="4"/>
  <c r="I300" i="4"/>
  <c r="K285" i="4"/>
  <c r="K261" i="4"/>
  <c r="K230" i="4"/>
  <c r="K206" i="4"/>
  <c r="K182" i="4"/>
  <c r="K153" i="4"/>
  <c r="K129" i="4"/>
  <c r="K107" i="4"/>
  <c r="K85" i="4"/>
  <c r="K66" i="4"/>
  <c r="K50" i="4"/>
  <c r="K29" i="4"/>
  <c r="K11" i="4"/>
  <c r="J300" i="4"/>
  <c r="J283" i="4"/>
  <c r="J262" i="4"/>
  <c r="J244" i="4"/>
  <c r="J227" i="4"/>
  <c r="J206" i="4"/>
  <c r="J189" i="4"/>
  <c r="J171" i="4"/>
  <c r="J153" i="4"/>
  <c r="J138" i="4"/>
  <c r="J123" i="4"/>
  <c r="I288" i="4"/>
  <c r="I258" i="4"/>
  <c r="I229" i="4"/>
  <c r="I217" i="4"/>
  <c r="I189" i="4"/>
  <c r="I158" i="4"/>
  <c r="I126" i="4"/>
  <c r="I92" i="4"/>
  <c r="I76" i="4"/>
  <c r="I42" i="4"/>
  <c r="I10" i="4"/>
  <c r="J26" i="4"/>
  <c r="J212" i="4"/>
  <c r="I299" i="4"/>
  <c r="G285" i="4"/>
  <c r="I269" i="4"/>
  <c r="I254" i="4"/>
  <c r="I239" i="4"/>
  <c r="I227" i="4"/>
  <c r="I213" i="4"/>
  <c r="I200" i="4"/>
  <c r="I187" i="4"/>
  <c r="I172" i="4"/>
  <c r="I156" i="4"/>
  <c r="I141" i="4"/>
  <c r="G125" i="4"/>
  <c r="I106" i="4"/>
  <c r="I90" i="4"/>
  <c r="I71" i="4"/>
  <c r="G54" i="4"/>
  <c r="G38" i="4"/>
  <c r="I22" i="4"/>
  <c r="J13" i="4"/>
  <c r="J30" i="4"/>
  <c r="J50" i="4"/>
  <c r="J68" i="4"/>
  <c r="J87" i="4"/>
  <c r="J110" i="4"/>
  <c r="J134" i="4"/>
  <c r="J161" i="4"/>
  <c r="J188" i="4"/>
  <c r="J219" i="4"/>
  <c r="J247" i="4"/>
  <c r="J275" i="4"/>
  <c r="K25" i="4"/>
  <c r="K55" i="4"/>
  <c r="K83" i="4"/>
  <c r="K118" i="4"/>
  <c r="K163" i="4"/>
  <c r="K203" i="4"/>
  <c r="K241" i="4"/>
  <c r="K280" i="4"/>
  <c r="H297" i="4"/>
  <c r="H289" i="4"/>
  <c r="D289" i="4" s="1"/>
  <c r="H281" i="4"/>
  <c r="D281" i="4" s="1"/>
  <c r="H273" i="4"/>
  <c r="H265" i="4"/>
  <c r="H257" i="4"/>
  <c r="E257" i="4" s="1"/>
  <c r="H249" i="4"/>
  <c r="H241" i="4"/>
  <c r="H233" i="4"/>
  <c r="H225" i="4"/>
  <c r="H217" i="4"/>
  <c r="H209" i="4"/>
  <c r="H201" i="4"/>
  <c r="H193" i="4"/>
  <c r="H185" i="4"/>
  <c r="H177" i="4"/>
  <c r="H169" i="4"/>
  <c r="D169" i="4" s="1"/>
  <c r="H161" i="4"/>
  <c r="H153" i="4"/>
  <c r="H145" i="4"/>
  <c r="H137" i="4"/>
  <c r="H129" i="4"/>
  <c r="H121" i="4"/>
  <c r="H113" i="4"/>
  <c r="H105" i="4"/>
  <c r="H97" i="4"/>
  <c r="E97" i="4" s="1"/>
  <c r="H89" i="4"/>
  <c r="H81" i="4"/>
  <c r="H73" i="4"/>
  <c r="H65" i="4"/>
  <c r="H57" i="4"/>
  <c r="H49" i="4"/>
  <c r="H41" i="4"/>
  <c r="H33" i="4"/>
  <c r="H25" i="4"/>
  <c r="H17" i="4"/>
  <c r="I298" i="4"/>
  <c r="I284" i="4"/>
  <c r="I268" i="4"/>
  <c r="I253" i="4"/>
  <c r="I238" i="4"/>
  <c r="I226" i="4"/>
  <c r="G213" i="4"/>
  <c r="I198" i="4"/>
  <c r="I186" i="4"/>
  <c r="I169" i="4"/>
  <c r="I154" i="4"/>
  <c r="I138" i="4"/>
  <c r="I122" i="4"/>
  <c r="I104" i="4"/>
  <c r="I88" i="4"/>
  <c r="I69" i="4"/>
  <c r="G53" i="4"/>
  <c r="G37" i="4"/>
  <c r="I19" i="4"/>
  <c r="J14" i="4"/>
  <c r="J31" i="4"/>
  <c r="J51" i="4"/>
  <c r="J69" i="4"/>
  <c r="J89" i="4"/>
  <c r="J113" i="4"/>
  <c r="J135" i="4"/>
  <c r="J163" i="4"/>
  <c r="J191" i="4"/>
  <c r="J220" i="4"/>
  <c r="J251" i="4"/>
  <c r="J276" i="4"/>
  <c r="K26" i="4"/>
  <c r="K57" i="4"/>
  <c r="K91" i="4"/>
  <c r="K121" i="4"/>
  <c r="K166" i="4"/>
  <c r="K205" i="4"/>
  <c r="K248" i="4"/>
  <c r="K289" i="4"/>
  <c r="H239" i="4"/>
  <c r="H231" i="4"/>
  <c r="H223" i="4"/>
  <c r="H215" i="4"/>
  <c r="H207" i="4"/>
  <c r="H199" i="4"/>
  <c r="H191" i="4"/>
  <c r="H183" i="4"/>
  <c r="H175" i="4"/>
  <c r="H167" i="4"/>
  <c r="H159" i="4"/>
  <c r="H151" i="4"/>
  <c r="H135" i="4"/>
  <c r="H127" i="4"/>
  <c r="F127" i="4" s="1"/>
  <c r="H119" i="4"/>
  <c r="H111" i="4"/>
  <c r="H103" i="4"/>
  <c r="H95" i="4"/>
  <c r="H87" i="4"/>
  <c r="H79" i="4"/>
  <c r="H71" i="4"/>
  <c r="H63" i="4"/>
  <c r="H55" i="4"/>
  <c r="H47" i="4"/>
  <c r="H39" i="4"/>
  <c r="H31" i="4"/>
  <c r="H23" i="4"/>
  <c r="H15" i="4"/>
  <c r="K293" i="4"/>
  <c r="K255" i="4"/>
  <c r="K277" i="4"/>
  <c r="G296" i="4"/>
  <c r="G288" i="4"/>
  <c r="G280" i="4"/>
  <c r="G272" i="4"/>
  <c r="G264" i="4"/>
  <c r="G256" i="4"/>
  <c r="G248" i="4"/>
  <c r="G240" i="4"/>
  <c r="G232" i="4"/>
  <c r="G224" i="4"/>
  <c r="G216" i="4"/>
  <c r="G208" i="4"/>
  <c r="G200" i="4"/>
  <c r="G192" i="4"/>
  <c r="G184" i="4"/>
  <c r="G176" i="4"/>
  <c r="G302" i="4"/>
  <c r="G286" i="4"/>
  <c r="G278" i="4"/>
  <c r="G270" i="4"/>
  <c r="G262" i="4"/>
  <c r="G254" i="4"/>
  <c r="G222" i="4"/>
  <c r="G206" i="4"/>
  <c r="G198" i="4"/>
  <c r="G182" i="4"/>
  <c r="G174" i="4"/>
  <c r="G166" i="4"/>
  <c r="G158" i="4"/>
  <c r="G150" i="4"/>
  <c r="G118" i="4"/>
  <c r="G102" i="4"/>
  <c r="G94" i="4"/>
  <c r="G78" i="4"/>
  <c r="G62" i="4"/>
  <c r="G46" i="4"/>
  <c r="G30" i="4"/>
  <c r="G22" i="4"/>
  <c r="K300" i="4"/>
  <c r="K292" i="4"/>
  <c r="K284" i="4"/>
  <c r="K276" i="4"/>
  <c r="K268" i="4"/>
  <c r="K260" i="4"/>
  <c r="K252" i="4"/>
  <c r="K244" i="4"/>
  <c r="K236" i="4"/>
  <c r="K228" i="4"/>
  <c r="K220" i="4"/>
  <c r="K212" i="4"/>
  <c r="K204" i="4"/>
  <c r="K196" i="4"/>
  <c r="K188" i="4"/>
  <c r="K180" i="4"/>
  <c r="K172" i="4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J296" i="4"/>
  <c r="J288" i="4"/>
  <c r="J280" i="4"/>
  <c r="J272" i="4"/>
  <c r="J264" i="4"/>
  <c r="J256" i="4"/>
  <c r="J248" i="4"/>
  <c r="J240" i="4"/>
  <c r="J232" i="4"/>
  <c r="J224" i="4"/>
  <c r="J216" i="4"/>
  <c r="J208" i="4"/>
  <c r="J200" i="4"/>
  <c r="J192" i="4"/>
  <c r="J184" i="4"/>
  <c r="J176" i="4"/>
  <c r="K298" i="4"/>
  <c r="K290" i="4"/>
  <c r="K282" i="4"/>
  <c r="K274" i="4"/>
  <c r="K266" i="4"/>
  <c r="K258" i="4"/>
  <c r="K250" i="4"/>
  <c r="K242" i="4"/>
  <c r="K234" i="4"/>
  <c r="K226" i="4"/>
  <c r="K218" i="4"/>
  <c r="K210" i="4"/>
  <c r="K202" i="4"/>
  <c r="K194" i="4"/>
  <c r="K186" i="4"/>
  <c r="K178" i="4"/>
  <c r="K170" i="4"/>
  <c r="K162" i="4"/>
  <c r="K154" i="4"/>
  <c r="K146" i="4"/>
  <c r="K138" i="4"/>
  <c r="K130" i="4"/>
  <c r="K122" i="4"/>
  <c r="K114" i="4"/>
  <c r="K106" i="4"/>
  <c r="K296" i="4"/>
  <c r="K286" i="4"/>
  <c r="K275" i="4"/>
  <c r="K264" i="4"/>
  <c r="K254" i="4"/>
  <c r="K243" i="4"/>
  <c r="K232" i="4"/>
  <c r="K222" i="4"/>
  <c r="K211" i="4"/>
  <c r="K200" i="4"/>
  <c r="K190" i="4"/>
  <c r="K179" i="4"/>
  <c r="K168" i="4"/>
  <c r="K158" i="4"/>
  <c r="K147" i="4"/>
  <c r="K136" i="4"/>
  <c r="K126" i="4"/>
  <c r="K115" i="4"/>
  <c r="K104" i="4"/>
  <c r="K95" i="4"/>
  <c r="K86" i="4"/>
  <c r="K77" i="4"/>
  <c r="K67" i="4"/>
  <c r="K58" i="4"/>
  <c r="K49" i="4"/>
  <c r="K40" i="4"/>
  <c r="K31" i="4"/>
  <c r="K22" i="4"/>
  <c r="K13" i="4"/>
  <c r="J295" i="4"/>
  <c r="J286" i="4"/>
  <c r="J277" i="4"/>
  <c r="J268" i="4"/>
  <c r="J259" i="4"/>
  <c r="J250" i="4"/>
  <c r="J241" i="4"/>
  <c r="J231" i="4"/>
  <c r="J222" i="4"/>
  <c r="J213" i="4"/>
  <c r="J204" i="4"/>
  <c r="J195" i="4"/>
  <c r="J186" i="4"/>
  <c r="J177" i="4"/>
  <c r="J168" i="4"/>
  <c r="J160" i="4"/>
  <c r="J152" i="4"/>
  <c r="J144" i="4"/>
  <c r="J136" i="4"/>
  <c r="J128" i="4"/>
  <c r="J120" i="4"/>
  <c r="J112" i="4"/>
  <c r="J104" i="4"/>
  <c r="J96" i="4"/>
  <c r="J88" i="4"/>
  <c r="J80" i="4"/>
  <c r="J72" i="4"/>
  <c r="J64" i="4"/>
  <c r="J56" i="4"/>
  <c r="J48" i="4"/>
  <c r="J40" i="4"/>
  <c r="J32" i="4"/>
  <c r="J24" i="4"/>
  <c r="J16" i="4"/>
  <c r="J8" i="4"/>
  <c r="I6" i="4"/>
  <c r="G14" i="4"/>
  <c r="I20" i="4"/>
  <c r="I28" i="4"/>
  <c r="I35" i="4"/>
  <c r="I41" i="4"/>
  <c r="I49" i="4"/>
  <c r="I55" i="4"/>
  <c r="I63" i="4"/>
  <c r="I70" i="4"/>
  <c r="I78" i="4"/>
  <c r="G86" i="4"/>
  <c r="I93" i="4"/>
  <c r="I101" i="4"/>
  <c r="I109" i="4"/>
  <c r="I116" i="4"/>
  <c r="I123" i="4"/>
  <c r="I129" i="4"/>
  <c r="I136" i="4"/>
  <c r="H143" i="4"/>
  <c r="I150" i="4"/>
  <c r="K299" i="4"/>
  <c r="K287" i="4"/>
  <c r="K273" i="4"/>
  <c r="K262" i="4"/>
  <c r="K249" i="4"/>
  <c r="K238" i="4"/>
  <c r="K225" i="4"/>
  <c r="K214" i="4"/>
  <c r="K201" i="4"/>
  <c r="K189" i="4"/>
  <c r="K176" i="4"/>
  <c r="K165" i="4"/>
  <c r="K152" i="4"/>
  <c r="K141" i="4"/>
  <c r="K128" i="4"/>
  <c r="K117" i="4"/>
  <c r="K103" i="4"/>
  <c r="K93" i="4"/>
  <c r="K82" i="4"/>
  <c r="K72" i="4"/>
  <c r="K62" i="4"/>
  <c r="K51" i="4"/>
  <c r="K41" i="4"/>
  <c r="K30" i="4"/>
  <c r="K19" i="4"/>
  <c r="K9" i="4"/>
  <c r="J301" i="4"/>
  <c r="J291" i="4"/>
  <c r="J281" i="4"/>
  <c r="J270" i="4"/>
  <c r="J260" i="4"/>
  <c r="J249" i="4"/>
  <c r="J238" i="4"/>
  <c r="J228" i="4"/>
  <c r="J218" i="4"/>
  <c r="J207" i="4"/>
  <c r="J197" i="4"/>
  <c r="J187" i="4"/>
  <c r="J175" i="4"/>
  <c r="J166" i="4"/>
  <c r="J157" i="4"/>
  <c r="J148" i="4"/>
  <c r="J139" i="4"/>
  <c r="J130" i="4"/>
  <c r="J121" i="4"/>
  <c r="J111" i="4"/>
  <c r="J102" i="4"/>
  <c r="J93" i="4"/>
  <c r="J84" i="4"/>
  <c r="J75" i="4"/>
  <c r="J66" i="4"/>
  <c r="J57" i="4"/>
  <c r="J47" i="4"/>
  <c r="J38" i="4"/>
  <c r="J29" i="4"/>
  <c r="J20" i="4"/>
  <c r="J11" i="4"/>
  <c r="I13" i="4"/>
  <c r="I21" i="4"/>
  <c r="I30" i="4"/>
  <c r="I37" i="4"/>
  <c r="I45" i="4"/>
  <c r="I53" i="4"/>
  <c r="I61" i="4"/>
  <c r="G70" i="4"/>
  <c r="D70" i="4" s="1"/>
  <c r="I79" i="4"/>
  <c r="I87" i="4"/>
  <c r="I96" i="4"/>
  <c r="I105" i="4"/>
  <c r="I113" i="4"/>
  <c r="I121" i="4"/>
  <c r="I128" i="4"/>
  <c r="I137" i="4"/>
  <c r="I144" i="4"/>
  <c r="I153" i="4"/>
  <c r="I160" i="4"/>
  <c r="I168" i="4"/>
  <c r="I176" i="4"/>
  <c r="I183" i="4"/>
  <c r="I190" i="4"/>
  <c r="I197" i="4"/>
  <c r="I204" i="4"/>
  <c r="I210" i="4"/>
  <c r="I216" i="4"/>
  <c r="G223" i="4"/>
  <c r="G230" i="4"/>
  <c r="G237" i="4"/>
  <c r="I243" i="4"/>
  <c r="I250" i="4"/>
  <c r="I257" i="4"/>
  <c r="I265" i="4"/>
  <c r="I272" i="4"/>
  <c r="I280" i="4"/>
  <c r="I287" i="4"/>
  <c r="I294" i="4"/>
  <c r="I302" i="4"/>
  <c r="K295" i="4"/>
  <c r="K283" i="4"/>
  <c r="K271" i="4"/>
  <c r="K259" i="4"/>
  <c r="K247" i="4"/>
  <c r="K235" i="4"/>
  <c r="K223" i="4"/>
  <c r="K209" i="4"/>
  <c r="K198" i="4"/>
  <c r="K185" i="4"/>
  <c r="K174" i="4"/>
  <c r="K161" i="4"/>
  <c r="K150" i="4"/>
  <c r="K137" i="4"/>
  <c r="K125" i="4"/>
  <c r="K112" i="4"/>
  <c r="K101" i="4"/>
  <c r="K90" i="4"/>
  <c r="K80" i="4"/>
  <c r="K70" i="4"/>
  <c r="K59" i="4"/>
  <c r="K48" i="4"/>
  <c r="K38" i="4"/>
  <c r="K27" i="4"/>
  <c r="K17" i="4"/>
  <c r="K7" i="4"/>
  <c r="J299" i="4"/>
  <c r="J289" i="4"/>
  <c r="J278" i="4"/>
  <c r="J267" i="4"/>
  <c r="J257" i="4"/>
  <c r="J246" i="4"/>
  <c r="J236" i="4"/>
  <c r="J226" i="4"/>
  <c r="J215" i="4"/>
  <c r="J205" i="4"/>
  <c r="J194" i="4"/>
  <c r="J183" i="4"/>
  <c r="J173" i="4"/>
  <c r="J164" i="4"/>
  <c r="J155" i="4"/>
  <c r="J146" i="4"/>
  <c r="J137" i="4"/>
  <c r="J127" i="4"/>
  <c r="J118" i="4"/>
  <c r="J109" i="4"/>
  <c r="J100" i="4"/>
  <c r="J91" i="4"/>
  <c r="J82" i="4"/>
  <c r="J73" i="4"/>
  <c r="J63" i="4"/>
  <c r="J54" i="4"/>
  <c r="J45" i="4"/>
  <c r="J36" i="4"/>
  <c r="J27" i="4"/>
  <c r="J18" i="4"/>
  <c r="J9" i="4"/>
  <c r="I7" i="4"/>
  <c r="I15" i="4"/>
  <c r="I23" i="4"/>
  <c r="I31" i="4"/>
  <c r="I38" i="4"/>
  <c r="I47" i="4"/>
  <c r="I54" i="4"/>
  <c r="I64" i="4"/>
  <c r="I72" i="4"/>
  <c r="I81" i="4"/>
  <c r="I89" i="4"/>
  <c r="I98" i="4"/>
  <c r="I107" i="4"/>
  <c r="I115" i="4"/>
  <c r="I124" i="4"/>
  <c r="I131" i="4"/>
  <c r="I139" i="4"/>
  <c r="I146" i="4"/>
  <c r="I155" i="4"/>
  <c r="I162" i="4"/>
  <c r="I170" i="4"/>
  <c r="I178" i="4"/>
  <c r="I185" i="4"/>
  <c r="I192" i="4"/>
  <c r="G199" i="4"/>
  <c r="I205" i="4"/>
  <c r="I212" i="4"/>
  <c r="I218" i="4"/>
  <c r="I224" i="4"/>
  <c r="I231" i="4"/>
  <c r="G238" i="4"/>
  <c r="I245" i="4"/>
  <c r="I252" i="4"/>
  <c r="I259" i="4"/>
  <c r="I266" i="4"/>
  <c r="I274" i="4"/>
  <c r="I282" i="4"/>
  <c r="I289" i="4"/>
  <c r="I296" i="4"/>
  <c r="K294" i="4"/>
  <c r="K281" i="4"/>
  <c r="K270" i="4"/>
  <c r="K257" i="4"/>
  <c r="K246" i="4"/>
  <c r="K233" i="4"/>
  <c r="K221" i="4"/>
  <c r="K208" i="4"/>
  <c r="K197" i="4"/>
  <c r="K184" i="4"/>
  <c r="K173" i="4"/>
  <c r="K160" i="4"/>
  <c r="K149" i="4"/>
  <c r="K135" i="4"/>
  <c r="K123" i="4"/>
  <c r="G298" i="4"/>
  <c r="G290" i="4"/>
  <c r="G282" i="4"/>
  <c r="G274" i="4"/>
  <c r="G258" i="4"/>
  <c r="G250" i="4"/>
  <c r="G242" i="4"/>
  <c r="G234" i="4"/>
  <c r="G226" i="4"/>
  <c r="G218" i="4"/>
  <c r="G210" i="4"/>
  <c r="G202" i="4"/>
  <c r="G194" i="4"/>
  <c r="G186" i="4"/>
  <c r="G178" i="4"/>
  <c r="G170" i="4"/>
  <c r="G162" i="4"/>
  <c r="G154" i="4"/>
  <c r="G146" i="4"/>
  <c r="G138" i="4"/>
  <c r="G130" i="4"/>
  <c r="G122" i="4"/>
  <c r="G114" i="4"/>
  <c r="H300" i="4"/>
  <c r="H292" i="4"/>
  <c r="E292" i="4" s="1"/>
  <c r="H284" i="4"/>
  <c r="H276" i="4"/>
  <c r="H268" i="4"/>
  <c r="H260" i="4"/>
  <c r="H252" i="4"/>
  <c r="H244" i="4"/>
  <c r="H236" i="4"/>
  <c r="H228" i="4"/>
  <c r="C228" i="4" s="1"/>
  <c r="H220" i="4"/>
  <c r="D220" i="4" s="1"/>
  <c r="H212" i="4"/>
  <c r="H204" i="4"/>
  <c r="H196" i="4"/>
  <c r="H188" i="4"/>
  <c r="H180" i="4"/>
  <c r="H172" i="4"/>
  <c r="H164" i="4"/>
  <c r="H156" i="4"/>
  <c r="H148" i="4"/>
  <c r="H140" i="4"/>
  <c r="H132" i="4"/>
  <c r="H124" i="4"/>
  <c r="H116" i="4"/>
  <c r="H108" i="4"/>
  <c r="H100" i="4"/>
  <c r="H92" i="4"/>
  <c r="H84" i="4"/>
  <c r="H76" i="4"/>
  <c r="H68" i="4"/>
  <c r="H60" i="4"/>
  <c r="H52" i="4"/>
  <c r="H44" i="4"/>
  <c r="H36" i="4"/>
  <c r="H28" i="4"/>
  <c r="H20" i="4"/>
  <c r="G72" i="4"/>
  <c r="G168" i="4"/>
  <c r="G160" i="4"/>
  <c r="G152" i="4"/>
  <c r="G144" i="4"/>
  <c r="G136" i="4"/>
  <c r="G128" i="4"/>
  <c r="C128" i="4" s="1"/>
  <c r="G120" i="4"/>
  <c r="G112" i="4"/>
  <c r="G104" i="4"/>
  <c r="G96" i="4"/>
  <c r="G88" i="4"/>
  <c r="G80" i="4"/>
  <c r="G64" i="4"/>
  <c r="G56" i="4"/>
  <c r="G48" i="4"/>
  <c r="G40" i="4"/>
  <c r="G32" i="4"/>
  <c r="G24" i="4"/>
  <c r="G16" i="4"/>
  <c r="G8" i="4"/>
  <c r="H298" i="4"/>
  <c r="C298" i="4" s="1"/>
  <c r="H290" i="4"/>
  <c r="E290" i="4" s="1"/>
  <c r="H282" i="4"/>
  <c r="E282" i="4" s="1"/>
  <c r="H274" i="4"/>
  <c r="F274" i="4" s="1"/>
  <c r="H266" i="4"/>
  <c r="D266" i="4" s="1"/>
  <c r="H258" i="4"/>
  <c r="H250" i="4"/>
  <c r="H242" i="4"/>
  <c r="F242" i="4" s="1"/>
  <c r="H234" i="4"/>
  <c r="H226" i="4"/>
  <c r="H218" i="4"/>
  <c r="H210" i="4"/>
  <c r="H202" i="4"/>
  <c r="H194" i="4"/>
  <c r="F194" i="4" s="1"/>
  <c r="H186" i="4"/>
  <c r="H178" i="4"/>
  <c r="H170" i="4"/>
  <c r="H162" i="4"/>
  <c r="H154" i="4"/>
  <c r="H146" i="4"/>
  <c r="H138" i="4"/>
  <c r="H130" i="4"/>
  <c r="H122" i="4"/>
  <c r="H114" i="4"/>
  <c r="H106" i="4"/>
  <c r="H98" i="4"/>
  <c r="H90" i="4"/>
  <c r="H82" i="4"/>
  <c r="H74" i="4"/>
  <c r="H66" i="4"/>
  <c r="H58" i="4"/>
  <c r="H50" i="4"/>
  <c r="H42" i="4"/>
  <c r="H34" i="4"/>
  <c r="H26" i="4"/>
  <c r="H18" i="4"/>
  <c r="H10" i="4"/>
  <c r="G297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193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G303" i="4"/>
  <c r="G295" i="4"/>
  <c r="G287" i="4"/>
  <c r="G279" i="4"/>
  <c r="G271" i="4"/>
  <c r="G263" i="4"/>
  <c r="G255" i="4"/>
  <c r="G247" i="4"/>
  <c r="G239" i="4"/>
  <c r="G231" i="4"/>
  <c r="G215" i="4"/>
  <c r="G191" i="4"/>
  <c r="G183" i="4"/>
  <c r="G175" i="4"/>
  <c r="G167" i="4"/>
  <c r="G159" i="4"/>
  <c r="G151" i="4"/>
  <c r="G143" i="4"/>
  <c r="G135" i="4"/>
  <c r="G127" i="4"/>
  <c r="G111" i="4"/>
  <c r="G103" i="4"/>
  <c r="G95" i="4"/>
  <c r="G87" i="4"/>
  <c r="G79" i="4"/>
  <c r="G71" i="4"/>
  <c r="G63" i="4"/>
  <c r="G55" i="4"/>
  <c r="G47" i="4"/>
  <c r="G39" i="4"/>
  <c r="G23" i="4"/>
  <c r="G15" i="4"/>
  <c r="G106" i="4"/>
  <c r="G98" i="4"/>
  <c r="G90" i="4"/>
  <c r="G82" i="4"/>
  <c r="G74" i="4"/>
  <c r="G66" i="4"/>
  <c r="G58" i="4"/>
  <c r="G50" i="4"/>
  <c r="G42" i="4"/>
  <c r="G34" i="4"/>
  <c r="G26" i="4"/>
  <c r="G18" i="4"/>
  <c r="G10" i="4"/>
  <c r="H12" i="4"/>
  <c r="H9" i="4"/>
  <c r="F9" i="4" s="1"/>
  <c r="G7" i="4"/>
  <c r="H7" i="4"/>
  <c r="C7" i="4" s="1"/>
  <c r="G13" i="4"/>
  <c r="D13" i="4" s="1"/>
  <c r="F1" i="4"/>
  <c r="D1" i="4"/>
  <c r="C1" i="4"/>
  <c r="G4" i="4"/>
  <c r="F144" i="4" l="1"/>
  <c r="E164" i="4"/>
  <c r="D183" i="4"/>
  <c r="F217" i="4"/>
  <c r="F210" i="4"/>
  <c r="D244" i="4"/>
  <c r="C258" i="4"/>
  <c r="D224" i="4"/>
  <c r="E179" i="4"/>
  <c r="D168" i="4"/>
  <c r="E177" i="4"/>
  <c r="E163" i="4"/>
  <c r="E159" i="4"/>
  <c r="E156" i="4"/>
  <c r="C117" i="4"/>
  <c r="E136" i="4"/>
  <c r="E131" i="4"/>
  <c r="C133" i="4"/>
  <c r="E130" i="4"/>
  <c r="C67" i="4"/>
  <c r="F119" i="4"/>
  <c r="E125" i="4"/>
  <c r="C98" i="4"/>
  <c r="D191" i="4"/>
  <c r="E113" i="4"/>
  <c r="E93" i="4"/>
  <c r="E91" i="4"/>
  <c r="C76" i="4"/>
  <c r="F288" i="4"/>
  <c r="C66" i="4"/>
  <c r="F29" i="4"/>
  <c r="D104" i="4"/>
  <c r="E107" i="4"/>
  <c r="F95" i="4"/>
  <c r="C126" i="4"/>
  <c r="D152" i="4"/>
  <c r="D284" i="4"/>
  <c r="E103" i="4"/>
  <c r="F209" i="4"/>
  <c r="D273" i="4"/>
  <c r="C49" i="4"/>
  <c r="D170" i="4"/>
  <c r="C47" i="4"/>
  <c r="C195" i="4"/>
  <c r="E212" i="4"/>
  <c r="E237" i="4"/>
  <c r="C71" i="4"/>
  <c r="E102" i="4"/>
  <c r="E230" i="4"/>
  <c r="E215" i="4"/>
  <c r="C193" i="4"/>
  <c r="E231" i="4"/>
  <c r="E226" i="4"/>
  <c r="F59" i="4"/>
  <c r="C106" i="4"/>
  <c r="C36" i="4"/>
  <c r="D178" i="4"/>
  <c r="E108" i="4"/>
  <c r="D172" i="4"/>
  <c r="D300" i="4"/>
  <c r="D161" i="4"/>
  <c r="E203" i="4"/>
  <c r="F100" i="4"/>
  <c r="F132" i="4"/>
  <c r="E196" i="4"/>
  <c r="C99" i="4"/>
  <c r="E139" i="4"/>
  <c r="E92" i="4"/>
  <c r="F111" i="4"/>
  <c r="E72" i="4"/>
  <c r="E200" i="4"/>
  <c r="E188" i="4"/>
  <c r="F219" i="4"/>
  <c r="E190" i="4"/>
  <c r="E112" i="4"/>
  <c r="E187" i="4"/>
  <c r="D55" i="4"/>
  <c r="C43" i="4"/>
  <c r="E64" i="4"/>
  <c r="C109" i="4"/>
  <c r="E33" i="4"/>
  <c r="E166" i="4"/>
  <c r="E21" i="4"/>
  <c r="E154" i="4"/>
  <c r="C234" i="4"/>
  <c r="D153" i="4"/>
  <c r="D206" i="4"/>
  <c r="C270" i="4"/>
  <c r="F247" i="4"/>
  <c r="D280" i="4"/>
  <c r="E14" i="4"/>
  <c r="C12" i="4"/>
  <c r="E50" i="4"/>
  <c r="D143" i="4"/>
  <c r="E221" i="4"/>
  <c r="D261" i="4"/>
  <c r="D121" i="4"/>
  <c r="F250" i="4"/>
  <c r="D297" i="4"/>
  <c r="D147" i="4"/>
  <c r="E101" i="4"/>
  <c r="F138" i="4"/>
  <c r="F57" i="4"/>
  <c r="E185" i="4"/>
  <c r="C227" i="4"/>
  <c r="E174" i="4"/>
  <c r="D182" i="4"/>
  <c r="D245" i="4"/>
  <c r="E248" i="4"/>
  <c r="E85" i="4"/>
  <c r="D171" i="4"/>
  <c r="E8" i="4"/>
  <c r="F176" i="4"/>
  <c r="F260" i="4"/>
  <c r="E90" i="4"/>
  <c r="C276" i="4"/>
  <c r="D167" i="4"/>
  <c r="F51" i="4"/>
  <c r="D272" i="4"/>
  <c r="D295" i="4"/>
  <c r="F145" i="4"/>
  <c r="E181" i="4"/>
  <c r="E134" i="4"/>
  <c r="D264" i="4"/>
  <c r="C86" i="4"/>
  <c r="C160" i="4"/>
  <c r="D58" i="4"/>
  <c r="C186" i="4"/>
  <c r="F83" i="4"/>
  <c r="C158" i="4"/>
  <c r="F27" i="4"/>
  <c r="F35" i="4"/>
  <c r="D279" i="4"/>
  <c r="F246" i="4"/>
  <c r="D256" i="4"/>
  <c r="F96" i="4"/>
  <c r="F4" i="4"/>
  <c r="D253" i="4"/>
  <c r="C84" i="4"/>
  <c r="C73" i="4"/>
  <c r="C137" i="4"/>
  <c r="C201" i="4"/>
  <c r="D265" i="4"/>
  <c r="D80" i="4"/>
  <c r="F251" i="4"/>
  <c r="D136" i="4"/>
  <c r="C46" i="4"/>
  <c r="F31" i="4"/>
  <c r="D124" i="4"/>
  <c r="C155" i="4"/>
  <c r="D74" i="4"/>
  <c r="F68" i="4"/>
  <c r="C121" i="4"/>
  <c r="C249" i="4"/>
  <c r="C120" i="4"/>
  <c r="C301" i="4"/>
  <c r="D192" i="4"/>
  <c r="F140" i="4"/>
  <c r="D204" i="4"/>
  <c r="C65" i="4"/>
  <c r="C13" i="4"/>
  <c r="C299" i="4"/>
  <c r="C118" i="4"/>
  <c r="C287" i="4"/>
  <c r="C218" i="4"/>
  <c r="E77" i="4"/>
  <c r="C62" i="4"/>
  <c r="C254" i="4"/>
  <c r="C240" i="4"/>
  <c r="C269" i="4"/>
  <c r="D162" i="4"/>
  <c r="D175" i="4"/>
  <c r="C81" i="4"/>
  <c r="F70" i="4"/>
  <c r="D198" i="4"/>
  <c r="C262" i="4"/>
  <c r="F40" i="4"/>
  <c r="D43" i="4"/>
  <c r="D259" i="4"/>
  <c r="C293" i="4"/>
  <c r="E41" i="4"/>
  <c r="F255" i="4"/>
  <c r="D23" i="4"/>
  <c r="C235" i="4"/>
  <c r="E256" i="4"/>
  <c r="D38" i="4"/>
  <c r="E46" i="4"/>
  <c r="C39" i="4"/>
  <c r="D64" i="4"/>
  <c r="D99" i="4"/>
  <c r="F159" i="4"/>
  <c r="E193" i="4"/>
  <c r="C30" i="4"/>
  <c r="E32" i="4"/>
  <c r="F248" i="4"/>
  <c r="C107" i="4"/>
  <c r="F287" i="4"/>
  <c r="E222" i="4"/>
  <c r="C232" i="4"/>
  <c r="E38" i="4"/>
  <c r="E274" i="4"/>
  <c r="D8" i="4"/>
  <c r="C54" i="4"/>
  <c r="D20" i="4"/>
  <c r="F148" i="4"/>
  <c r="E246" i="4"/>
  <c r="F120" i="4"/>
  <c r="C246" i="4"/>
  <c r="C102" i="4"/>
  <c r="E117" i="4"/>
  <c r="F230" i="4"/>
  <c r="E26" i="4"/>
  <c r="F277" i="4"/>
  <c r="F177" i="4"/>
  <c r="D102" i="4"/>
  <c r="D149" i="4"/>
  <c r="F91" i="4"/>
  <c r="F64" i="4"/>
  <c r="E155" i="4"/>
  <c r="F293" i="4"/>
  <c r="C64" i="4"/>
  <c r="F76" i="4"/>
  <c r="D294" i="4"/>
  <c r="F193" i="4"/>
  <c r="C257" i="4"/>
  <c r="E24" i="4"/>
  <c r="D29" i="4"/>
  <c r="E4" i="4"/>
  <c r="D96" i="4"/>
  <c r="C28" i="4"/>
  <c r="D37" i="4"/>
  <c r="C56" i="4"/>
  <c r="F75" i="4"/>
  <c r="F74" i="4"/>
  <c r="E52" i="4"/>
  <c r="D248" i="4"/>
  <c r="C105" i="4"/>
  <c r="F275" i="4"/>
  <c r="F237" i="4"/>
  <c r="C88" i="4"/>
  <c r="F263" i="4"/>
  <c r="D48" i="4"/>
  <c r="F136" i="4"/>
  <c r="D54" i="4"/>
  <c r="C302" i="4"/>
  <c r="D302" i="4"/>
  <c r="D10" i="4"/>
  <c r="C74" i="4"/>
  <c r="F279" i="4"/>
  <c r="D60" i="4"/>
  <c r="F124" i="4"/>
  <c r="C252" i="4"/>
  <c r="C135" i="4"/>
  <c r="C177" i="4"/>
  <c r="D166" i="4"/>
  <c r="D271" i="4"/>
  <c r="C29" i="4"/>
  <c r="D151" i="4"/>
  <c r="D110" i="4"/>
  <c r="F80" i="4"/>
  <c r="E133" i="4"/>
  <c r="F208" i="4"/>
  <c r="E82" i="4"/>
  <c r="D146" i="4"/>
  <c r="D159" i="4"/>
  <c r="E223" i="4"/>
  <c r="F61" i="4"/>
  <c r="C239" i="4"/>
  <c r="E296" i="4"/>
  <c r="D128" i="4"/>
  <c r="F285" i="4"/>
  <c r="C85" i="4"/>
  <c r="C38" i="4"/>
  <c r="F88" i="4"/>
  <c r="F207" i="4"/>
  <c r="C101" i="4"/>
  <c r="D252" i="4"/>
  <c r="D30" i="4"/>
  <c r="F294" i="4"/>
  <c r="D263" i="4"/>
  <c r="C94" i="4"/>
  <c r="D89" i="4"/>
  <c r="C27" i="4"/>
  <c r="C142" i="4"/>
  <c r="F184" i="4"/>
  <c r="F301" i="4"/>
  <c r="C127" i="4"/>
  <c r="F227" i="4"/>
  <c r="C248" i="4"/>
  <c r="E127" i="4"/>
  <c r="F109" i="4"/>
  <c r="C263" i="4"/>
  <c r="C110" i="4"/>
  <c r="D35" i="4"/>
  <c r="D155" i="4"/>
  <c r="E245" i="4"/>
  <c r="D57" i="4"/>
  <c r="D222" i="4"/>
  <c r="F46" i="4"/>
  <c r="F45" i="4"/>
  <c r="D208" i="4"/>
  <c r="E110" i="4"/>
  <c r="E120" i="4"/>
  <c r="D196" i="4"/>
  <c r="D46" i="4"/>
  <c r="C208" i="4"/>
  <c r="F116" i="4"/>
  <c r="D180" i="4"/>
  <c r="D16" i="4"/>
  <c r="F114" i="4"/>
  <c r="C237" i="4"/>
  <c r="C176" i="4"/>
  <c r="C245" i="4"/>
  <c r="E264" i="4"/>
  <c r="C141" i="4"/>
  <c r="C212" i="4"/>
  <c r="E105" i="4"/>
  <c r="F283" i="4"/>
  <c r="D296" i="4"/>
  <c r="E165" i="4"/>
  <c r="E277" i="4"/>
  <c r="E262" i="4"/>
  <c r="D212" i="4"/>
  <c r="D95" i="4"/>
  <c r="C282" i="4"/>
  <c r="F269" i="4"/>
  <c r="F240" i="4"/>
  <c r="F188" i="4"/>
  <c r="C150" i="4"/>
  <c r="F66" i="4"/>
  <c r="F166" i="4"/>
  <c r="F135" i="4"/>
  <c r="E135" i="4"/>
  <c r="D5" i="4"/>
  <c r="D190" i="4"/>
  <c r="E6" i="4"/>
  <c r="C233" i="4"/>
  <c r="F126" i="4"/>
  <c r="D77" i="4"/>
  <c r="D62" i="4"/>
  <c r="F115" i="4"/>
  <c r="C295" i="4"/>
  <c r="C112" i="4"/>
  <c r="D165" i="4"/>
  <c r="E128" i="4"/>
  <c r="F112" i="4"/>
  <c r="F21" i="4"/>
  <c r="D141" i="4"/>
  <c r="F24" i="4"/>
  <c r="D282" i="4"/>
  <c r="C243" i="4"/>
  <c r="C51" i="4"/>
  <c r="E141" i="4"/>
  <c r="E201" i="4"/>
  <c r="F272" i="4"/>
  <c r="F128" i="4"/>
  <c r="C167" i="4"/>
  <c r="E168" i="4"/>
  <c r="F231" i="4"/>
  <c r="F190" i="4"/>
  <c r="E240" i="4"/>
  <c r="E60" i="4"/>
  <c r="D283" i="4"/>
  <c r="C26" i="4"/>
  <c r="E29" i="4"/>
  <c r="F262" i="4"/>
  <c r="C113" i="4"/>
  <c r="C60" i="4"/>
  <c r="F265" i="4"/>
  <c r="C70" i="4"/>
  <c r="F71" i="4"/>
  <c r="C24" i="4"/>
  <c r="C90" i="4"/>
  <c r="D51" i="4"/>
  <c r="D24" i="4"/>
  <c r="D73" i="4"/>
  <c r="D137" i="4"/>
  <c r="F201" i="4"/>
  <c r="C265" i="4"/>
  <c r="E17" i="4"/>
  <c r="E243" i="4"/>
  <c r="C134" i="4"/>
  <c r="F42" i="4"/>
  <c r="F282" i="4"/>
  <c r="C148" i="4"/>
  <c r="F26" i="4"/>
  <c r="F137" i="4"/>
  <c r="C200" i="4"/>
  <c r="F165" i="4"/>
  <c r="D276" i="4"/>
  <c r="E5" i="4"/>
  <c r="E73" i="4"/>
  <c r="D26" i="4"/>
  <c r="F179" i="4"/>
  <c r="E137" i="4"/>
  <c r="D179" i="4"/>
  <c r="F152" i="4"/>
  <c r="C95" i="4"/>
  <c r="E263" i="4"/>
  <c r="E276" i="4"/>
  <c r="E265" i="4"/>
  <c r="C21" i="4"/>
  <c r="E272" i="4"/>
  <c r="F218" i="4"/>
  <c r="D31" i="4"/>
  <c r="E84" i="4"/>
  <c r="E20" i="4"/>
  <c r="F254" i="4"/>
  <c r="C229" i="4"/>
  <c r="D84" i="4"/>
  <c r="F90" i="4"/>
  <c r="E31" i="4"/>
  <c r="D201" i="4"/>
  <c r="F7" i="4"/>
  <c r="C152" i="4"/>
  <c r="F77" i="4"/>
  <c r="F62" i="4"/>
  <c r="C179" i="4"/>
  <c r="F154" i="4"/>
  <c r="F30" i="4"/>
  <c r="D254" i="4"/>
  <c r="E95" i="4"/>
  <c r="D269" i="4"/>
  <c r="E254" i="4"/>
  <c r="E269" i="4"/>
  <c r="D21" i="4"/>
  <c r="C272" i="4"/>
  <c r="C115" i="4"/>
  <c r="E218" i="4"/>
  <c r="E148" i="4"/>
  <c r="F243" i="4"/>
  <c r="D115" i="4"/>
  <c r="D90" i="4"/>
  <c r="E126" i="4"/>
  <c r="D53" i="4"/>
  <c r="C31" i="4"/>
  <c r="F167" i="4"/>
  <c r="C190" i="4"/>
  <c r="E152" i="4"/>
  <c r="D126" i="4"/>
  <c r="C77" i="4"/>
  <c r="E62" i="4"/>
  <c r="C154" i="4"/>
  <c r="E30" i="4"/>
  <c r="D127" i="4"/>
  <c r="F20" i="4"/>
  <c r="D231" i="4"/>
  <c r="F212" i="4"/>
  <c r="E167" i="4"/>
  <c r="C231" i="4"/>
  <c r="F295" i="4"/>
  <c r="F18" i="4"/>
  <c r="D112" i="4"/>
  <c r="D129" i="4"/>
  <c r="D125" i="4"/>
  <c r="C149" i="4"/>
  <c r="D40" i="4"/>
  <c r="C220" i="4"/>
  <c r="C40" i="4"/>
  <c r="F50" i="4"/>
  <c r="F134" i="4"/>
  <c r="D274" i="4"/>
  <c r="E242" i="4"/>
  <c r="C125" i="4"/>
  <c r="E259" i="4"/>
  <c r="E70" i="4"/>
  <c r="F223" i="4"/>
  <c r="E253" i="4"/>
  <c r="E273" i="4"/>
  <c r="E76" i="4"/>
  <c r="C136" i="4"/>
  <c r="D210" i="4"/>
  <c r="E47" i="4"/>
  <c r="E146" i="4"/>
  <c r="D181" i="4"/>
  <c r="C296" i="4"/>
  <c r="F264" i="4"/>
  <c r="C285" i="4"/>
  <c r="F65" i="4"/>
  <c r="F303" i="4"/>
  <c r="D107" i="4"/>
  <c r="F171" i="4"/>
  <c r="C72" i="4"/>
  <c r="C198" i="4"/>
  <c r="F82" i="4"/>
  <c r="E140" i="4"/>
  <c r="F181" i="4"/>
  <c r="D134" i="4"/>
  <c r="D285" i="4"/>
  <c r="E206" i="4"/>
  <c r="F13" i="4"/>
  <c r="C8" i="4"/>
  <c r="D193" i="4"/>
  <c r="D63" i="4"/>
  <c r="E51" i="4"/>
  <c r="C163" i="4"/>
  <c r="C260" i="4"/>
  <c r="D6" i="4"/>
  <c r="D59" i="4"/>
  <c r="F168" i="4"/>
  <c r="C264" i="4"/>
  <c r="E285" i="4"/>
  <c r="C209" i="4"/>
  <c r="C146" i="4"/>
  <c r="D236" i="4"/>
  <c r="D82" i="4"/>
  <c r="F253" i="4"/>
  <c r="F5" i="4"/>
  <c r="E40" i="4"/>
  <c r="D140" i="4"/>
  <c r="E13" i="4"/>
  <c r="F43" i="4"/>
  <c r="F28" i="4"/>
  <c r="E18" i="4"/>
  <c r="C140" i="4"/>
  <c r="F204" i="4"/>
  <c r="F146" i="4"/>
  <c r="C274" i="4"/>
  <c r="F6" i="4"/>
  <c r="F296" i="4"/>
  <c r="C303" i="4"/>
  <c r="F189" i="4"/>
  <c r="E61" i="4"/>
  <c r="C171" i="4"/>
  <c r="D72" i="4"/>
  <c r="D246" i="4"/>
  <c r="E287" i="4"/>
  <c r="F125" i="4"/>
  <c r="C145" i="4"/>
  <c r="D303" i="4"/>
  <c r="D12" i="4"/>
  <c r="C61" i="4"/>
  <c r="F98" i="4"/>
  <c r="C156" i="4"/>
  <c r="E161" i="4"/>
  <c r="F107" i="4"/>
  <c r="E43" i="4"/>
  <c r="E171" i="4"/>
  <c r="D287" i="4"/>
  <c r="D202" i="4"/>
  <c r="C168" i="4"/>
  <c r="D262" i="4"/>
  <c r="C20" i="4"/>
  <c r="F84" i="4"/>
  <c r="D148" i="4"/>
  <c r="F276" i="4"/>
  <c r="C279" i="4"/>
  <c r="E25" i="4"/>
  <c r="F25" i="4"/>
  <c r="E205" i="4"/>
  <c r="D205" i="4"/>
  <c r="C300" i="4"/>
  <c r="E300" i="4"/>
  <c r="D22" i="4"/>
  <c r="E22" i="4"/>
  <c r="D255" i="4"/>
  <c r="C255" i="4"/>
  <c r="E255" i="4"/>
  <c r="C32" i="4"/>
  <c r="C22" i="4"/>
  <c r="F67" i="4"/>
  <c r="D270" i="4"/>
  <c r="C242" i="4"/>
  <c r="D240" i="4"/>
  <c r="F205" i="4"/>
  <c r="D144" i="4"/>
  <c r="D237" i="4"/>
  <c r="E186" i="4"/>
  <c r="F186" i="4"/>
  <c r="F244" i="4"/>
  <c r="E199" i="4"/>
  <c r="C199" i="4"/>
  <c r="F233" i="4"/>
  <c r="E233" i="4"/>
  <c r="D94" i="4"/>
  <c r="E94" i="4"/>
  <c r="D88" i="4"/>
  <c r="E67" i="4"/>
  <c r="D288" i="4"/>
  <c r="C277" i="4"/>
  <c r="C14" i="4"/>
  <c r="D100" i="4"/>
  <c r="F160" i="4"/>
  <c r="E104" i="4"/>
  <c r="C104" i="4"/>
  <c r="F280" i="4"/>
  <c r="C91" i="4"/>
  <c r="E100" i="4"/>
  <c r="D275" i="4"/>
  <c r="D119" i="4"/>
  <c r="D219" i="4"/>
  <c r="F266" i="4"/>
  <c r="C266" i="4"/>
  <c r="D32" i="4"/>
  <c r="D132" i="4"/>
  <c r="E132" i="4"/>
  <c r="D227" i="4"/>
  <c r="E227" i="4"/>
  <c r="F238" i="4"/>
  <c r="C238" i="4"/>
  <c r="D238" i="4"/>
  <c r="E238" i="4"/>
  <c r="C80" i="4"/>
  <c r="E80" i="4"/>
  <c r="E301" i="4"/>
  <c r="D301" i="4"/>
  <c r="C119" i="4"/>
  <c r="C236" i="4"/>
  <c r="C189" i="4"/>
  <c r="F60" i="4"/>
  <c r="F117" i="4"/>
  <c r="D215" i="4"/>
  <c r="F302" i="4"/>
  <c r="E192" i="4"/>
  <c r="D174" i="4"/>
  <c r="E219" i="4"/>
  <c r="D18" i="4"/>
  <c r="C18" i="4"/>
  <c r="D257" i="4"/>
  <c r="F257" i="4"/>
  <c r="D235" i="4"/>
  <c r="F235" i="4"/>
  <c r="F149" i="4"/>
  <c r="E149" i="4"/>
  <c r="E54" i="4"/>
  <c r="F54" i="4"/>
  <c r="E182" i="4"/>
  <c r="C182" i="4"/>
  <c r="F256" i="4"/>
  <c r="C256" i="4"/>
  <c r="F198" i="4"/>
  <c r="E198" i="4"/>
  <c r="F206" i="4"/>
  <c r="C206" i="4"/>
  <c r="C289" i="4"/>
  <c r="E289" i="4"/>
  <c r="F289" i="4"/>
  <c r="F11" i="4"/>
  <c r="D11" i="4"/>
  <c r="D160" i="4"/>
  <c r="E160" i="4"/>
  <c r="E261" i="4"/>
  <c r="F16" i="4"/>
  <c r="D188" i="4"/>
  <c r="D150" i="4"/>
  <c r="D122" i="4"/>
  <c r="F122" i="4"/>
  <c r="E116" i="4"/>
  <c r="D116" i="4"/>
  <c r="F211" i="4"/>
  <c r="E211" i="4"/>
  <c r="F101" i="4"/>
  <c r="D101" i="4"/>
  <c r="C216" i="4"/>
  <c r="D216" i="4"/>
  <c r="D42" i="4"/>
  <c r="F22" i="4"/>
  <c r="E142" i="4"/>
  <c r="F94" i="4"/>
  <c r="D214" i="4"/>
  <c r="E170" i="4"/>
  <c r="E56" i="4"/>
  <c r="E258" i="4"/>
  <c r="F258" i="4"/>
  <c r="C207" i="4"/>
  <c r="D207" i="4"/>
  <c r="E49" i="4"/>
  <c r="F49" i="4"/>
  <c r="F241" i="4"/>
  <c r="D241" i="4"/>
  <c r="C241" i="4"/>
  <c r="E241" i="4"/>
  <c r="F232" i="4"/>
  <c r="E232" i="4"/>
  <c r="F78" i="4"/>
  <c r="C166" i="4"/>
  <c r="E271" i="4"/>
  <c r="D229" i="4"/>
  <c r="F102" i="4"/>
  <c r="E16" i="4"/>
  <c r="F229" i="4"/>
  <c r="D135" i="4"/>
  <c r="D49" i="4"/>
  <c r="F10" i="4"/>
  <c r="E10" i="4"/>
  <c r="E138" i="4"/>
  <c r="D138" i="4"/>
  <c r="C15" i="4"/>
  <c r="E15" i="4"/>
  <c r="E79" i="4"/>
  <c r="C79" i="4"/>
  <c r="D185" i="4"/>
  <c r="C185" i="4"/>
  <c r="F185" i="4"/>
  <c r="E99" i="4"/>
  <c r="F99" i="4"/>
  <c r="D163" i="4"/>
  <c r="F163" i="4"/>
  <c r="E57" i="4"/>
  <c r="C151" i="4"/>
  <c r="C192" i="4"/>
  <c r="D286" i="4"/>
  <c r="C132" i="4"/>
  <c r="D113" i="4"/>
  <c r="F14" i="4"/>
  <c r="D108" i="4"/>
  <c r="E71" i="4"/>
  <c r="E210" i="4"/>
  <c r="C210" i="4"/>
  <c r="F268" i="4"/>
  <c r="D268" i="4"/>
  <c r="C23" i="4"/>
  <c r="F23" i="4"/>
  <c r="E23" i="4"/>
  <c r="E87" i="4"/>
  <c r="F87" i="4"/>
  <c r="C129" i="4"/>
  <c r="E129" i="4"/>
  <c r="F129" i="4"/>
  <c r="E299" i="4"/>
  <c r="F299" i="4"/>
  <c r="D118" i="4"/>
  <c r="E118" i="4"/>
  <c r="F118" i="4"/>
  <c r="E96" i="4"/>
  <c r="C96" i="4"/>
  <c r="F224" i="4"/>
  <c r="E224" i="4"/>
  <c r="D4" i="4"/>
  <c r="C4" i="4"/>
  <c r="D65" i="4"/>
  <c r="D68" i="4"/>
  <c r="D61" i="4"/>
  <c r="C35" i="4"/>
  <c r="F155" i="4"/>
  <c r="F72" i="4"/>
  <c r="F150" i="4"/>
  <c r="F174" i="4"/>
  <c r="E235" i="4"/>
  <c r="E109" i="4"/>
  <c r="E119" i="4"/>
  <c r="D242" i="4"/>
  <c r="C291" i="4"/>
  <c r="D299" i="4"/>
  <c r="E266" i="4"/>
  <c r="C82" i="4"/>
  <c r="E153" i="4"/>
  <c r="C247" i="4"/>
  <c r="E279" i="4"/>
  <c r="E268" i="4"/>
  <c r="F291" i="4"/>
  <c r="E270" i="4"/>
  <c r="E252" i="4"/>
  <c r="C138" i="4"/>
  <c r="E27" i="4"/>
  <c r="C196" i="4"/>
  <c r="F105" i="4"/>
  <c r="E202" i="4"/>
  <c r="C230" i="4"/>
  <c r="F133" i="4"/>
  <c r="D120" i="4"/>
  <c r="E65" i="4"/>
  <c r="C57" i="4"/>
  <c r="F271" i="4"/>
  <c r="D232" i="4"/>
  <c r="F48" i="4"/>
  <c r="D87" i="4"/>
  <c r="C222" i="4"/>
  <c r="C223" i="4"/>
  <c r="D211" i="4"/>
  <c r="F8" i="4"/>
  <c r="D230" i="4"/>
  <c r="D130" i="4"/>
  <c r="D91" i="4"/>
  <c r="C50" i="4"/>
  <c r="D223" i="4"/>
  <c r="D142" i="4"/>
  <c r="F142" i="4"/>
  <c r="D184" i="4"/>
  <c r="E184" i="4"/>
  <c r="C184" i="4"/>
  <c r="C205" i="4"/>
  <c r="E144" i="4"/>
  <c r="F56" i="4"/>
  <c r="D14" i="4"/>
  <c r="C144" i="4"/>
  <c r="D44" i="4"/>
  <c r="C44" i="4"/>
  <c r="E172" i="4"/>
  <c r="F172" i="4"/>
  <c r="E225" i="4"/>
  <c r="C225" i="4"/>
  <c r="E189" i="4"/>
  <c r="D189" i="4"/>
  <c r="E86" i="4"/>
  <c r="D86" i="4"/>
  <c r="F278" i="4"/>
  <c r="C278" i="4"/>
  <c r="D278" i="4"/>
  <c r="D52" i="4"/>
  <c r="C52" i="4"/>
  <c r="E180" i="4"/>
  <c r="C180" i="4"/>
  <c r="E297" i="4"/>
  <c r="F297" i="4"/>
  <c r="D19" i="4"/>
  <c r="E19" i="4"/>
  <c r="E213" i="4"/>
  <c r="C213" i="4"/>
  <c r="F213" i="4"/>
  <c r="E158" i="4"/>
  <c r="F158" i="4"/>
  <c r="D176" i="4"/>
  <c r="E176" i="4"/>
  <c r="E280" i="4"/>
  <c r="F270" i="4"/>
  <c r="C286" i="4"/>
  <c r="C261" i="4"/>
  <c r="E288" i="4"/>
  <c r="D217" i="4"/>
  <c r="F55" i="4"/>
  <c r="D66" i="4"/>
  <c r="E194" i="4"/>
  <c r="D194" i="4"/>
  <c r="C283" i="4"/>
  <c r="E283" i="4"/>
  <c r="E293" i="4"/>
  <c r="D293" i="4"/>
  <c r="C48" i="4"/>
  <c r="D111" i="4"/>
  <c r="F192" i="4"/>
  <c r="C280" i="4"/>
  <c r="E236" i="4"/>
  <c r="F113" i="4"/>
  <c r="E214" i="4"/>
  <c r="E66" i="4"/>
  <c r="F86" i="4"/>
  <c r="E150" i="4"/>
  <c r="E178" i="4"/>
  <c r="D200" i="4"/>
  <c r="F249" i="4"/>
  <c r="D249" i="4"/>
  <c r="D45" i="4"/>
  <c r="C45" i="4"/>
  <c r="E78" i="4"/>
  <c r="F170" i="4"/>
  <c r="D109" i="4"/>
  <c r="D291" i="4"/>
  <c r="E247" i="4"/>
  <c r="C271" i="4"/>
  <c r="C244" i="4"/>
  <c r="E249" i="4"/>
  <c r="F196" i="4"/>
  <c r="E229" i="4"/>
  <c r="F104" i="4"/>
  <c r="C55" i="4"/>
  <c r="E216" i="4"/>
  <c r="C130" i="4"/>
  <c r="C204" i="4"/>
  <c r="E204" i="4"/>
  <c r="D71" i="4"/>
  <c r="D76" i="4"/>
  <c r="F38" i="4"/>
  <c r="C183" i="4"/>
  <c r="D133" i="4"/>
  <c r="C174" i="4"/>
  <c r="D117" i="4"/>
  <c r="F130" i="4"/>
  <c r="E295" i="4"/>
  <c r="F200" i="4"/>
  <c r="C268" i="4"/>
  <c r="E88" i="4"/>
  <c r="F203" i="4"/>
  <c r="C294" i="4"/>
  <c r="D27" i="4"/>
  <c r="E207" i="4"/>
  <c r="D105" i="4"/>
  <c r="C202" i="4"/>
  <c r="F32" i="4"/>
  <c r="F252" i="4"/>
  <c r="D158" i="4"/>
  <c r="D177" i="4"/>
  <c r="D79" i="4"/>
  <c r="C63" i="4"/>
  <c r="E48" i="4"/>
  <c r="F216" i="4"/>
  <c r="D186" i="4"/>
  <c r="D225" i="4"/>
  <c r="E35" i="4"/>
  <c r="F261" i="4"/>
  <c r="E147" i="4"/>
  <c r="C16" i="4"/>
  <c r="F245" i="4"/>
  <c r="E11" i="4"/>
  <c r="C253" i="4"/>
  <c r="D50" i="4"/>
  <c r="D15" i="4"/>
  <c r="C87" i="4"/>
  <c r="C159" i="4"/>
  <c r="D247" i="4"/>
  <c r="D34" i="4"/>
  <c r="D56" i="4"/>
  <c r="D154" i="4"/>
  <c r="D218" i="4"/>
  <c r="D78" i="4"/>
  <c r="F182" i="4"/>
  <c r="F286" i="4"/>
  <c r="C224" i="4"/>
  <c r="C288" i="4"/>
  <c r="F214" i="4"/>
  <c r="C221" i="4"/>
  <c r="C219" i="4"/>
  <c r="F157" i="4"/>
  <c r="F236" i="4"/>
  <c r="C92" i="4"/>
  <c r="F81" i="4"/>
  <c r="E209" i="4"/>
  <c r="D9" i="4"/>
  <c r="D81" i="4"/>
  <c r="C259" i="4"/>
  <c r="F175" i="4"/>
  <c r="C153" i="4"/>
  <c r="E284" i="4"/>
  <c r="C172" i="4"/>
  <c r="C114" i="4"/>
  <c r="D156" i="4"/>
  <c r="F273" i="4"/>
  <c r="E36" i="4"/>
  <c r="F39" i="4"/>
  <c r="D25" i="4"/>
  <c r="D39" i="4"/>
  <c r="D36" i="4"/>
  <c r="C69" i="4"/>
  <c r="C53" i="4"/>
  <c r="E75" i="4"/>
  <c r="E37" i="4"/>
  <c r="C75" i="4"/>
  <c r="C108" i="4"/>
  <c r="C143" i="4"/>
  <c r="C175" i="4"/>
  <c r="C191" i="4"/>
  <c r="E106" i="4"/>
  <c r="E234" i="4"/>
  <c r="F97" i="4"/>
  <c r="C58" i="4"/>
  <c r="F89" i="4"/>
  <c r="D250" i="4"/>
  <c r="F300" i="4"/>
  <c r="D260" i="4"/>
  <c r="C122" i="4"/>
  <c r="D197" i="4"/>
  <c r="E251" i="4"/>
  <c r="E275" i="4"/>
  <c r="C284" i="4"/>
  <c r="C111" i="4"/>
  <c r="C197" i="4"/>
  <c r="E34" i="4"/>
  <c r="E260" i="4"/>
  <c r="F110" i="4"/>
  <c r="C161" i="4"/>
  <c r="C116" i="4"/>
  <c r="E173" i="4"/>
  <c r="F202" i="4"/>
  <c r="F298" i="4"/>
  <c r="F17" i="4"/>
  <c r="F19" i="4"/>
  <c r="D267" i="4"/>
  <c r="D233" i="4"/>
  <c r="E12" i="4"/>
  <c r="D187" i="4"/>
  <c r="F281" i="4"/>
  <c r="D106" i="4"/>
  <c r="F63" i="4"/>
  <c r="E44" i="4"/>
  <c r="F290" i="4"/>
  <c r="E175" i="4"/>
  <c r="C131" i="4"/>
  <c r="D228" i="4"/>
  <c r="F108" i="4"/>
  <c r="C10" i="4"/>
  <c r="C68" i="4"/>
  <c r="E59" i="4"/>
  <c r="F187" i="4"/>
  <c r="D98" i="4"/>
  <c r="C273" i="4"/>
  <c r="D290" i="4"/>
  <c r="D28" i="4"/>
  <c r="D93" i="4"/>
  <c r="F292" i="4"/>
  <c r="C93" i="4"/>
  <c r="F92" i="4"/>
  <c r="D226" i="4"/>
  <c r="E53" i="4"/>
  <c r="F37" i="4"/>
  <c r="F143" i="4"/>
  <c r="C290" i="4"/>
  <c r="D239" i="4"/>
  <c r="F44" i="4"/>
  <c r="D33" i="4"/>
  <c r="D47" i="4"/>
  <c r="D69" i="4"/>
  <c r="E83" i="4"/>
  <c r="F147" i="4"/>
  <c r="F195" i="4"/>
  <c r="F162" i="4"/>
  <c r="C89" i="4"/>
  <c r="C275" i="4"/>
  <c r="F164" i="4"/>
  <c r="D209" i="4"/>
  <c r="D298" i="4"/>
  <c r="D213" i="4"/>
  <c r="E28" i="4"/>
  <c r="F36" i="4"/>
  <c r="D114" i="4"/>
  <c r="E81" i="4"/>
  <c r="C181" i="4"/>
  <c r="C103" i="4"/>
  <c r="D157" i="4"/>
  <c r="E157" i="4"/>
  <c r="C123" i="4"/>
  <c r="F93" i="4"/>
  <c r="C187" i="4"/>
  <c r="E197" i="4"/>
  <c r="F103" i="4"/>
  <c r="F228" i="4"/>
  <c r="F239" i="4"/>
  <c r="F131" i="4"/>
  <c r="E220" i="4"/>
  <c r="F69" i="4"/>
  <c r="C100" i="4"/>
  <c r="D67" i="4"/>
  <c r="F161" i="4"/>
  <c r="C157" i="4"/>
  <c r="D145" i="4"/>
  <c r="C139" i="4"/>
  <c r="D103" i="4"/>
  <c r="D75" i="4"/>
  <c r="E42" i="4"/>
  <c r="D97" i="4"/>
  <c r="E58" i="4"/>
  <c r="E169" i="4"/>
  <c r="E111" i="4"/>
  <c r="D199" i="4"/>
  <c r="E281" i="4"/>
  <c r="F173" i="4"/>
  <c r="C33" i="4"/>
  <c r="C19" i="4"/>
  <c r="F12" i="4"/>
  <c r="E195" i="4"/>
  <c r="E63" i="4"/>
  <c r="E191" i="4"/>
  <c r="F85" i="4"/>
  <c r="C83" i="4"/>
  <c r="E114" i="4"/>
  <c r="F58" i="4"/>
  <c r="F169" i="4"/>
  <c r="E239" i="4"/>
  <c r="E267" i="4"/>
  <c r="E145" i="4"/>
  <c r="C281" i="4"/>
  <c r="F79" i="4"/>
  <c r="E55" i="4"/>
  <c r="E162" i="4"/>
  <c r="E298" i="4"/>
  <c r="E183" i="4"/>
  <c r="C217" i="4"/>
  <c r="D195" i="4"/>
  <c r="F259" i="4"/>
  <c r="E217" i="4"/>
  <c r="E151" i="4"/>
  <c r="F73" i="4"/>
  <c r="F52" i="4"/>
  <c r="F139" i="4"/>
  <c r="F15" i="4"/>
  <c r="D234" i="4"/>
  <c r="D164" i="4"/>
  <c r="C203" i="4"/>
  <c r="D131" i="4"/>
  <c r="F41" i="4"/>
  <c r="D139" i="4"/>
  <c r="C41" i="4"/>
  <c r="D251" i="4"/>
  <c r="F284" i="4"/>
  <c r="F220" i="4"/>
  <c r="F53" i="4"/>
  <c r="E98" i="4"/>
  <c r="C170" i="4"/>
  <c r="F153" i="4"/>
  <c r="E39" i="4"/>
  <c r="D17" i="4"/>
  <c r="F191" i="4"/>
  <c r="F106" i="4"/>
  <c r="E228" i="4"/>
  <c r="F226" i="4"/>
  <c r="C37" i="4"/>
  <c r="F178" i="4"/>
  <c r="E250" i="4"/>
  <c r="E122" i="4"/>
  <c r="C251" i="4"/>
  <c r="C34" i="4"/>
  <c r="D173" i="4"/>
  <c r="E143" i="4"/>
  <c r="C292" i="4"/>
  <c r="F221" i="4"/>
  <c r="F123" i="4"/>
  <c r="F47" i="4"/>
  <c r="D41" i="4"/>
  <c r="C147" i="4"/>
  <c r="C42" i="4"/>
  <c r="C162" i="4"/>
  <c r="C178" i="4"/>
  <c r="C194" i="4"/>
  <c r="C97" i="4"/>
  <c r="F121" i="4"/>
  <c r="E89" i="4"/>
  <c r="D258" i="4"/>
  <c r="C250" i="4"/>
  <c r="C188" i="4"/>
  <c r="C297" i="4"/>
  <c r="F34" i="4"/>
  <c r="C124" i="4"/>
  <c r="C164" i="4"/>
  <c r="E74" i="4"/>
  <c r="D85" i="4"/>
  <c r="C59" i="4"/>
  <c r="D83" i="4"/>
  <c r="F151" i="4"/>
  <c r="F183" i="4"/>
  <c r="F199" i="4"/>
  <c r="E121" i="4"/>
  <c r="F225" i="4"/>
  <c r="D292" i="4"/>
  <c r="C169" i="4"/>
  <c r="C267" i="4"/>
  <c r="E244" i="4"/>
  <c r="F156" i="4"/>
  <c r="D203" i="4"/>
  <c r="E124" i="4"/>
  <c r="F180" i="4"/>
  <c r="F234" i="4"/>
  <c r="D92" i="4"/>
  <c r="C226" i="4"/>
  <c r="C215" i="4"/>
  <c r="E9" i="4"/>
  <c r="C211" i="4"/>
  <c r="E68" i="4"/>
  <c r="F33" i="4"/>
  <c r="D123" i="4"/>
  <c r="D221" i="4"/>
  <c r="F215" i="4"/>
  <c r="C25" i="4"/>
  <c r="C17" i="4"/>
  <c r="C11" i="4"/>
  <c r="C9" i="4"/>
  <c r="D2" i="4"/>
  <c r="E7" i="4"/>
  <c r="D7" i="4"/>
  <c r="F2" i="4" l="1"/>
  <c r="C2" i="4"/>
  <c r="E2" i="4"/>
</calcChain>
</file>

<file path=xl/sharedStrings.xml><?xml version="1.0" encoding="utf-8"?>
<sst xmlns="http://schemas.openxmlformats.org/spreadsheetml/2006/main" count="14635" uniqueCount="1825">
  <si>
    <t>Team</t>
  </si>
  <si>
    <t>Richmond</t>
  </si>
  <si>
    <t>Carlton</t>
  </si>
  <si>
    <t>Geelong</t>
  </si>
  <si>
    <t>Essendon</t>
  </si>
  <si>
    <t>Melbourne</t>
  </si>
  <si>
    <t>Hawthorn</t>
  </si>
  <si>
    <t>Brisbane</t>
  </si>
  <si>
    <t>West Coast</t>
  </si>
  <si>
    <t>Sydney</t>
  </si>
  <si>
    <t>St Kilda</t>
  </si>
  <si>
    <t>Port Adelaide</t>
  </si>
  <si>
    <t>North Melbourne</t>
  </si>
  <si>
    <t>Western Bulldogs</t>
  </si>
  <si>
    <t>Collingwood</t>
  </si>
  <si>
    <t>Fremantle</t>
  </si>
  <si>
    <t>Adelaide</t>
  </si>
  <si>
    <t>Gold Coast</t>
  </si>
  <si>
    <t>GWS</t>
  </si>
  <si>
    <t>sc_id</t>
  </si>
  <si>
    <t>first_name</t>
  </si>
  <si>
    <t>last_name</t>
  </si>
  <si>
    <t>team_id</t>
  </si>
  <si>
    <t>price</t>
  </si>
  <si>
    <t>previous_games</t>
  </si>
  <si>
    <t>avg</t>
  </si>
  <si>
    <t>previous_total</t>
  </si>
  <si>
    <t>ff_id</t>
  </si>
  <si>
    <t>active</t>
  </si>
  <si>
    <t>team_name</t>
  </si>
  <si>
    <t>team_abbrev</t>
  </si>
  <si>
    <t>pos1</t>
  </si>
  <si>
    <t>pos2</t>
  </si>
  <si>
    <t>year</t>
  </si>
  <si>
    <t>Rory</t>
  </si>
  <si>
    <t>Atkins</t>
  </si>
  <si>
    <t>ADE</t>
  </si>
  <si>
    <t>MID</t>
  </si>
  <si>
    <t>Luke</t>
  </si>
  <si>
    <t>Brown</t>
  </si>
  <si>
    <t>DEF</t>
  </si>
  <si>
    <t>Jordon</t>
  </si>
  <si>
    <t>Butts</t>
  </si>
  <si>
    <t>Ben</t>
  </si>
  <si>
    <t>Crocker</t>
  </si>
  <si>
    <t>FWD</t>
  </si>
  <si>
    <t>Brad</t>
  </si>
  <si>
    <t>Crouch</t>
  </si>
  <si>
    <t>Matt</t>
  </si>
  <si>
    <t>Davis</t>
  </si>
  <si>
    <t>Tom</t>
  </si>
  <si>
    <t>Doedee</t>
  </si>
  <si>
    <t>Darcy</t>
  </si>
  <si>
    <t>Fogarty</t>
  </si>
  <si>
    <t>Billy</t>
  </si>
  <si>
    <t>Frampton</t>
  </si>
  <si>
    <t>Jordan</t>
  </si>
  <si>
    <t>Gallucci</t>
  </si>
  <si>
    <t>Bryce</t>
  </si>
  <si>
    <t>Gibbs</t>
  </si>
  <si>
    <t>Lachlan</t>
  </si>
  <si>
    <t>Gollant</t>
  </si>
  <si>
    <t>William</t>
  </si>
  <si>
    <t>Hamill</t>
  </si>
  <si>
    <t>Kyle</t>
  </si>
  <si>
    <t>Hartigan</t>
  </si>
  <si>
    <t>Elliott</t>
  </si>
  <si>
    <t>Himmelberg</t>
  </si>
  <si>
    <t>Chayce</t>
  </si>
  <si>
    <t>Jones</t>
  </si>
  <si>
    <t>Keays</t>
  </si>
  <si>
    <t>Jake</t>
  </si>
  <si>
    <t>Kelly</t>
  </si>
  <si>
    <t>Riley</t>
  </si>
  <si>
    <t>Knight</t>
  </si>
  <si>
    <t>Laird</t>
  </si>
  <si>
    <t>Lynch</t>
  </si>
  <si>
    <t>David</t>
  </si>
  <si>
    <t>Mackay</t>
  </si>
  <si>
    <t>Shane</t>
  </si>
  <si>
    <t>McAdam</t>
  </si>
  <si>
    <t>Fischer</t>
  </si>
  <si>
    <t>Mcasey</t>
  </si>
  <si>
    <t>Ned</t>
  </si>
  <si>
    <t>McHenry</t>
  </si>
  <si>
    <t>Andrew</t>
  </si>
  <si>
    <t>McPherson</t>
  </si>
  <si>
    <t>Wayne</t>
  </si>
  <si>
    <t>Milera</t>
  </si>
  <si>
    <t>Murphy</t>
  </si>
  <si>
    <t>Reilly</t>
  </si>
  <si>
    <t>O'Brien</t>
  </si>
  <si>
    <t>RUC</t>
  </si>
  <si>
    <t>Ronin</t>
  </si>
  <si>
    <t>O'Connor</t>
  </si>
  <si>
    <t>Myles</t>
  </si>
  <si>
    <t>Poholke</t>
  </si>
  <si>
    <t>Harry</t>
  </si>
  <si>
    <t>Schoenberg</t>
  </si>
  <si>
    <t>Paul</t>
  </si>
  <si>
    <t>Seedsman</t>
  </si>
  <si>
    <t>Sholl</t>
  </si>
  <si>
    <t>Sloane</t>
  </si>
  <si>
    <t>Brodie</t>
  </si>
  <si>
    <t>Smith</t>
  </si>
  <si>
    <t>Tyson</t>
  </si>
  <si>
    <t>Stengle</t>
  </si>
  <si>
    <t>Kieran</t>
  </si>
  <si>
    <t>Strachan</t>
  </si>
  <si>
    <t>Daniel</t>
  </si>
  <si>
    <t>Talia</t>
  </si>
  <si>
    <t>Taylor</t>
  </si>
  <si>
    <t>Walker</t>
  </si>
  <si>
    <t>Patrick</t>
  </si>
  <si>
    <t>Wilson</t>
  </si>
  <si>
    <t>Joshua</t>
  </si>
  <si>
    <t>Worrell</t>
  </si>
  <si>
    <t>Marcus</t>
  </si>
  <si>
    <t>Adams</t>
  </si>
  <si>
    <t>BRL</t>
  </si>
  <si>
    <t>Callum</t>
  </si>
  <si>
    <t>Ah Chee</t>
  </si>
  <si>
    <t>Jacob</t>
  </si>
  <si>
    <t>Allison</t>
  </si>
  <si>
    <t>Harris</t>
  </si>
  <si>
    <t>Andrews</t>
  </si>
  <si>
    <t>Noah</t>
  </si>
  <si>
    <t>Answerth</t>
  </si>
  <si>
    <t>Zac</t>
  </si>
  <si>
    <t>Bailey</t>
  </si>
  <si>
    <t>Connor</t>
  </si>
  <si>
    <t>Ballenden</t>
  </si>
  <si>
    <t>Jarrod</t>
  </si>
  <si>
    <t>Berry</t>
  </si>
  <si>
    <t>Thomas</t>
  </si>
  <si>
    <t>Grant</t>
  </si>
  <si>
    <t>Birchall</t>
  </si>
  <si>
    <t>Charlie</t>
  </si>
  <si>
    <t>Cameron</t>
  </si>
  <si>
    <t>Allen</t>
  </si>
  <si>
    <t>Christensen</t>
  </si>
  <si>
    <t>Keidean</t>
  </si>
  <si>
    <t>Coleman</t>
  </si>
  <si>
    <t>Cedric</t>
  </si>
  <si>
    <t>Cox</t>
  </si>
  <si>
    <t>Eagles</t>
  </si>
  <si>
    <t>Ellis-Yolmen</t>
  </si>
  <si>
    <t>Fullarton</t>
  </si>
  <si>
    <t>Gardiner</t>
  </si>
  <si>
    <t>Mitchell</t>
  </si>
  <si>
    <t>Hinge</t>
  </si>
  <si>
    <t>Eric</t>
  </si>
  <si>
    <t>Hipwood</t>
  </si>
  <si>
    <t>Joyce</t>
  </si>
  <si>
    <t>Ryan</t>
  </si>
  <si>
    <t>Lester</t>
  </si>
  <si>
    <t>Corey</t>
  </si>
  <si>
    <t>Lyons</t>
  </si>
  <si>
    <t>Jarryd</t>
  </si>
  <si>
    <t>James</t>
  </si>
  <si>
    <t>Madden</t>
  </si>
  <si>
    <t>Stefan</t>
  </si>
  <si>
    <t>Martin</t>
  </si>
  <si>
    <t>Rhys</t>
  </si>
  <si>
    <t>Mathieson</t>
  </si>
  <si>
    <t>Lincoln</t>
  </si>
  <si>
    <t>McCarthy</t>
  </si>
  <si>
    <t>Hugh</t>
  </si>
  <si>
    <t>McCluggage</t>
  </si>
  <si>
    <t>McFadyen</t>
  </si>
  <si>
    <t>Oscar</t>
  </si>
  <si>
    <t>McInerney</t>
  </si>
  <si>
    <t>McStay</t>
  </si>
  <si>
    <t>Lachie</t>
  </si>
  <si>
    <t>Neale</t>
  </si>
  <si>
    <t>Jack</t>
  </si>
  <si>
    <t>Payne</t>
  </si>
  <si>
    <t>Jaxon</t>
  </si>
  <si>
    <t>Prior</t>
  </si>
  <si>
    <t>Rayner</t>
  </si>
  <si>
    <t>Rich</t>
  </si>
  <si>
    <t>Deven</t>
  </si>
  <si>
    <t>Robertson</t>
  </si>
  <si>
    <t>Mitch</t>
  </si>
  <si>
    <t>Robinson</t>
  </si>
  <si>
    <t>Sam</t>
  </si>
  <si>
    <t>Skinner</t>
  </si>
  <si>
    <t>Archie</t>
  </si>
  <si>
    <t>Brock</t>
  </si>
  <si>
    <t>Ely</t>
  </si>
  <si>
    <t>Brandon</t>
  </si>
  <si>
    <t>Starcevich</t>
  </si>
  <si>
    <t>Alex</t>
  </si>
  <si>
    <t>Witherden</t>
  </si>
  <si>
    <t>Toby</t>
  </si>
  <si>
    <t>Wooller</t>
  </si>
  <si>
    <t>Dayne</t>
  </si>
  <si>
    <t>Zorko</t>
  </si>
  <si>
    <t>Eddie</t>
  </si>
  <si>
    <t>Betts</t>
  </si>
  <si>
    <t>CAR</t>
  </si>
  <si>
    <t>Levi</t>
  </si>
  <si>
    <t>Casboult</t>
  </si>
  <si>
    <t>Matthew</t>
  </si>
  <si>
    <t>Cottrell</t>
  </si>
  <si>
    <t>Cripps</t>
  </si>
  <si>
    <t>Cuningham</t>
  </si>
  <si>
    <t>Curnow</t>
  </si>
  <si>
    <t>Ed</t>
  </si>
  <si>
    <t>De Koning</t>
  </si>
  <si>
    <t>Docherty</t>
  </si>
  <si>
    <t>Paddy</t>
  </si>
  <si>
    <t>Dow</t>
  </si>
  <si>
    <t>Fisher</t>
  </si>
  <si>
    <t>Michael</t>
  </si>
  <si>
    <t>Gibbons</t>
  </si>
  <si>
    <t>Goddard</t>
  </si>
  <si>
    <t>Josh</t>
  </si>
  <si>
    <t>Honey</t>
  </si>
  <si>
    <t>Liam</t>
  </si>
  <si>
    <t>Kemp</t>
  </si>
  <si>
    <t>Kennedy</t>
  </si>
  <si>
    <t>Kreuzer</t>
  </si>
  <si>
    <t>Lang</t>
  </si>
  <si>
    <t>Harrison</t>
  </si>
  <si>
    <t>Macreadie</t>
  </si>
  <si>
    <t>Caleb</t>
  </si>
  <si>
    <t>Marchbank</t>
  </si>
  <si>
    <t>McGovern</t>
  </si>
  <si>
    <t>McKay</t>
  </si>
  <si>
    <t>Marc</t>
  </si>
  <si>
    <t>Nic</t>
  </si>
  <si>
    <t>Newman</t>
  </si>
  <si>
    <t>Lochie</t>
  </si>
  <si>
    <t>Finbar</t>
  </si>
  <si>
    <t>O'Dwyer</t>
  </si>
  <si>
    <t>Owies</t>
  </si>
  <si>
    <t>Petrevski-Seton</t>
  </si>
  <si>
    <t>Fraser</t>
  </si>
  <si>
    <t>Phillips</t>
  </si>
  <si>
    <t>Philp</t>
  </si>
  <si>
    <t>Pittonet</t>
  </si>
  <si>
    <t>Plowman</t>
  </si>
  <si>
    <t>Polson</t>
  </si>
  <si>
    <t>Ramsay</t>
  </si>
  <si>
    <t>Will</t>
  </si>
  <si>
    <t>Setterfield</t>
  </si>
  <si>
    <t>Silvagni</t>
  </si>
  <si>
    <t>Kade</t>
  </si>
  <si>
    <t>Simpson</t>
  </si>
  <si>
    <t>Stocker</t>
  </si>
  <si>
    <t>Walsh</t>
  </si>
  <si>
    <t>Weitering</t>
  </si>
  <si>
    <t>Williamson</t>
  </si>
  <si>
    <t>COL</t>
  </si>
  <si>
    <t>Flynn</t>
  </si>
  <si>
    <t>Appleby</t>
  </si>
  <si>
    <t>Beams</t>
  </si>
  <si>
    <t>Trent</t>
  </si>
  <si>
    <t>Bianco</t>
  </si>
  <si>
    <t>Atu</t>
  </si>
  <si>
    <t>Bosenavulagi</t>
  </si>
  <si>
    <t>Tim</t>
  </si>
  <si>
    <t>Broomhead</t>
  </si>
  <si>
    <t>Callum L.</t>
  </si>
  <si>
    <t>Tyler</t>
  </si>
  <si>
    <t>Mason</t>
  </si>
  <si>
    <t>Crisp</t>
  </si>
  <si>
    <t>Daicos</t>
  </si>
  <si>
    <t>De Goey</t>
  </si>
  <si>
    <t>Jamie</t>
  </si>
  <si>
    <t>Greenwood</t>
  </si>
  <si>
    <t>Grundy</t>
  </si>
  <si>
    <t>Hoskin-Elliott</t>
  </si>
  <si>
    <t>Jeremy</t>
  </si>
  <si>
    <t>Howe</t>
  </si>
  <si>
    <t>Mark</t>
  </si>
  <si>
    <t>Keane</t>
  </si>
  <si>
    <t>Langdon</t>
  </si>
  <si>
    <t>Max</t>
  </si>
  <si>
    <t>Madgen</t>
  </si>
  <si>
    <t>Brayden</t>
  </si>
  <si>
    <t>Maynard</t>
  </si>
  <si>
    <t>Chris</t>
  </si>
  <si>
    <t>Mayne</t>
  </si>
  <si>
    <t>Brody</t>
  </si>
  <si>
    <t>Mihocek</t>
  </si>
  <si>
    <t>Moore</t>
  </si>
  <si>
    <t>Nathan</t>
  </si>
  <si>
    <t>John</t>
  </si>
  <si>
    <t>Noble</t>
  </si>
  <si>
    <t>Scott</t>
  </si>
  <si>
    <t>Pendlebury</t>
  </si>
  <si>
    <t>Isaac</t>
  </si>
  <si>
    <t>Quaynor</t>
  </si>
  <si>
    <t>Jay</t>
  </si>
  <si>
    <t>Rantall</t>
  </si>
  <si>
    <t>Reid</t>
  </si>
  <si>
    <t>Roughead</t>
  </si>
  <si>
    <t>Trey</t>
  </si>
  <si>
    <t>Ruscoe</t>
  </si>
  <si>
    <t>Scharenberg</t>
  </si>
  <si>
    <t>Steele</t>
  </si>
  <si>
    <t>Sidebottom</t>
  </si>
  <si>
    <t>Sier</t>
  </si>
  <si>
    <t>Jaidyn</t>
  </si>
  <si>
    <t>Stephenson</t>
  </si>
  <si>
    <t>Anton</t>
  </si>
  <si>
    <t>Tohill</t>
  </si>
  <si>
    <t>Adam</t>
  </si>
  <si>
    <t>Treloar</t>
  </si>
  <si>
    <t>Travis</t>
  </si>
  <si>
    <t>Varcoe</t>
  </si>
  <si>
    <t>Rupert</t>
  </si>
  <si>
    <t>Wills</t>
  </si>
  <si>
    <t>Ambrose</t>
  </si>
  <si>
    <t>ESS</t>
  </si>
  <si>
    <t>Begley</t>
  </si>
  <si>
    <t>Bellchambers</t>
  </si>
  <si>
    <t>Nick</t>
  </si>
  <si>
    <t>Bryan</t>
  </si>
  <si>
    <t>Cahill</t>
  </si>
  <si>
    <t>Dylan</t>
  </si>
  <si>
    <t>Clarke</t>
  </si>
  <si>
    <t>Cutler</t>
  </si>
  <si>
    <t>Joe</t>
  </si>
  <si>
    <t>Daniher</t>
  </si>
  <si>
    <t>Draper</t>
  </si>
  <si>
    <t>Orazio</t>
  </si>
  <si>
    <t>Fantasia</t>
  </si>
  <si>
    <t>Aaron</t>
  </si>
  <si>
    <t>Francis</t>
  </si>
  <si>
    <t>Gleeson</t>
  </si>
  <si>
    <t>Gown</t>
  </si>
  <si>
    <t>Guelfi</t>
  </si>
  <si>
    <t>Ham</t>
  </si>
  <si>
    <t>Dyson</t>
  </si>
  <si>
    <t>Heppell</t>
  </si>
  <si>
    <t>Hibberd</t>
  </si>
  <si>
    <t>Cale</t>
  </si>
  <si>
    <t>Hooker</t>
  </si>
  <si>
    <t>Hurley</t>
  </si>
  <si>
    <t>Johnson</t>
  </si>
  <si>
    <t>Langford</t>
  </si>
  <si>
    <t>Jayden</t>
  </si>
  <si>
    <t>Laverde</t>
  </si>
  <si>
    <t>Cian</t>
  </si>
  <si>
    <t>McBride</t>
  </si>
  <si>
    <t>Anthony</t>
  </si>
  <si>
    <t>McDonald-Tipungwuti</t>
  </si>
  <si>
    <t>McGrath</t>
  </si>
  <si>
    <t>Conor</t>
  </si>
  <si>
    <t>McKenna</t>
  </si>
  <si>
    <t>Shaun</t>
  </si>
  <si>
    <t>McKernan</t>
  </si>
  <si>
    <t>Ross</t>
  </si>
  <si>
    <t>McQuillan</t>
  </si>
  <si>
    <t>Zach</t>
  </si>
  <si>
    <t>Merrett</t>
  </si>
  <si>
    <t>Irving</t>
  </si>
  <si>
    <t>Mosquito</t>
  </si>
  <si>
    <t>Kobe</t>
  </si>
  <si>
    <t>Mutch</t>
  </si>
  <si>
    <t>Parish</t>
  </si>
  <si>
    <t>Redman</t>
  </si>
  <si>
    <t>Ridley</t>
  </si>
  <si>
    <t>Saad</t>
  </si>
  <si>
    <t>Shiel</t>
  </si>
  <si>
    <t>Devon</t>
  </si>
  <si>
    <t>Snelling</t>
  </si>
  <si>
    <t>Stewart</t>
  </si>
  <si>
    <t>Stringer</t>
  </si>
  <si>
    <t>Townsend</t>
  </si>
  <si>
    <t>Zaharakis</t>
  </si>
  <si>
    <t>Zerk-Thatcher</t>
  </si>
  <si>
    <t>Blake</t>
  </si>
  <si>
    <t>Acres</t>
  </si>
  <si>
    <t>FRE</t>
  </si>
  <si>
    <t>Aish</t>
  </si>
  <si>
    <t>Banfield</t>
  </si>
  <si>
    <t>Brett</t>
  </si>
  <si>
    <t>Bewley</t>
  </si>
  <si>
    <t>Blakely</t>
  </si>
  <si>
    <t>Brayshaw</t>
  </si>
  <si>
    <t>Isaiah</t>
  </si>
  <si>
    <t>Butters</t>
  </si>
  <si>
    <t>Jason</t>
  </si>
  <si>
    <t>Carter</t>
  </si>
  <si>
    <t>Cerra</t>
  </si>
  <si>
    <t>Colyer</t>
  </si>
  <si>
    <t>Reece</t>
  </si>
  <si>
    <t>Conca</t>
  </si>
  <si>
    <t>Brennan</t>
  </si>
  <si>
    <t>Crowden</t>
  </si>
  <si>
    <t>Sean</t>
  </si>
  <si>
    <t>Dixon</t>
  </si>
  <si>
    <t>Taylin</t>
  </si>
  <si>
    <t>Duman</t>
  </si>
  <si>
    <t>Minairo</t>
  </si>
  <si>
    <t>Frederick</t>
  </si>
  <si>
    <t>Nat</t>
  </si>
  <si>
    <t>Fyfe</t>
  </si>
  <si>
    <t>Giro</t>
  </si>
  <si>
    <t>Joel</t>
  </si>
  <si>
    <t>Hamling</t>
  </si>
  <si>
    <t>Henry</t>
  </si>
  <si>
    <t>Stephen</t>
  </si>
  <si>
    <t>Hill</t>
  </si>
  <si>
    <t>Jesse</t>
  </si>
  <si>
    <t>Hogan</t>
  </si>
  <si>
    <t>Ethan</t>
  </si>
  <si>
    <t>Hughes</t>
  </si>
  <si>
    <t>Lobb</t>
  </si>
  <si>
    <t>Griffin</t>
  </si>
  <si>
    <t>Logue</t>
  </si>
  <si>
    <t>Matera</t>
  </si>
  <si>
    <t>Cam</t>
  </si>
  <si>
    <t>Lloyd</t>
  </si>
  <si>
    <t>Meek</t>
  </si>
  <si>
    <t>Mundy</t>
  </si>
  <si>
    <t>North</t>
  </si>
  <si>
    <t>Dillon</t>
  </si>
  <si>
    <t>O'Reilly</t>
  </si>
  <si>
    <t>Pearce</t>
  </si>
  <si>
    <t>Jarvis</t>
  </si>
  <si>
    <t>Pina</t>
  </si>
  <si>
    <t>Schultz</t>
  </si>
  <si>
    <t>Serong</t>
  </si>
  <si>
    <t>Sturt</t>
  </si>
  <si>
    <t>Switkowski</t>
  </si>
  <si>
    <t>Taberner</t>
  </si>
  <si>
    <t>Leno</t>
  </si>
  <si>
    <t>Tucker</t>
  </si>
  <si>
    <t>Valente</t>
  </si>
  <si>
    <t>Walters</t>
  </si>
  <si>
    <t>Tobe</t>
  </si>
  <si>
    <t>Watson</t>
  </si>
  <si>
    <t>Hayden</t>
  </si>
  <si>
    <t>Young</t>
  </si>
  <si>
    <t>Ainsworth</t>
  </si>
  <si>
    <t>GCS</t>
  </si>
  <si>
    <t>Anderson</t>
  </si>
  <si>
    <t>Ballard</t>
  </si>
  <si>
    <t>Bowes</t>
  </si>
  <si>
    <t>Budarick</t>
  </si>
  <si>
    <t>Christopher</t>
  </si>
  <si>
    <t>Burgess</t>
  </si>
  <si>
    <t>Collins</t>
  </si>
  <si>
    <t>Conroy</t>
  </si>
  <si>
    <t>Corbett</t>
  </si>
  <si>
    <t>Dawson</t>
  </si>
  <si>
    <t>Day</t>
  </si>
  <si>
    <t>Ellis</t>
  </si>
  <si>
    <t>Jy</t>
  </si>
  <si>
    <t>Farrar</t>
  </si>
  <si>
    <t>Fiorini</t>
  </si>
  <si>
    <t>Flanders</t>
  </si>
  <si>
    <t>Fletcher</t>
  </si>
  <si>
    <t>Graham</t>
  </si>
  <si>
    <t>Hanley</t>
  </si>
  <si>
    <t>Harbrow</t>
  </si>
  <si>
    <t>Heron</t>
  </si>
  <si>
    <t>Holman</t>
  </si>
  <si>
    <t>Hombsch</t>
  </si>
  <si>
    <t>George</t>
  </si>
  <si>
    <t>Horlin-Smith</t>
  </si>
  <si>
    <t>King</t>
  </si>
  <si>
    <t>Lemmens</t>
  </si>
  <si>
    <t>Lukosius</t>
  </si>
  <si>
    <t>MacPherson</t>
  </si>
  <si>
    <t>Jez</t>
  </si>
  <si>
    <t>McLennan</t>
  </si>
  <si>
    <t>Miles</t>
  </si>
  <si>
    <t>Touk</t>
  </si>
  <si>
    <t>Miller</t>
  </si>
  <si>
    <t>Murdoch</t>
  </si>
  <si>
    <t>Murtagh</t>
  </si>
  <si>
    <t>Wil</t>
  </si>
  <si>
    <t>Powell</t>
  </si>
  <si>
    <t>Izak</t>
  </si>
  <si>
    <t>Rankine</t>
  </si>
  <si>
    <t>Riordan</t>
  </si>
  <si>
    <t>Malcolm</t>
  </si>
  <si>
    <t>Rosas</t>
  </si>
  <si>
    <t>Rowell</t>
  </si>
  <si>
    <t>Schoenfeld</t>
  </si>
  <si>
    <t>Sexton</t>
  </si>
  <si>
    <t>Sharp</t>
  </si>
  <si>
    <t>Swallow</t>
  </si>
  <si>
    <t>Thompson</t>
  </si>
  <si>
    <t>Towey</t>
  </si>
  <si>
    <t>Weller</t>
  </si>
  <si>
    <t>Witts</t>
  </si>
  <si>
    <t>Peter</t>
  </si>
  <si>
    <t>Wright</t>
  </si>
  <si>
    <t>Gary</t>
  </si>
  <si>
    <t>Ablett</t>
  </si>
  <si>
    <t>GEE</t>
  </si>
  <si>
    <t>Jed</t>
  </si>
  <si>
    <t>Bews</t>
  </si>
  <si>
    <t>Blicavs</t>
  </si>
  <si>
    <t>Brownless</t>
  </si>
  <si>
    <t>Clark</t>
  </si>
  <si>
    <t>Bradley</t>
  </si>
  <si>
    <t>Close</t>
  </si>
  <si>
    <t>Nakia</t>
  </si>
  <si>
    <t>Cockatoo</t>
  </si>
  <si>
    <t>Constable</t>
  </si>
  <si>
    <t>Dahlhaus</t>
  </si>
  <si>
    <t>Dangerfield</t>
  </si>
  <si>
    <t>Duncan</t>
  </si>
  <si>
    <t>Evans</t>
  </si>
  <si>
    <t>Fort</t>
  </si>
  <si>
    <t>Guthrie</t>
  </si>
  <si>
    <t>Hawkins</t>
  </si>
  <si>
    <t>Henderson</t>
  </si>
  <si>
    <t>Jenkins</t>
  </si>
  <si>
    <t>Kennerley</t>
  </si>
  <si>
    <t>Kolodjashnij</t>
  </si>
  <si>
    <t>Kreuger</t>
  </si>
  <si>
    <t>Menegola</t>
  </si>
  <si>
    <t>Gryan</t>
  </si>
  <si>
    <t>Miers</t>
  </si>
  <si>
    <t>Quinton</t>
  </si>
  <si>
    <t>Narkle</t>
  </si>
  <si>
    <t>Okunbor</t>
  </si>
  <si>
    <t>Brandan</t>
  </si>
  <si>
    <t>Parfitt</t>
  </si>
  <si>
    <t>Parsons</t>
  </si>
  <si>
    <t>Esava</t>
  </si>
  <si>
    <t>Ratugolea</t>
  </si>
  <si>
    <t>Rohan</t>
  </si>
  <si>
    <t>Schlensog</t>
  </si>
  <si>
    <t>Selwood</t>
  </si>
  <si>
    <t>Stanley</t>
  </si>
  <si>
    <t>Cooper</t>
  </si>
  <si>
    <t>Stephens</t>
  </si>
  <si>
    <t>Steven</t>
  </si>
  <si>
    <t>Taheny</t>
  </si>
  <si>
    <t>Tarca</t>
  </si>
  <si>
    <t>Tuohy</t>
  </si>
  <si>
    <t>Ash</t>
  </si>
  <si>
    <t>GWS Giants</t>
  </si>
  <si>
    <t>Kieren</t>
  </si>
  <si>
    <t>Briggs</t>
  </si>
  <si>
    <t>Callum M.</t>
  </si>
  <si>
    <t>Buckley</t>
  </si>
  <si>
    <t>Buntine</t>
  </si>
  <si>
    <t>Jye</t>
  </si>
  <si>
    <t>Caldwell</t>
  </si>
  <si>
    <t>Coniglio</t>
  </si>
  <si>
    <t>Aidan</t>
  </si>
  <si>
    <t>Corr</t>
  </si>
  <si>
    <t>Cumming</t>
  </si>
  <si>
    <t>Brent</t>
  </si>
  <si>
    <t>Daniels</t>
  </si>
  <si>
    <t>Phil</t>
  </si>
  <si>
    <t>de Boer</t>
  </si>
  <si>
    <t>Finlayson</t>
  </si>
  <si>
    <t>Green</t>
  </si>
  <si>
    <t>Greene</t>
  </si>
  <si>
    <t>Jackson</t>
  </si>
  <si>
    <t>Hately</t>
  </si>
  <si>
    <t>Haynes</t>
  </si>
  <si>
    <t>Ian</t>
  </si>
  <si>
    <t>Hopper</t>
  </si>
  <si>
    <t>Hutchesson</t>
  </si>
  <si>
    <t>Idun</t>
  </si>
  <si>
    <t>Jacobs</t>
  </si>
  <si>
    <t>Keeffe</t>
  </si>
  <si>
    <t>Mumford</t>
  </si>
  <si>
    <t>Xavier</t>
  </si>
  <si>
    <t>O'Halloran</t>
  </si>
  <si>
    <t>Perryman</t>
  </si>
  <si>
    <t>Sam J.</t>
  </si>
  <si>
    <t>Riccardi</t>
  </si>
  <si>
    <t>Heath</t>
  </si>
  <si>
    <t>Shaw</t>
  </si>
  <si>
    <t>Tommy</t>
  </si>
  <si>
    <t>Sheridan</t>
  </si>
  <si>
    <t>Shipley</t>
  </si>
  <si>
    <t>Sproule</t>
  </si>
  <si>
    <t>Stein</t>
  </si>
  <si>
    <t>Taranto</t>
  </si>
  <si>
    <t>Callan</t>
  </si>
  <si>
    <t>Ward</t>
  </si>
  <si>
    <t>Whitfield</t>
  </si>
  <si>
    <t>Williams</t>
  </si>
  <si>
    <t>Breust</t>
  </si>
  <si>
    <t>HAW</t>
  </si>
  <si>
    <t>Burgoyne</t>
  </si>
  <si>
    <t>Jonathon</t>
  </si>
  <si>
    <t>Ceglar</t>
  </si>
  <si>
    <t>Cousins</t>
  </si>
  <si>
    <t>Frawley</t>
  </si>
  <si>
    <t>Frost</t>
  </si>
  <si>
    <t>Glass</t>
  </si>
  <si>
    <t>Golds</t>
  </si>
  <si>
    <t>Damon</t>
  </si>
  <si>
    <t>Greaves</t>
  </si>
  <si>
    <t>Gunston</t>
  </si>
  <si>
    <t>Oliver</t>
  </si>
  <si>
    <t>Hanrahan</t>
  </si>
  <si>
    <t>Hardwick</t>
  </si>
  <si>
    <t>Hartley</t>
  </si>
  <si>
    <t>Ricky</t>
  </si>
  <si>
    <t>Jarman</t>
  </si>
  <si>
    <t>Impey</t>
  </si>
  <si>
    <t>Emerson</t>
  </si>
  <si>
    <t>Jeka</t>
  </si>
  <si>
    <t>Changkuoth</t>
  </si>
  <si>
    <t>Jiath</t>
  </si>
  <si>
    <t>Koschitzke</t>
  </si>
  <si>
    <t>Lewis</t>
  </si>
  <si>
    <t>Finn</t>
  </si>
  <si>
    <t>Maginness</t>
  </si>
  <si>
    <t>McEvoy</t>
  </si>
  <si>
    <t>Morris</t>
  </si>
  <si>
    <t>Morrison</t>
  </si>
  <si>
    <t>Nash</t>
  </si>
  <si>
    <t>Jaeger</t>
  </si>
  <si>
    <t>O'Meara</t>
  </si>
  <si>
    <t>Patton</t>
  </si>
  <si>
    <t>Pepper</t>
  </si>
  <si>
    <t>Puopolo</t>
  </si>
  <si>
    <t>Reeves</t>
  </si>
  <si>
    <t>Scrimshaw</t>
  </si>
  <si>
    <t>Scully</t>
  </si>
  <si>
    <t>Shiels</t>
  </si>
  <si>
    <t>Sicily</t>
  </si>
  <si>
    <t>Stratton</t>
  </si>
  <si>
    <t>Mathew</t>
  </si>
  <si>
    <t>Chad</t>
  </si>
  <si>
    <t>Wingard</t>
  </si>
  <si>
    <t>Worpel</t>
  </si>
  <si>
    <t>Oskar</t>
  </si>
  <si>
    <t>Baker</t>
  </si>
  <si>
    <t>MEL</t>
  </si>
  <si>
    <t>Bedford</t>
  </si>
  <si>
    <t>Austin</t>
  </si>
  <si>
    <t>Bradtke</t>
  </si>
  <si>
    <t>Angus</t>
  </si>
  <si>
    <t>Chandler</t>
  </si>
  <si>
    <t>Dunkley</t>
  </si>
  <si>
    <t>Bayley</t>
  </si>
  <si>
    <t>Fritsch</t>
  </si>
  <si>
    <t>Gawn</t>
  </si>
  <si>
    <t>Hannan</t>
  </si>
  <si>
    <t>Harmes</t>
  </si>
  <si>
    <t>Marty</t>
  </si>
  <si>
    <t>Hore</t>
  </si>
  <si>
    <t>Hunt</t>
  </si>
  <si>
    <t>Neville</t>
  </si>
  <si>
    <t>Jetta</t>
  </si>
  <si>
    <t>Kysaiah</t>
  </si>
  <si>
    <t>Kropinyeri-Pickett</t>
  </si>
  <si>
    <t>Lever</t>
  </si>
  <si>
    <t>Lockhart</t>
  </si>
  <si>
    <t>May</t>
  </si>
  <si>
    <t>McDonald</t>
  </si>
  <si>
    <t>Melksham</t>
  </si>
  <si>
    <t>Neal-Bullen</t>
  </si>
  <si>
    <t>Nietschke</t>
  </si>
  <si>
    <t>Clayton</t>
  </si>
  <si>
    <t>Christian</t>
  </si>
  <si>
    <t>Petracca</t>
  </si>
  <si>
    <t>Petty</t>
  </si>
  <si>
    <t>Braydon</t>
  </si>
  <si>
    <t>Preuss</t>
  </si>
  <si>
    <t>Rivers</t>
  </si>
  <si>
    <t>Salem</t>
  </si>
  <si>
    <t>Spargo</t>
  </si>
  <si>
    <t>Sparrow</t>
  </si>
  <si>
    <t>Tomlinson</t>
  </si>
  <si>
    <t>vandenBerg</t>
  </si>
  <si>
    <t>Viney</t>
  </si>
  <si>
    <t>Wagner</t>
  </si>
  <si>
    <t>Weideman</t>
  </si>
  <si>
    <t>Ahern</t>
  </si>
  <si>
    <t>NTH</t>
  </si>
  <si>
    <t>Atley</t>
  </si>
  <si>
    <t>Aiden</t>
  </si>
  <si>
    <t>Bonar</t>
  </si>
  <si>
    <t>Campbell</t>
  </si>
  <si>
    <t>Comben</t>
  </si>
  <si>
    <t>Cunnington</t>
  </si>
  <si>
    <t>Davies-Uniacke</t>
  </si>
  <si>
    <t>Majak</t>
  </si>
  <si>
    <t>Daw</t>
  </si>
  <si>
    <t>Dumont</t>
  </si>
  <si>
    <t>Durdin</t>
  </si>
  <si>
    <t>Garner</t>
  </si>
  <si>
    <t>Todd</t>
  </si>
  <si>
    <t>Goldstein</t>
  </si>
  <si>
    <t>Hall</t>
  </si>
  <si>
    <t>Kyron</t>
  </si>
  <si>
    <t>Higgins</t>
  </si>
  <si>
    <t>Hosie</t>
  </si>
  <si>
    <t>Larkey</t>
  </si>
  <si>
    <t>Macmillan</t>
  </si>
  <si>
    <t>Mahony</t>
  </si>
  <si>
    <t>McGuinness</t>
  </si>
  <si>
    <t>Perez</t>
  </si>
  <si>
    <t>Jasper</t>
  </si>
  <si>
    <t>Pittard</t>
  </si>
  <si>
    <t>Jared</t>
  </si>
  <si>
    <t>Polec</t>
  </si>
  <si>
    <t>Simpkin</t>
  </si>
  <si>
    <t>Robbie</t>
  </si>
  <si>
    <t>Tarrant</t>
  </si>
  <si>
    <t>Curtis</t>
  </si>
  <si>
    <t>Tarryn</t>
  </si>
  <si>
    <t>Kayne</t>
  </si>
  <si>
    <t>Turner</t>
  </si>
  <si>
    <t>Dom</t>
  </si>
  <si>
    <t>Vickers-Willis</t>
  </si>
  <si>
    <t>Marley</t>
  </si>
  <si>
    <t>Wood</t>
  </si>
  <si>
    <t>Tristan</t>
  </si>
  <si>
    <t>Xerri</t>
  </si>
  <si>
    <t>Ziebell</t>
  </si>
  <si>
    <t>Zurhaar</t>
  </si>
  <si>
    <t>Karl</t>
  </si>
  <si>
    <t>Amon</t>
  </si>
  <si>
    <t>PTA</t>
  </si>
  <si>
    <t>Bergman</t>
  </si>
  <si>
    <t>Boak</t>
  </si>
  <si>
    <t>Bonner</t>
  </si>
  <si>
    <t>Burton</t>
  </si>
  <si>
    <t>Zak</t>
  </si>
  <si>
    <t>Byrne-Jones</t>
  </si>
  <si>
    <t>Clurey</t>
  </si>
  <si>
    <t>Tobin</t>
  </si>
  <si>
    <t>Willem</t>
  </si>
  <si>
    <t>Drew</t>
  </si>
  <si>
    <t>Duursma</t>
  </si>
  <si>
    <t>Ebert</t>
  </si>
  <si>
    <t>Kane</t>
  </si>
  <si>
    <t>Farrell</t>
  </si>
  <si>
    <t>Georgiades</t>
  </si>
  <si>
    <t>Gray</t>
  </si>
  <si>
    <t>Hamish</t>
  </si>
  <si>
    <t>Hartlett</t>
  </si>
  <si>
    <t>Hayes</t>
  </si>
  <si>
    <t>Dan</t>
  </si>
  <si>
    <t>Houston</t>
  </si>
  <si>
    <t>Jonas</t>
  </si>
  <si>
    <t>Ladhams</t>
  </si>
  <si>
    <t>Lienert</t>
  </si>
  <si>
    <t>Lycett</t>
  </si>
  <si>
    <t>Marshall</t>
  </si>
  <si>
    <t>Mayes</t>
  </si>
  <si>
    <t>McKenzie</t>
  </si>
  <si>
    <t>Mead</t>
  </si>
  <si>
    <t>Motlop</t>
  </si>
  <si>
    <t>Pasini</t>
  </si>
  <si>
    <t>Patmore</t>
  </si>
  <si>
    <t>Powell-Pepper</t>
  </si>
  <si>
    <t>Rockliff</t>
  </si>
  <si>
    <t>Rozee</t>
  </si>
  <si>
    <t>Sutcliffe</t>
  </si>
  <si>
    <t>Watts</t>
  </si>
  <si>
    <t>Justin</t>
  </si>
  <si>
    <t>Westhoff</t>
  </si>
  <si>
    <t>Ollie</t>
  </si>
  <si>
    <t>Wines</t>
  </si>
  <si>
    <t>Boyd</t>
  </si>
  <si>
    <t>Woodcock</t>
  </si>
  <si>
    <t>Aarts</t>
  </si>
  <si>
    <t>RIC</t>
  </si>
  <si>
    <t>Astbury</t>
  </si>
  <si>
    <t>Balta</t>
  </si>
  <si>
    <t>Shai</t>
  </si>
  <si>
    <t>Bolton</t>
  </si>
  <si>
    <t>Broad</t>
  </si>
  <si>
    <t>Caddy</t>
  </si>
  <si>
    <t>Castagna</t>
  </si>
  <si>
    <t>Mabior</t>
  </si>
  <si>
    <t>Chol</t>
  </si>
  <si>
    <t>Coleman-Jones</t>
  </si>
  <si>
    <t>Collier-Dawkins</t>
  </si>
  <si>
    <t>Cotchin</t>
  </si>
  <si>
    <t>Cumberland</t>
  </si>
  <si>
    <t>Thomson</t>
  </si>
  <si>
    <t>Edwards</t>
  </si>
  <si>
    <t>Derek</t>
  </si>
  <si>
    <t>Eggmolesse-Smith</t>
  </si>
  <si>
    <t>English</t>
  </si>
  <si>
    <t>Garthwaite</t>
  </si>
  <si>
    <t>Grimes</t>
  </si>
  <si>
    <t>Bachar</t>
  </si>
  <si>
    <t>Houli</t>
  </si>
  <si>
    <t>Lambert</t>
  </si>
  <si>
    <t>Tom J.</t>
  </si>
  <si>
    <t>Oleg</t>
  </si>
  <si>
    <t>Markov</t>
  </si>
  <si>
    <t>Dustin</t>
  </si>
  <si>
    <t>Martyn</t>
  </si>
  <si>
    <t>Kamdyn</t>
  </si>
  <si>
    <t>McIntosh</t>
  </si>
  <si>
    <t>Naish</t>
  </si>
  <si>
    <t>Nankervis</t>
  </si>
  <si>
    <t>Bigoa</t>
  </si>
  <si>
    <t>Nyuon</t>
  </si>
  <si>
    <t>Marlion</t>
  </si>
  <si>
    <t>Pickett</t>
  </si>
  <si>
    <t>Dion</t>
  </si>
  <si>
    <t>Prestia</t>
  </si>
  <si>
    <t>Hugo</t>
  </si>
  <si>
    <t>Ralphsmith</t>
  </si>
  <si>
    <t>Riewoldt</t>
  </si>
  <si>
    <t>Rioli</t>
  </si>
  <si>
    <t>Short</t>
  </si>
  <si>
    <t>Ivan</t>
  </si>
  <si>
    <t>Soldo</t>
  </si>
  <si>
    <t>Stack</t>
  </si>
  <si>
    <t>Vlastuin</t>
  </si>
  <si>
    <t>Abbott</t>
  </si>
  <si>
    <t>STK</t>
  </si>
  <si>
    <t>Alabakis</t>
  </si>
  <si>
    <t>Logan</t>
  </si>
  <si>
    <t>Battle</t>
  </si>
  <si>
    <t>Bell</t>
  </si>
  <si>
    <t>Billings</t>
  </si>
  <si>
    <t>Butler</t>
  </si>
  <si>
    <t>Byrnes</t>
  </si>
  <si>
    <t>Bytel</t>
  </si>
  <si>
    <t>Carlisle</t>
  </si>
  <si>
    <t>Hunter</t>
  </si>
  <si>
    <t>Clavarino</t>
  </si>
  <si>
    <t>Coffield</t>
  </si>
  <si>
    <t>Leo</t>
  </si>
  <si>
    <t>Connolly</t>
  </si>
  <si>
    <t>Dunstan</t>
  </si>
  <si>
    <t>Jarryn</t>
  </si>
  <si>
    <t>Geary</t>
  </si>
  <si>
    <t>Jade</t>
  </si>
  <si>
    <t>Gresham</t>
  </si>
  <si>
    <t>Hannebery</t>
  </si>
  <si>
    <t>Hind</t>
  </si>
  <si>
    <t>Dougal</t>
  </si>
  <si>
    <t>Howard</t>
  </si>
  <si>
    <t>Darragh</t>
  </si>
  <si>
    <t>Dean</t>
  </si>
  <si>
    <t>Kent</t>
  </si>
  <si>
    <t>Doulton</t>
  </si>
  <si>
    <t>Langlands</t>
  </si>
  <si>
    <t>Long</t>
  </si>
  <si>
    <t>Lonie</t>
  </si>
  <si>
    <t>Marsh</t>
  </si>
  <si>
    <t>Rowan</t>
  </si>
  <si>
    <t>Mayo</t>
  </si>
  <si>
    <t>Membrey</t>
  </si>
  <si>
    <t>Parker</t>
  </si>
  <si>
    <t>Paton</t>
  </si>
  <si>
    <t>Roberton</t>
  </si>
  <si>
    <t>Sebastian</t>
  </si>
  <si>
    <t>Ryder</t>
  </si>
  <si>
    <t>Savage</t>
  </si>
  <si>
    <t>Sinclair</t>
  </si>
  <si>
    <t>Jimmy</t>
  </si>
  <si>
    <t>Webster</t>
  </si>
  <si>
    <t>Wilkie</t>
  </si>
  <si>
    <t>Aliir</t>
  </si>
  <si>
    <t>SYD</t>
  </si>
  <si>
    <t>Amartey</t>
  </si>
  <si>
    <t>Blakey</t>
  </si>
  <si>
    <t>Kaiden</t>
  </si>
  <si>
    <t>Brand</t>
  </si>
  <si>
    <t>Cunningham</t>
  </si>
  <si>
    <t>Florent</t>
  </si>
  <si>
    <t>Foot</t>
  </si>
  <si>
    <t>Fox</t>
  </si>
  <si>
    <t>Lance</t>
  </si>
  <si>
    <t>Franklin</t>
  </si>
  <si>
    <t>Gould</t>
  </si>
  <si>
    <t>Hayward</t>
  </si>
  <si>
    <t>Heeney</t>
  </si>
  <si>
    <t>Hewett</t>
  </si>
  <si>
    <t>Josh P.</t>
  </si>
  <si>
    <t>Knoll</t>
  </si>
  <si>
    <t>Ling</t>
  </si>
  <si>
    <t>Maibaum</t>
  </si>
  <si>
    <t>McCartin</t>
  </si>
  <si>
    <t>McLean</t>
  </si>
  <si>
    <t>Melican</t>
  </si>
  <si>
    <t>Mills</t>
  </si>
  <si>
    <t>Naismith</t>
  </si>
  <si>
    <t>Barry</t>
  </si>
  <si>
    <t>Colin</t>
  </si>
  <si>
    <t>O'Riordan</t>
  </si>
  <si>
    <t>Papley</t>
  </si>
  <si>
    <t>Dane</t>
  </si>
  <si>
    <t>Rampe</t>
  </si>
  <si>
    <t>Reynolds</t>
  </si>
  <si>
    <t>Ronke</t>
  </si>
  <si>
    <t>Rowbottom</t>
  </si>
  <si>
    <t>Brady</t>
  </si>
  <si>
    <t>Rowles</t>
  </si>
  <si>
    <t>Ryley</t>
  </si>
  <si>
    <t>Stoddart</t>
  </si>
  <si>
    <t>Elijah</t>
  </si>
  <si>
    <t>Thurlow</t>
  </si>
  <si>
    <t>Warner</t>
  </si>
  <si>
    <t>Samuel</t>
  </si>
  <si>
    <t>Wicks</t>
  </si>
  <si>
    <t>Bontempelli</t>
  </si>
  <si>
    <t>WBD</t>
  </si>
  <si>
    <t>Bruce</t>
  </si>
  <si>
    <t>Louis</t>
  </si>
  <si>
    <t>Cavarra</t>
  </si>
  <si>
    <t>Zaine</t>
  </si>
  <si>
    <t>Cordy</t>
  </si>
  <si>
    <t>Crozier</t>
  </si>
  <si>
    <t>Dale</t>
  </si>
  <si>
    <t>Tory</t>
  </si>
  <si>
    <t>Dickson</t>
  </si>
  <si>
    <t>Duryea</t>
  </si>
  <si>
    <t>Garcia</t>
  </si>
  <si>
    <t>Gardner</t>
  </si>
  <si>
    <t>Gowers</t>
  </si>
  <si>
    <t>Fergus</t>
  </si>
  <si>
    <t>Johannisen</t>
  </si>
  <si>
    <t>Lin</t>
  </si>
  <si>
    <t>Jong</t>
  </si>
  <si>
    <t>Keath</t>
  </si>
  <si>
    <t>Buku</t>
  </si>
  <si>
    <t>Khamis</t>
  </si>
  <si>
    <t>Liberatore</t>
  </si>
  <si>
    <t>Lipinski</t>
  </si>
  <si>
    <t>Macrae</t>
  </si>
  <si>
    <t>Naughton</t>
  </si>
  <si>
    <t>Porter</t>
  </si>
  <si>
    <t>Richards</t>
  </si>
  <si>
    <t>Schache</t>
  </si>
  <si>
    <t>Roarke</t>
  </si>
  <si>
    <t>Suckling</t>
  </si>
  <si>
    <t>Sweet</t>
  </si>
  <si>
    <t>Trengove</t>
  </si>
  <si>
    <t>Laitham</t>
  </si>
  <si>
    <t>Vandermeer</t>
  </si>
  <si>
    <t>Wallis</t>
  </si>
  <si>
    <t>Cody</t>
  </si>
  <si>
    <t>Weightman</t>
  </si>
  <si>
    <t>Rhylee</t>
  </si>
  <si>
    <t>West</t>
  </si>
  <si>
    <t>Easton</t>
  </si>
  <si>
    <t>Brendon</t>
  </si>
  <si>
    <t>WCE</t>
  </si>
  <si>
    <t>Barrass</t>
  </si>
  <si>
    <t>Brander</t>
  </si>
  <si>
    <t>Cole</t>
  </si>
  <si>
    <t>Darling</t>
  </si>
  <si>
    <t>Duggan</t>
  </si>
  <si>
    <t>Foley</t>
  </si>
  <si>
    <t>Gaff</t>
  </si>
  <si>
    <t>Hickey</t>
  </si>
  <si>
    <t>Shannon</t>
  </si>
  <si>
    <t>Hurn</t>
  </si>
  <si>
    <t>Hutchings</t>
  </si>
  <si>
    <t>Jamieson</t>
  </si>
  <si>
    <t>Josh J.</t>
  </si>
  <si>
    <t>Naitanui</t>
  </si>
  <si>
    <t>Nelson</t>
  </si>
  <si>
    <t>O'Neill</t>
  </si>
  <si>
    <t>Petruccelle</t>
  </si>
  <si>
    <t>Redden</t>
  </si>
  <si>
    <t>Willie</t>
  </si>
  <si>
    <t>Rotham</t>
  </si>
  <si>
    <t>Schofield</t>
  </si>
  <si>
    <t>Sheed</t>
  </si>
  <si>
    <t>Sheppard</t>
  </si>
  <si>
    <t>Shuey</t>
  </si>
  <si>
    <t>Treacy</t>
  </si>
  <si>
    <t>Vardy</t>
  </si>
  <si>
    <t>Venables</t>
  </si>
  <si>
    <t>Waterman</t>
  </si>
  <si>
    <t>Elliot</t>
  </si>
  <si>
    <t>Yeo</t>
  </si>
  <si>
    <t>Newnes</t>
  </si>
  <si>
    <t>#</t>
  </si>
  <si>
    <t>2019 Games</t>
  </si>
  <si>
    <t>2019 Avg</t>
  </si>
  <si>
    <t>2019 Total</t>
  </si>
  <si>
    <t>Price</t>
  </si>
  <si>
    <t>Last Name</t>
  </si>
  <si>
    <t>First Name</t>
  </si>
  <si>
    <t>FF ID</t>
  </si>
  <si>
    <t>SC ID</t>
  </si>
  <si>
    <t>SC Year</t>
  </si>
  <si>
    <t>Abbrev</t>
  </si>
  <si>
    <t>Pos 1</t>
  </si>
  <si>
    <t>Pos 2</t>
  </si>
  <si>
    <t>Full Name</t>
  </si>
  <si>
    <t>Draft Rank</t>
  </si>
  <si>
    <t>NAME</t>
  </si>
  <si>
    <t>Pos</t>
  </si>
  <si>
    <t>POS</t>
  </si>
  <si>
    <t>To be Drafted:</t>
  </si>
  <si>
    <t>Currently Listed:</t>
  </si>
  <si>
    <t>TEAM</t>
  </si>
  <si>
    <t>Rd</t>
  </si>
  <si>
    <t>NOTES</t>
  </si>
  <si>
    <t>P.AVG</t>
  </si>
  <si>
    <t>Notes</t>
  </si>
  <si>
    <t>Minor calf tear</t>
  </si>
  <si>
    <t>Time off with Archilles Tendionitis</t>
  </si>
  <si>
    <t>85-90</t>
  </si>
  <si>
    <t>5 Range</t>
  </si>
  <si>
    <t>80-85</t>
  </si>
  <si>
    <t>120+</t>
  </si>
  <si>
    <t>Rank</t>
  </si>
  <si>
    <t>115-120</t>
  </si>
  <si>
    <t>110-115</t>
  </si>
  <si>
    <t>J.Lloyd</t>
  </si>
  <si>
    <t>Z.Williams</t>
  </si>
  <si>
    <t>S.Hurn</t>
  </si>
  <si>
    <t>B.Houli</t>
  </si>
  <si>
    <t>T.Stewart</t>
  </si>
  <si>
    <t>C.Daniel</t>
  </si>
  <si>
    <t>D.Rampe</t>
  </si>
  <si>
    <t>R.Laird</t>
  </si>
  <si>
    <t>D.Rich</t>
  </si>
  <si>
    <t>N.Newman</t>
  </si>
  <si>
    <t>L.Ryan</t>
  </si>
  <si>
    <t>J.Sicily</t>
  </si>
  <si>
    <t>N.Vlastuin</t>
  </si>
  <si>
    <t>C.Salem</t>
  </si>
  <si>
    <t>D.Houston</t>
  </si>
  <si>
    <t>DEF/MID</t>
  </si>
  <si>
    <t>J.Crisp</t>
  </si>
  <si>
    <t>B.Smith</t>
  </si>
  <si>
    <t>L.Weller</t>
  </si>
  <si>
    <t>J.McGovern</t>
  </si>
  <si>
    <t>N.Haynes</t>
  </si>
  <si>
    <t>D.Byrne-Jones</t>
  </si>
  <si>
    <t>J.Dawson</t>
  </si>
  <si>
    <t>DEF/FWD</t>
  </si>
  <si>
    <t>J.Johannisen</t>
  </si>
  <si>
    <t>S.Edwards</t>
  </si>
  <si>
    <t>S.Savage</t>
  </si>
  <si>
    <t>B.Sheppard</t>
  </si>
  <si>
    <t>M.Suckling</t>
  </si>
  <si>
    <t>H.Andrews</t>
  </si>
  <si>
    <t>M.Blicavs</t>
  </si>
  <si>
    <t>H.Shaw</t>
  </si>
  <si>
    <t>R.Tarrant</t>
  </si>
  <si>
    <t>C.Mills</t>
  </si>
  <si>
    <t>A.Saad</t>
  </si>
  <si>
    <t>S.Petrevski-Seton</t>
  </si>
  <si>
    <t>J.Macmillan</t>
  </si>
  <si>
    <t>K.Simpson</t>
  </si>
  <si>
    <t>C.Hooker</t>
  </si>
  <si>
    <t>H.Cunningham</t>
  </si>
  <si>
    <t>S.Docherty</t>
  </si>
  <si>
    <t>S.Stack</t>
  </si>
  <si>
    <t>H.Hartlett</t>
  </si>
  <si>
    <t>B.Maynard</t>
  </si>
  <si>
    <t>C.McKenna</t>
  </si>
  <si>
    <t>M.Hurley</t>
  </si>
  <si>
    <t>J.Pittard</t>
  </si>
  <si>
    <t>J.Howe</t>
  </si>
  <si>
    <t>P.Davis</t>
  </si>
  <si>
    <t>B.Hardwick</t>
  </si>
  <si>
    <t>T.Barrass</t>
  </si>
  <si>
    <t>A.Aliir</t>
  </si>
  <si>
    <t>P.Hanley</t>
  </si>
  <si>
    <t>J.Harbrow</t>
  </si>
  <si>
    <t>T.Jonas</t>
  </si>
  <si>
    <t>S.Burgoyne</t>
  </si>
  <si>
    <t>B.Fritsch</t>
  </si>
  <si>
    <t>A.Keath</t>
  </si>
  <si>
    <t>C.Blakely</t>
  </si>
  <si>
    <t>T.Duryea</t>
  </si>
  <si>
    <t>H.Crozier</t>
  </si>
  <si>
    <t>J.Kelly</t>
  </si>
  <si>
    <t>D.Moore</t>
  </si>
  <si>
    <t>T.Langdon</t>
  </si>
  <si>
    <t>L.Baker</t>
  </si>
  <si>
    <t>S.Atley</t>
  </si>
  <si>
    <t>L.Casboult</t>
  </si>
  <si>
    <t>W.Milera</t>
  </si>
  <si>
    <t>J.Impey</t>
  </si>
  <si>
    <t>H.Clark</t>
  </si>
  <si>
    <t>R.Burton</t>
  </si>
  <si>
    <t>T.Clurey</t>
  </si>
  <si>
    <t>J.Lienert</t>
  </si>
  <si>
    <t>D.Howe</t>
  </si>
  <si>
    <t>D.Grimes</t>
  </si>
  <si>
    <t>N.Jones</t>
  </si>
  <si>
    <t>A.Witherden</t>
  </si>
  <si>
    <t>L.Plowman</t>
  </si>
  <si>
    <t>J.Battle</t>
  </si>
  <si>
    <t>T.O'Brien</t>
  </si>
  <si>
    <t>M.Gleeson</t>
  </si>
  <si>
    <t>Z.Tuohy</t>
  </si>
  <si>
    <t>H.Taylor</t>
  </si>
  <si>
    <t>J.Lever</t>
  </si>
  <si>
    <t>S.May</t>
  </si>
  <si>
    <t>C.Wilkie</t>
  </si>
  <si>
    <t>J.Weitering</t>
  </si>
  <si>
    <t>M.Hore</t>
  </si>
  <si>
    <t>L.Jetta</t>
  </si>
  <si>
    <t>M.Redman</t>
  </si>
  <si>
    <t>D.Talia</t>
  </si>
  <si>
    <t>D.Howard</t>
  </si>
  <si>
    <t>S.Reid</t>
  </si>
  <si>
    <t>R.Bonner</t>
  </si>
  <si>
    <t>N.Wilson</t>
  </si>
  <si>
    <t>L.Brown</t>
  </si>
  <si>
    <t>E.Hughes</t>
  </si>
  <si>
    <t>D.Astbury</t>
  </si>
  <si>
    <t>D.Gardiner</t>
  </si>
  <si>
    <t>D.Mackay</t>
  </si>
  <si>
    <t>L.Jones</t>
  </si>
  <si>
    <t>L.Greenwood</t>
  </si>
  <si>
    <t>J.Trengove</t>
  </si>
  <si>
    <t>A.Kennedy</t>
  </si>
  <si>
    <t>J.Aish</t>
  </si>
  <si>
    <t>L.Duggan</t>
  </si>
  <si>
    <t>A.Francis</t>
  </si>
  <si>
    <t>J.Roughead</t>
  </si>
  <si>
    <t>J.Scrimshaw</t>
  </si>
  <si>
    <t>M.Hibberd</t>
  </si>
  <si>
    <t>J.Short</t>
  </si>
  <si>
    <t>C.Marchbank</t>
  </si>
  <si>
    <t>S.Frost</t>
  </si>
  <si>
    <t>M.O'Connor</t>
  </si>
  <si>
    <t>J.Webster</t>
  </si>
  <si>
    <t>J.Walker</t>
  </si>
  <si>
    <t>J.Hamling</t>
  </si>
  <si>
    <t>G.Logue</t>
  </si>
  <si>
    <t>M.Daw</t>
  </si>
  <si>
    <t>A.Cerra</t>
  </si>
  <si>
    <t>C.O'Riordan</t>
  </si>
  <si>
    <t>P.Ahern</t>
  </si>
  <si>
    <t>N.Answerth</t>
  </si>
  <si>
    <t>T.Duman</t>
  </si>
  <si>
    <t>M.Williams</t>
  </si>
  <si>
    <t>J.Wagner</t>
  </si>
  <si>
    <t>R.Lester</t>
  </si>
  <si>
    <t>J.Thurlow</t>
  </si>
  <si>
    <t>J.Carlisle</t>
  </si>
  <si>
    <t>S.Collins</t>
  </si>
  <si>
    <t>L.McDonald</t>
  </si>
  <si>
    <t>J.Joyce</t>
  </si>
  <si>
    <t>C.Ballard</t>
  </si>
  <si>
    <t>J.Ridley</t>
  </si>
  <si>
    <t>L.Austin</t>
  </si>
  <si>
    <t>J.Murdoch</t>
  </si>
  <si>
    <t>M.Adams</t>
  </si>
  <si>
    <t>S.Taylor</t>
  </si>
  <si>
    <t>B.Paton</t>
  </si>
  <si>
    <t>T.Cole</t>
  </si>
  <si>
    <t>N.Coffield</t>
  </si>
  <si>
    <t>J.Watts</t>
  </si>
  <si>
    <t>L.Henderson</t>
  </si>
  <si>
    <t>J.Geary</t>
  </si>
  <si>
    <t>J.Bews</t>
  </si>
  <si>
    <t>B.Williams</t>
  </si>
  <si>
    <t>J.Frawley</t>
  </si>
  <si>
    <t>T.McKenzie</t>
  </si>
  <si>
    <t>R.Fox</t>
  </si>
  <si>
    <t>A.Pearce</t>
  </si>
  <si>
    <t>J.Kolodjashnij</t>
  </si>
  <si>
    <t>N.Broad</t>
  </si>
  <si>
    <t>G.Birchall</t>
  </si>
  <si>
    <t>J.Hombsch</t>
  </si>
  <si>
    <t>E.Wood</t>
  </si>
  <si>
    <t>N.Brown</t>
  </si>
  <si>
    <t>J.Henry</t>
  </si>
  <si>
    <t>H.Petty</t>
  </si>
  <si>
    <t>S.Durdin</t>
  </si>
  <si>
    <t>M.Buntine</t>
  </si>
  <si>
    <t>L.Melican</t>
  </si>
  <si>
    <t>D.McKenzie</t>
  </si>
  <si>
    <t>C.Ellis</t>
  </si>
  <si>
    <t>Z.Cordy</t>
  </si>
  <si>
    <t>P.Ambrose</t>
  </si>
  <si>
    <t>J.Rotham</t>
  </si>
  <si>
    <t>J.Lukosius</t>
  </si>
  <si>
    <t>T.Doedee</t>
  </si>
  <si>
    <t>M.Scharenberg</t>
  </si>
  <si>
    <t>L.Keeffe</t>
  </si>
  <si>
    <t>M.Hartley</t>
  </si>
  <si>
    <t>J.Nelson</t>
  </si>
  <si>
    <t>L.Young</t>
  </si>
  <si>
    <t>O.McDonald</t>
  </si>
  <si>
    <t>C.Burgess</t>
  </si>
  <si>
    <t>Z.Bailey</t>
  </si>
  <si>
    <t>I.Quaynor</t>
  </si>
  <si>
    <t>D.Roberton</t>
  </si>
  <si>
    <t>K.Brand</t>
  </si>
  <si>
    <t>E.Vickers-Willis</t>
  </si>
  <si>
    <t>I.Cumming</t>
  </si>
  <si>
    <t>R.Garthwaite</t>
  </si>
  <si>
    <t>N.Jetta</t>
  </si>
  <si>
    <t>W.Schofield</t>
  </si>
  <si>
    <t>L.Stocker</t>
  </si>
  <si>
    <t>C.Glass</t>
  </si>
  <si>
    <t>K.Hartigan</t>
  </si>
  <si>
    <t>B.Stratton</t>
  </si>
  <si>
    <t>J.Madgen</t>
  </si>
  <si>
    <t>J.Stein</t>
  </si>
  <si>
    <t>A.Corr</t>
  </si>
  <si>
    <t>F.Appleby</t>
  </si>
  <si>
    <t>G.Horlin-Smith</t>
  </si>
  <si>
    <t>B.Lynch</t>
  </si>
  <si>
    <t>C.Jiath</t>
  </si>
  <si>
    <t>J.Marsh</t>
  </si>
  <si>
    <t>J.Garner</t>
  </si>
  <si>
    <t>F.Watson</t>
  </si>
  <si>
    <t>J.Noble</t>
  </si>
  <si>
    <t>R.Thompson</t>
  </si>
  <si>
    <t>D.Joyce</t>
  </si>
  <si>
    <t>C.Graham</t>
  </si>
  <si>
    <t>J.Smith</t>
  </si>
  <si>
    <t>D.Eggmolesse-Smith</t>
  </si>
  <si>
    <t>L.Ash</t>
  </si>
  <si>
    <t>S.Hill</t>
  </si>
  <si>
    <t>Z.Guthrie</t>
  </si>
  <si>
    <t>B.Zerk-Thatcher</t>
  </si>
  <si>
    <t>F.Mcasey</t>
  </si>
  <si>
    <t>H.Young</t>
  </si>
  <si>
    <t>M.Eagles</t>
  </si>
  <si>
    <t>W.Day</t>
  </si>
  <si>
    <t>T.Murphy</t>
  </si>
  <si>
    <t>B.McKay</t>
  </si>
  <si>
    <t>B.Starcevich</t>
  </si>
  <si>
    <t>T.Williamson</t>
  </si>
  <si>
    <t>C.Idun</t>
  </si>
  <si>
    <t>J.Carter</t>
  </si>
  <si>
    <t>J.Brander</t>
  </si>
  <si>
    <t>H.Goddard</t>
  </si>
  <si>
    <t>S.De Koning</t>
  </si>
  <si>
    <t>J.Butts</t>
  </si>
  <si>
    <t>W.Hamill</t>
  </si>
  <si>
    <t>A.McPherson</t>
  </si>
  <si>
    <t>L.Sholl</t>
  </si>
  <si>
    <t>J.Madden</t>
  </si>
  <si>
    <t>J.Payne</t>
  </si>
  <si>
    <t>M.Cottrell</t>
  </si>
  <si>
    <t>H.Macreadie</t>
  </si>
  <si>
    <t>B.Silvagni</t>
  </si>
  <si>
    <t>M.Keane</t>
  </si>
  <si>
    <t>N.Murphy</t>
  </si>
  <si>
    <t>D.O'Reilly</t>
  </si>
  <si>
    <t>T.Watson</t>
  </si>
  <si>
    <t>J.McLennan</t>
  </si>
  <si>
    <t>B.Jarvis</t>
  </si>
  <si>
    <t>J.Kennerley</t>
  </si>
  <si>
    <t>S.Okunbor</t>
  </si>
  <si>
    <t>K.Briggs</t>
  </si>
  <si>
    <t>C.Brown</t>
  </si>
  <si>
    <t>D.Greaves</t>
  </si>
  <si>
    <t>J.Koschitzke</t>
  </si>
  <si>
    <t>J.Crocker</t>
  </si>
  <si>
    <t>M.Frederick</t>
  </si>
  <si>
    <t>B.Miller</t>
  </si>
  <si>
    <t>O.Clavarino</t>
  </si>
  <si>
    <t>M.Ling</t>
  </si>
  <si>
    <t>H.Reynolds</t>
  </si>
  <si>
    <t>R.Stoddart</t>
  </si>
  <si>
    <t>B.Khamis</t>
  </si>
  <si>
    <t>H.Edwards</t>
  </si>
  <si>
    <t>L.Foley</t>
  </si>
  <si>
    <t>B.Rowles</t>
  </si>
  <si>
    <t>J.Pina</t>
  </si>
  <si>
    <t>J.Pasini</t>
  </si>
  <si>
    <t>L.Gollant</t>
  </si>
  <si>
    <t>J.Worrell</t>
  </si>
  <si>
    <t>J.Prior</t>
  </si>
  <si>
    <t>T.Bianco</t>
  </si>
  <si>
    <t>T.Ruscoe</t>
  </si>
  <si>
    <t>T.Rivers</t>
  </si>
  <si>
    <t>F.Perez</t>
  </si>
  <si>
    <t>B.Nyuon</t>
  </si>
  <si>
    <t>DEF/RUC</t>
  </si>
  <si>
    <t>L.Connolly</t>
  </si>
  <si>
    <t>W.Gould</t>
  </si>
  <si>
    <t>L.Butler</t>
  </si>
  <si>
    <t>B.Johnson</t>
  </si>
  <si>
    <t>J.Maibaum</t>
  </si>
  <si>
    <t>C.McBride</t>
  </si>
  <si>
    <t>R.McQuillan</t>
  </si>
  <si>
    <t>L.Thomas</t>
  </si>
  <si>
    <t>L.Towey</t>
  </si>
  <si>
    <t>H.Pepper</t>
  </si>
  <si>
    <t>M.McGuinness</t>
  </si>
  <si>
    <t>R.Grundy</t>
  </si>
  <si>
    <t>B.O'Connor</t>
  </si>
  <si>
    <t>J.Macrae</t>
  </si>
  <si>
    <t>P.Dangerfield</t>
  </si>
  <si>
    <t>N.Fyfe</t>
  </si>
  <si>
    <t>L.Neale</t>
  </si>
  <si>
    <t>P.Cripps</t>
  </si>
  <si>
    <t>J.Dunkley</t>
  </si>
  <si>
    <t>M.Bontempelli</t>
  </si>
  <si>
    <t>A.Treloar</t>
  </si>
  <si>
    <t>C.Oliver</t>
  </si>
  <si>
    <t>T.Mitchell</t>
  </si>
  <si>
    <t>E.Yeo</t>
  </si>
  <si>
    <t>A.Gaff</t>
  </si>
  <si>
    <t>S.Coniglio</t>
  </si>
  <si>
    <t>Z.Merrett</t>
  </si>
  <si>
    <t>D.Zorko</t>
  </si>
  <si>
    <t>L.Parker</t>
  </si>
  <si>
    <t>M.Duncan</t>
  </si>
  <si>
    <t>R.Sloane</t>
  </si>
  <si>
    <t>M.Crouch</t>
  </si>
  <si>
    <t>L.Shuey</t>
  </si>
  <si>
    <t>J.Kennedy</t>
  </si>
  <si>
    <t>S.Pendlebury</t>
  </si>
  <si>
    <t>D.Prestia</t>
  </si>
  <si>
    <t>T.Taranto</t>
  </si>
  <si>
    <t>T.Kelly</t>
  </si>
  <si>
    <t>B.Cunnington</t>
  </si>
  <si>
    <t>T.Boak</t>
  </si>
  <si>
    <t>J.Lyons</t>
  </si>
  <si>
    <t>B.Crouch</t>
  </si>
  <si>
    <t>S.Ross</t>
  </si>
  <si>
    <t>D.Shiel</t>
  </si>
  <si>
    <t>J.Worpel</t>
  </si>
  <si>
    <t>T.Adams</t>
  </si>
  <si>
    <t>J.Hopper</t>
  </si>
  <si>
    <t>L.Hunter</t>
  </si>
  <si>
    <t>J.Harmes</t>
  </si>
  <si>
    <t>D.Sheed</t>
  </si>
  <si>
    <t>J.Steele</t>
  </si>
  <si>
    <t>S.Higgins</t>
  </si>
  <si>
    <t>R.Henderson</t>
  </si>
  <si>
    <t>D.Heppell</t>
  </si>
  <si>
    <t>M.Robinson</t>
  </si>
  <si>
    <t>S.Sidebottom</t>
  </si>
  <si>
    <t>C.Ward</t>
  </si>
  <si>
    <t>H.McCluggage</t>
  </si>
  <si>
    <t>J.Billings</t>
  </si>
  <si>
    <t>C.Ellis-Yolmen</t>
  </si>
  <si>
    <t>L.Dunstan</t>
  </si>
  <si>
    <t>T.Rockliff</t>
  </si>
  <si>
    <t>E.Curnow</t>
  </si>
  <si>
    <t>M.Murphy</t>
  </si>
  <si>
    <t>J.O'Meara</t>
  </si>
  <si>
    <t>J.Redden</t>
  </si>
  <si>
    <t>D.Mundy</t>
  </si>
  <si>
    <t>O.Wines</t>
  </si>
  <si>
    <t>D.Swallow</t>
  </si>
  <si>
    <t>G.Hewett</t>
  </si>
  <si>
    <t>B.Fiorini</t>
  </si>
  <si>
    <t>J.Polec</t>
  </si>
  <si>
    <t>S.Walsh</t>
  </si>
  <si>
    <t>L.Shiels</t>
  </si>
  <si>
    <t>B.Ellis</t>
  </si>
  <si>
    <t>J.Anderson</t>
  </si>
  <si>
    <t>E.Langdon</t>
  </si>
  <si>
    <t>J.Selwood</t>
  </si>
  <si>
    <t>Z.Jones</t>
  </si>
  <si>
    <t>J.Berry</t>
  </si>
  <si>
    <t>T.Miller</t>
  </si>
  <si>
    <t>B.Hill</t>
  </si>
  <si>
    <t>A.Miles</t>
  </si>
  <si>
    <t>T.Dumont</t>
  </si>
  <si>
    <t>A.Brayshaw</t>
  </si>
  <si>
    <t>I.Smith</t>
  </si>
  <si>
    <t>T.Phillips</t>
  </si>
  <si>
    <t>T.Liberatore</t>
  </si>
  <si>
    <t>D.Beams</t>
  </si>
  <si>
    <t>S.Menegola</t>
  </si>
  <si>
    <t>J.Viney</t>
  </si>
  <si>
    <t>W.Brodie</t>
  </si>
  <si>
    <t>T.Cotchin</t>
  </si>
  <si>
    <t>D.Zaharakis</t>
  </si>
  <si>
    <t>J.Graham</t>
  </si>
  <si>
    <t>K.Amon</t>
  </si>
  <si>
    <t>D.Hannebery</t>
  </si>
  <si>
    <t>C.Guthrie</t>
  </si>
  <si>
    <t>J.Bowes</t>
  </si>
  <si>
    <t>H.Perryman</t>
  </si>
  <si>
    <t>R.Atkins</t>
  </si>
  <si>
    <t>M.de Boer</t>
  </si>
  <si>
    <t>C.Mayne</t>
  </si>
  <si>
    <t>X.Duursma</t>
  </si>
  <si>
    <t>A.McGrath</t>
  </si>
  <si>
    <t>Q.Narkle</t>
  </si>
  <si>
    <t>P.Seedsman</t>
  </si>
  <si>
    <t>W.Drew</t>
  </si>
  <si>
    <t>C.Constable</t>
  </si>
  <si>
    <t>A.Tomlinson</t>
  </si>
  <si>
    <t>J.Newnes</t>
  </si>
  <si>
    <t>J.Cousins</t>
  </si>
  <si>
    <t>B.Gibbs</t>
  </si>
  <si>
    <t>O.Florent</t>
  </si>
  <si>
    <t>R.Conca</t>
  </si>
  <si>
    <t>A.Hall</t>
  </si>
  <si>
    <t>T.Scully</t>
  </si>
  <si>
    <t>D.Clarke</t>
  </si>
  <si>
    <t>B.Jacobs</t>
  </si>
  <si>
    <t>K.McIntosh</t>
  </si>
  <si>
    <t>R.Wills</t>
  </si>
  <si>
    <t>J.Clark</t>
  </si>
  <si>
    <t>W.Setterfield</t>
  </si>
  <si>
    <t>W.Hayes</t>
  </si>
  <si>
    <t>C.Ah Chee</t>
  </si>
  <si>
    <t>L.Taylor</t>
  </si>
  <si>
    <t>R.Clarke</t>
  </si>
  <si>
    <t>T.Sheridan</t>
  </si>
  <si>
    <t>J.Ross</t>
  </si>
  <si>
    <t>M.Guelfi</t>
  </si>
  <si>
    <t>J.Hately</t>
  </si>
  <si>
    <t>W.Powell</t>
  </si>
  <si>
    <t>T.Cutler</t>
  </si>
  <si>
    <t>D.Tyson</t>
  </si>
  <si>
    <t>J.Parsons</t>
  </si>
  <si>
    <t>E.Phillips</t>
  </si>
  <si>
    <t>M.Hutchings</t>
  </si>
  <si>
    <t>B.Ah Chee</t>
  </si>
  <si>
    <t>O.Baker</t>
  </si>
  <si>
    <t>L.Jong</t>
  </si>
  <si>
    <t>J.Daicos</t>
  </si>
  <si>
    <t>L.O'Brien</t>
  </si>
  <si>
    <t>B.Sier</t>
  </si>
  <si>
    <t>P.Naish</t>
  </si>
  <si>
    <t>L.Fogarty</t>
  </si>
  <si>
    <t>S.Giro</t>
  </si>
  <si>
    <t>J.Atley</t>
  </si>
  <si>
    <t>S.Mayes</t>
  </si>
  <si>
    <t>M.Hinge</t>
  </si>
  <si>
    <t>K.Kolodjashnij</t>
  </si>
  <si>
    <t>K.Mutch</t>
  </si>
  <si>
    <t>M.Rowell</t>
  </si>
  <si>
    <t>B.Ainsworth</t>
  </si>
  <si>
    <t>N.Anderson</t>
  </si>
  <si>
    <t>D.Langlands</t>
  </si>
  <si>
    <t>P.Wilson</t>
  </si>
  <si>
    <t>J.Caldwell</t>
  </si>
  <si>
    <t>D.Stephens</t>
  </si>
  <si>
    <t>O.Markov</t>
  </si>
  <si>
    <t>J.Allison</t>
  </si>
  <si>
    <t>C.Serong</t>
  </si>
  <si>
    <t>T.Green</t>
  </si>
  <si>
    <t>C.Stephens</t>
  </si>
  <si>
    <t>B.Kemp</t>
  </si>
  <si>
    <t>K.Hayden</t>
  </si>
  <si>
    <t>N.McHenry</t>
  </si>
  <si>
    <t>T.Brown</t>
  </si>
  <si>
    <t>L.Valente</t>
  </si>
  <si>
    <t>S.Fletcher</t>
  </si>
  <si>
    <t>M.Riordan</t>
  </si>
  <si>
    <t>S.Simpson</t>
  </si>
  <si>
    <t>X.O'Halloran</t>
  </si>
  <si>
    <t>N.Shipley</t>
  </si>
  <si>
    <t>H.Jones</t>
  </si>
  <si>
    <t>J.Jordon</t>
  </si>
  <si>
    <t>A.Nietschke</t>
  </si>
  <si>
    <t>R.Collier-Dawkins</t>
  </si>
  <si>
    <t>M.Pickett</t>
  </si>
  <si>
    <t>F.Turner</t>
  </si>
  <si>
    <t>J.Bytel</t>
  </si>
  <si>
    <t>J.McInerney</t>
  </si>
  <si>
    <t>S.Wicks</t>
  </si>
  <si>
    <t>C.Porter</t>
  </si>
  <si>
    <t>X.O'Neill</t>
  </si>
  <si>
    <t>S.Philp</t>
  </si>
  <si>
    <t>R.O'Connor</t>
  </si>
  <si>
    <t>H.Schoenberg</t>
  </si>
  <si>
    <t>D.Robertson</t>
  </si>
  <si>
    <t>S.Ramsay</t>
  </si>
  <si>
    <t>J.Rantall</t>
  </si>
  <si>
    <t>J.Sharp</t>
  </si>
  <si>
    <t>F.Maginness</t>
  </si>
  <si>
    <t>J.Mead</t>
  </si>
  <si>
    <t>T.Dow</t>
  </si>
  <si>
    <t>W.Martyn</t>
  </si>
  <si>
    <t>R.Byrnes</t>
  </si>
  <si>
    <t>C.Warner</t>
  </si>
  <si>
    <t>R.Garcia</t>
  </si>
  <si>
    <t>C.Lyons</t>
  </si>
  <si>
    <t>T.North</t>
  </si>
  <si>
    <t>H.Brayshaw</t>
  </si>
  <si>
    <t>M.O'Neill</t>
  </si>
  <si>
    <t>B.Grundy</t>
  </si>
  <si>
    <t>M.Gawn</t>
  </si>
  <si>
    <t>T.Goldstein</t>
  </si>
  <si>
    <t>S.Lycett</t>
  </si>
  <si>
    <t>J.Witts</t>
  </si>
  <si>
    <t>R.Marshall</t>
  </si>
  <si>
    <t>M.Kreuzer</t>
  </si>
  <si>
    <t>R.O'Brien</t>
  </si>
  <si>
    <t>B.McEvoy</t>
  </si>
  <si>
    <t>S.Martin</t>
  </si>
  <si>
    <t>R.Lobb</t>
  </si>
  <si>
    <t>R.Stanley</t>
  </si>
  <si>
    <t>T.Bellchambers</t>
  </si>
  <si>
    <t>N.Naitanui</t>
  </si>
  <si>
    <t>P.Ryder</t>
  </si>
  <si>
    <t>RUC/FWD</t>
  </si>
  <si>
    <t>T.English</t>
  </si>
  <si>
    <t>S.Mumford</t>
  </si>
  <si>
    <t>T.Hickey</t>
  </si>
  <si>
    <t>J.Ceglar</t>
  </si>
  <si>
    <t>I.Soldo</t>
  </si>
  <si>
    <t>T.Nankervis</t>
  </si>
  <si>
    <t>A.Phillips</t>
  </si>
  <si>
    <t>S.Darcy</t>
  </si>
  <si>
    <t>C.Sinclair</t>
  </si>
  <si>
    <t>O.McInerney</t>
  </si>
  <si>
    <t>S.Jacobs</t>
  </si>
  <si>
    <t>J.Patton</t>
  </si>
  <si>
    <t>B.Preuss</t>
  </si>
  <si>
    <t>P.Ladhams</t>
  </si>
  <si>
    <t>M.Chol</t>
  </si>
  <si>
    <t>N.Vardy</t>
  </si>
  <si>
    <t>H.McLean</t>
  </si>
  <si>
    <t>N.Balta</t>
  </si>
  <si>
    <t>Z.Smith</t>
  </si>
  <si>
    <t>S.Naismith</t>
  </si>
  <si>
    <t>R.Abbott</t>
  </si>
  <si>
    <t>M.Pittonet</t>
  </si>
  <si>
    <t>T.Campbell</t>
  </si>
  <si>
    <t>L.Jackson</t>
  </si>
  <si>
    <t>C.Coleman-Jones</t>
  </si>
  <si>
    <t>A.Smith</t>
  </si>
  <si>
    <t>K.Strachan</t>
  </si>
  <si>
    <t>T.De Koning</t>
  </si>
  <si>
    <t>D.Cameron</t>
  </si>
  <si>
    <t>M.Lynch</t>
  </si>
  <si>
    <t>S.Draper</t>
  </si>
  <si>
    <t>L.Meek</t>
  </si>
  <si>
    <t>M.Flynn</t>
  </si>
  <si>
    <t>N.Reeves</t>
  </si>
  <si>
    <t>A.Bradtke</t>
  </si>
  <si>
    <t>T.Xerri</t>
  </si>
  <si>
    <t>S.Hayes</t>
  </si>
  <si>
    <t>S.Alabakis</t>
  </si>
  <si>
    <t>J.Amartey</t>
  </si>
  <si>
    <t>M.Knoll</t>
  </si>
  <si>
    <t>J.Sweet</t>
  </si>
  <si>
    <t>J.Bell</t>
  </si>
  <si>
    <t>N.Bryan</t>
  </si>
  <si>
    <t>C.Comben</t>
  </si>
  <si>
    <t>C.Jamieson</t>
  </si>
  <si>
    <t>M.Conroy</t>
  </si>
  <si>
    <t>RANK</t>
  </si>
  <si>
    <t>L.Whitfield</t>
  </si>
  <si>
    <t>FWD/MID</t>
  </si>
  <si>
    <t>D.Martin</t>
  </si>
  <si>
    <t>M.Walters</t>
  </si>
  <si>
    <t>G.Ablett</t>
  </si>
  <si>
    <t>I.Heeney</t>
  </si>
  <si>
    <t>T.Greene</t>
  </si>
  <si>
    <t>J.Cameron</t>
  </si>
  <si>
    <t>J.Ziebell</t>
  </si>
  <si>
    <t>K.Lambert</t>
  </si>
  <si>
    <t>J.De Goey</t>
  </si>
  <si>
    <t>D.Parish</t>
  </si>
  <si>
    <t>T.Hawkins</t>
  </si>
  <si>
    <t>H.Greenwood</t>
  </si>
  <si>
    <t>L.Dahlhaus</t>
  </si>
  <si>
    <t>T.Lynch</t>
  </si>
  <si>
    <t>J.Darling</t>
  </si>
  <si>
    <t>J.Gresham</t>
  </si>
  <si>
    <t>M.Wallis</t>
  </si>
  <si>
    <t>R.Gray</t>
  </si>
  <si>
    <t>J.Finlayson</t>
  </si>
  <si>
    <t>D.MacPherson</t>
  </si>
  <si>
    <t>P.Lipinski</t>
  </si>
  <si>
    <t>C.Petracca</t>
  </si>
  <si>
    <t>T.Membrey</t>
  </si>
  <si>
    <t>J.Stephenson</t>
  </si>
  <si>
    <t>J.Westhoff</t>
  </si>
  <si>
    <t>J.Gunston</t>
  </si>
  <si>
    <t>C.Cameron</t>
  </si>
  <si>
    <t>B.Brown</t>
  </si>
  <si>
    <t>B.Parfitt</t>
  </si>
  <si>
    <t>M.Taberner</t>
  </si>
  <si>
    <t>T.Papley</t>
  </si>
  <si>
    <t>C.Rozee</t>
  </si>
  <si>
    <t>J.Martin</t>
  </si>
  <si>
    <t>J.Sinclair</t>
  </si>
  <si>
    <t>S.Lloyd</t>
  </si>
  <si>
    <t>L.Breust</t>
  </si>
  <si>
    <t>B.Ebert</t>
  </si>
  <si>
    <t>H.Himmelberg</t>
  </si>
  <si>
    <t>J.Cripps</t>
  </si>
  <si>
    <t>C.Wingard</t>
  </si>
  <si>
    <t>A.McDonald-Tipungwuti</t>
  </si>
  <si>
    <t>J.Caddy</t>
  </si>
  <si>
    <t>S.Powell-Pepper</t>
  </si>
  <si>
    <t>K.Langford</t>
  </si>
  <si>
    <t>D.Tucker</t>
  </si>
  <si>
    <t>L.Franklin</t>
  </si>
  <si>
    <t>B.Mihocek</t>
  </si>
  <si>
    <t>B.Dale</t>
  </si>
  <si>
    <t>T.McDonald</t>
  </si>
  <si>
    <t>S.Gray</t>
  </si>
  <si>
    <t>J.Stringer</t>
  </si>
  <si>
    <t>B.Acres</t>
  </si>
  <si>
    <t>J.Simpkin</t>
  </si>
  <si>
    <t>W.Hoskin-Elliott</t>
  </si>
  <si>
    <t>J.Elliott</t>
  </si>
  <si>
    <t>T.McLean</t>
  </si>
  <si>
    <t>S.Bolton</t>
  </si>
  <si>
    <t>W.Rioli</t>
  </si>
  <si>
    <t>J.Riewoldt</t>
  </si>
  <si>
    <t>C.Curnow</t>
  </si>
  <si>
    <t>J.Jenkins</t>
  </si>
  <si>
    <t>S.Day</t>
  </si>
  <si>
    <t>P.Wright</t>
  </si>
  <si>
    <t>A.Christensen</t>
  </si>
  <si>
    <t>A.Naughton</t>
  </si>
  <si>
    <t>M.Lewis</t>
  </si>
  <si>
    <t>T.Walker</t>
  </si>
  <si>
    <t>G.Miers</t>
  </si>
  <si>
    <t>N.Holman</t>
  </si>
  <si>
    <t>J.Laverde</t>
  </si>
  <si>
    <t>S.McKernan</t>
  </si>
  <si>
    <t>J.Steven</t>
  </si>
  <si>
    <t>D.Cuningham</t>
  </si>
  <si>
    <t>J.Castagna</t>
  </si>
  <si>
    <t>M.Brown</t>
  </si>
  <si>
    <t>J.Melksham</t>
  </si>
  <si>
    <t>J.Higgins</t>
  </si>
  <si>
    <t>J.Bruce</t>
  </si>
  <si>
    <t>O.Allen</t>
  </si>
  <si>
    <t>L.McCarthy</t>
  </si>
  <si>
    <t>M.Wood</t>
  </si>
  <si>
    <t>Z.Fisher</t>
  </si>
  <si>
    <t>J.Lonie</t>
  </si>
  <si>
    <t>C.Zurhaar</t>
  </si>
  <si>
    <t>S.Switkowski</t>
  </si>
  <si>
    <t>C.Dixon</t>
  </si>
  <si>
    <t>B.Daniels</t>
  </si>
  <si>
    <t>P.Puopolo</t>
  </si>
  <si>
    <t>D.Kent</t>
  </si>
  <si>
    <t>R.Knight</t>
  </si>
  <si>
    <t>B.Matera</t>
  </si>
  <si>
    <t>L.Davies-Uniacke</t>
  </si>
  <si>
    <t>T.Thomas</t>
  </si>
  <si>
    <t>J.Thomas</t>
  </si>
  <si>
    <t>S.Motlop</t>
  </si>
  <si>
    <t>T.Garner</t>
  </si>
  <si>
    <t>J.Rowbottom</t>
  </si>
  <si>
    <t>E.Betts</t>
  </si>
  <si>
    <t>D.Smith</t>
  </si>
  <si>
    <t>H.McKay</t>
  </si>
  <si>
    <t>A.Neal-Bullen</t>
  </si>
  <si>
    <t>T.Dickson</t>
  </si>
  <si>
    <t>K.Turner</t>
  </si>
  <si>
    <t>N.Larkey</t>
  </si>
  <si>
    <t>G.Rohan</t>
  </si>
  <si>
    <t>Z.Butters</t>
  </si>
  <si>
    <t>D.Lloyd</t>
  </si>
  <si>
    <t>J.Hogan</t>
  </si>
  <si>
    <t>T.Atkins</t>
  </si>
  <si>
    <t>R.Mathieson</t>
  </si>
  <si>
    <t>J.Silvagni</t>
  </si>
  <si>
    <t>W.Snelling</t>
  </si>
  <si>
    <t>D.Rioli</t>
  </si>
  <si>
    <t>M.Gibbons</t>
  </si>
  <si>
    <t>T.Varcoe</t>
  </si>
  <si>
    <t>S.Weideman</t>
  </si>
  <si>
    <t>E.Ratugolea</t>
  </si>
  <si>
    <t>W.Hayward</t>
  </si>
  <si>
    <t>B.Reid</t>
  </si>
  <si>
    <t>J.Hunt</t>
  </si>
  <si>
    <t>O.Fantasia</t>
  </si>
  <si>
    <t>N.Hind</t>
  </si>
  <si>
    <t>M.Kennedy</t>
  </si>
  <si>
    <t>J.Schache</t>
  </si>
  <si>
    <t>C.Wagner</t>
  </si>
  <si>
    <t>B.Cox</t>
  </si>
  <si>
    <t>D.McStay</t>
  </si>
  <si>
    <t>J.Waterman</t>
  </si>
  <si>
    <t>A.Sexton</t>
  </si>
  <si>
    <t>L.Murphy</t>
  </si>
  <si>
    <t>N.Blakey</t>
  </si>
  <si>
    <t>P.Dow</t>
  </si>
  <si>
    <t>E.Hipwood</t>
  </si>
  <si>
    <t>M.Cox</t>
  </si>
  <si>
    <t>J.Stewart</t>
  </si>
  <si>
    <t>T.Colyer</t>
  </si>
  <si>
    <t>M.Parker</t>
  </si>
  <si>
    <t>J.Begley</t>
  </si>
  <si>
    <t>C.McCarthy</t>
  </si>
  <si>
    <t>H.Morrison</t>
  </si>
  <si>
    <t>T.Marshall</t>
  </si>
  <si>
    <t>O.Hanrahan</t>
  </si>
  <si>
    <t>J.Lockhart</t>
  </si>
  <si>
    <t>D.Fogarty</t>
  </si>
  <si>
    <t>B.Long</t>
  </si>
  <si>
    <t>E.Himmelberg</t>
  </si>
  <si>
    <t>J.Petruccelle</t>
  </si>
  <si>
    <t>I.Hill</t>
  </si>
  <si>
    <t>M.Crowden</t>
  </si>
  <si>
    <t>C.Jones</t>
  </si>
  <si>
    <t>J.Daniher</t>
  </si>
  <si>
    <t>J.Gallucci</t>
  </si>
  <si>
    <t>T.McCartin</t>
  </si>
  <si>
    <t>C.Nash</t>
  </si>
  <si>
    <t>B.Banfield</t>
  </si>
  <si>
    <t>B.Keays</t>
  </si>
  <si>
    <t>D.Fort</t>
  </si>
  <si>
    <t>E.Richards</t>
  </si>
  <si>
    <t>B.Gowers</t>
  </si>
  <si>
    <t>M.McGovern</t>
  </si>
  <si>
    <t>S.Lemmens</t>
  </si>
  <si>
    <t>R.Smith</t>
  </si>
  <si>
    <t>B.Bewley</t>
  </si>
  <si>
    <t>C.Rayner</t>
  </si>
  <si>
    <t>A.vandenBerg</t>
  </si>
  <si>
    <t>D.Lang</t>
  </si>
  <si>
    <t>B.Ronke</t>
  </si>
  <si>
    <t>T.Broomhead</t>
  </si>
  <si>
    <t>K.Farrell</t>
  </si>
  <si>
    <t>B.Scott</t>
  </si>
  <si>
    <t>MID/FWD</t>
  </si>
  <si>
    <t>D.Butler</t>
  </si>
  <si>
    <t>C.Spargo</t>
  </si>
  <si>
    <t>D.Venables</t>
  </si>
  <si>
    <t>R.West</t>
  </si>
  <si>
    <t>J.Corbett</t>
  </si>
  <si>
    <t>B.King</t>
  </si>
  <si>
    <t>C.Sutcliffe</t>
  </si>
  <si>
    <t>J.Townsend</t>
  </si>
  <si>
    <t>M.Poholke</t>
  </si>
  <si>
    <t>Z.Langdon</t>
  </si>
  <si>
    <t>B.Ham</t>
  </si>
  <si>
    <t>L.Schultz</t>
  </si>
  <si>
    <t>K.Dunkley</t>
  </si>
  <si>
    <t>A.Bonar</t>
  </si>
  <si>
    <t>T.Stengle</t>
  </si>
  <si>
    <t>M.Hannan</t>
  </si>
  <si>
    <t>K.Chandler</t>
  </si>
  <si>
    <t>T.Sparrow</t>
  </si>
  <si>
    <t>J.Heron</t>
  </si>
  <si>
    <t>J.Schoenfeld</t>
  </si>
  <si>
    <t>L.Henry</t>
  </si>
  <si>
    <t>H.Dixon</t>
  </si>
  <si>
    <t>C.Cox</t>
  </si>
  <si>
    <t>B.Frampton</t>
  </si>
  <si>
    <t>S.Flanders</t>
  </si>
  <si>
    <t>K.Kropinyeri-Pickett</t>
  </si>
  <si>
    <t>F.Greene</t>
  </si>
  <si>
    <t>W.Walker</t>
  </si>
  <si>
    <t>B.Crocker</t>
  </si>
  <si>
    <t>M.Bergman</t>
  </si>
  <si>
    <t>N.Cockatoo</t>
  </si>
  <si>
    <t>C.Weightman</t>
  </si>
  <si>
    <t>C.Polson</t>
  </si>
  <si>
    <t>R.Gardner</t>
  </si>
  <si>
    <t>M.Georgiades</t>
  </si>
  <si>
    <t>Z.Sproule</t>
  </si>
  <si>
    <t>J.Honey</t>
  </si>
  <si>
    <t>B.Davis</t>
  </si>
  <si>
    <t>S.McAdam</t>
  </si>
  <si>
    <t>C.Ballenden</t>
  </si>
  <si>
    <t>T.Berry</t>
  </si>
  <si>
    <t>T.Fullarton</t>
  </si>
  <si>
    <t>T.Joyce</t>
  </si>
  <si>
    <t>C.McFadyen</t>
  </si>
  <si>
    <t>E.Smith</t>
  </si>
  <si>
    <t>T.Wooller</t>
  </si>
  <si>
    <t>F.O'Dwyer</t>
  </si>
  <si>
    <t>M.Owies</t>
  </si>
  <si>
    <t>A.Bosenavulagi</t>
  </si>
  <si>
    <t>W.Kelly</t>
  </si>
  <si>
    <t>A.Tohill</t>
  </si>
  <si>
    <t>N.Gown</t>
  </si>
  <si>
    <t>I.Mosquito</t>
  </si>
  <si>
    <t>S.Sturt</t>
  </si>
  <si>
    <t>I.Rankine</t>
  </si>
  <si>
    <t>N.Kreuger</t>
  </si>
  <si>
    <t>B.Schlensog</t>
  </si>
  <si>
    <t>J.Tarca</t>
  </si>
  <si>
    <t>J.Buckley</t>
  </si>
  <si>
    <t>W.Golds</t>
  </si>
  <si>
    <t>M.Walker</t>
  </si>
  <si>
    <t>T.Bedford</t>
  </si>
  <si>
    <t>L.Hosie</t>
  </si>
  <si>
    <t>C.Taylor</t>
  </si>
  <si>
    <t>T.Cox</t>
  </si>
  <si>
    <t>J.Patmore</t>
  </si>
  <si>
    <t>J.Aarts</t>
  </si>
  <si>
    <t>L.English</t>
  </si>
  <si>
    <t>M.King</t>
  </si>
  <si>
    <t>J.Mayo</t>
  </si>
  <si>
    <t>Z.Foot</t>
  </si>
  <si>
    <t>B.Cavarra</t>
  </si>
  <si>
    <t>L.Vandermeer</t>
  </si>
  <si>
    <t>K.Coleman</t>
  </si>
  <si>
    <t>N.Cahill</t>
  </si>
  <si>
    <t>L.Johnson</t>
  </si>
  <si>
    <t>J.Farrar</t>
  </si>
  <si>
    <t>F.Evans</t>
  </si>
  <si>
    <t>C.Taheny</t>
  </si>
  <si>
    <t>T.Hutchesson</t>
  </si>
  <si>
    <t>J.Riccardi</t>
  </si>
  <si>
    <t>J.Morris</t>
  </si>
  <si>
    <t>J.Mahony</t>
  </si>
  <si>
    <t>D.Williams</t>
  </si>
  <si>
    <t>N.Cumberland</t>
  </si>
  <si>
    <t>H.Ralphsmith</t>
  </si>
  <si>
    <t>E.Taylor</t>
  </si>
  <si>
    <t>E.Jeka</t>
  </si>
  <si>
    <t>A.Treacy</t>
  </si>
  <si>
    <t>S.Skinner</t>
  </si>
  <si>
    <t>B.Close</t>
  </si>
  <si>
    <t>C.Budarick</t>
  </si>
  <si>
    <t>F.Phillips</t>
  </si>
  <si>
    <t>T.Wilson</t>
  </si>
  <si>
    <t>I.Butters</t>
  </si>
  <si>
    <t>Breakout</t>
  </si>
  <si>
    <t>Breakout Contender</t>
  </si>
  <si>
    <t>88 true average?</t>
  </si>
  <si>
    <t>True Avg</t>
  </si>
  <si>
    <t>Pred Output</t>
  </si>
  <si>
    <t>100 - 105</t>
  </si>
  <si>
    <t>95 -100</t>
  </si>
  <si>
    <t>90 - 95</t>
  </si>
  <si>
    <t>85 - 90</t>
  </si>
  <si>
    <t>80 - 85</t>
  </si>
  <si>
    <t xml:space="preserve">85 - 90 </t>
  </si>
  <si>
    <t>75 - 80</t>
  </si>
  <si>
    <t>Ankle reconstruction - Full training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</si>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</sst>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_-* #,##0.0_-;\-* #,##0.0"/>
    <numFmt numFmtId="166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33" borderId="0" xfId="0" applyFill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165" fontId="0" fillId="0" borderId="10" xfId="42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165" fontId="0" fillId="0" borderId="11" xfId="42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165" fontId="0" fillId="0" borderId="12" xfId="42" applyNumberFormat="1" applyFont="1" applyBorder="1" applyAlignment="1">
      <alignment horizontal="center"/>
    </xf>
    <xf numFmtId="0" fontId="0" fillId="33" borderId="0" xfId="0" applyFill="1" applyAlignment="1">
      <alignment horizontal="left"/>
    </xf>
    <xf numFmtId="0" fontId="0" fillId="0" borderId="10" xfId="42" applyNumberFormat="1" applyFont="1" applyBorder="1" applyAlignment="1">
      <alignment horizontal="left"/>
    </xf>
    <xf numFmtId="3" fontId="16" fillId="0" borderId="0" xfId="0" applyNumberFormat="1" applyFont="1"/>
    <xf numFmtId="164" fontId="16" fillId="0" borderId="0" xfId="0" applyNumberFormat="1" applyFont="1"/>
    <xf numFmtId="165" fontId="0" fillId="0" borderId="11" xfId="42" applyNumberFormat="1" applyFont="1" applyBorder="1" applyAlignment="1">
      <alignment horizontal="left"/>
    </xf>
    <xf numFmtId="165" fontId="0" fillId="0" borderId="12" xfId="42" applyNumberFormat="1" applyFont="1" applyBorder="1" applyAlignment="1">
      <alignment horizontal="left"/>
    </xf>
    <xf numFmtId="165" fontId="0" fillId="0" borderId="10" xfId="42" applyNumberFormat="1" applyFont="1" applyBorder="1" applyAlignment="1">
      <alignment horizontal="left"/>
    </xf>
    <xf numFmtId="165" fontId="0" fillId="0" borderId="0" xfId="42" applyNumberFormat="1" applyFont="1" applyAlignment="1">
      <alignment horizontal="left"/>
    </xf>
    <xf numFmtId="43" fontId="0" fillId="0" borderId="0" xfId="42" applyFont="1"/>
    <xf numFmtId="0" fontId="16" fillId="0" borderId="0" xfId="42" applyNumberFormat="1" applyFont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 tint="-0.24994659260841701"/>
      </font>
    </dxf>
    <dxf>
      <font>
        <color theme="0"/>
      </font>
    </dxf>
    <dxf>
      <font>
        <b/>
        <i val="0"/>
        <color theme="1"/>
      </font>
      <fill>
        <patternFill patternType="lightUp"/>
      </fill>
    </dxf>
    <dxf>
      <font>
        <b/>
        <i val="0"/>
        <color theme="1"/>
      </font>
      <fill>
        <patternFill patternType="lightUp">
          <f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showGridLines="0" view="pageBreakPreview" topLeftCell="A3" zoomScale="80" zoomScaleNormal="100" zoomScaleSheetLayoutView="80" workbookViewId="0">
      <pane ySplit="1" topLeftCell="A4" activePane="bottomLeft" state="frozen"/>
      <selection activeCell="A3" sqref="A3"/>
      <selection pane="bottomLeft" activeCell="B3" sqref="B3"/>
    </sheetView>
  </sheetViews>
  <sheetFormatPr defaultRowHeight="14.4" outlineLevelRow="1" outlineLevelCol="1" x14ac:dyDescent="0.3"/>
  <cols>
    <col min="1" max="2" width="4.44140625" style="3" customWidth="1"/>
    <col min="3" max="4" width="15.5546875" style="3" customWidth="1"/>
    <col min="5" max="5" width="15.5546875" customWidth="1"/>
    <col min="6" max="6" width="15.5546875" style="3" customWidth="1"/>
    <col min="7" max="7" width="19" style="3" hidden="1" customWidth="1" outlineLevel="1"/>
    <col min="8" max="8" width="9.21875" style="3" hidden="1" customWidth="1" outlineLevel="1"/>
    <col min="9" max="9" width="6" style="3" bestFit="1" customWidth="1" collapsed="1"/>
    <col min="10" max="10" width="7.109375" style="3" bestFit="1" customWidth="1"/>
    <col min="11" max="11" width="44.44140625" style="5" customWidth="1"/>
  </cols>
  <sheetData>
    <row r="1" spans="1:11" outlineLevel="1" x14ac:dyDescent="0.3">
      <c r="A1" s="21"/>
      <c r="B1" s="7" t="s">
        <v>998</v>
      </c>
      <c r="C1" s="4">
        <f>(5+2)*8</f>
        <v>56</v>
      </c>
      <c r="D1" s="4">
        <f>(7+2)*8</f>
        <v>72</v>
      </c>
      <c r="E1" s="4">
        <f>(1+0)*8</f>
        <v>8</v>
      </c>
      <c r="F1" s="4">
        <f>(5+2)*8</f>
        <v>56</v>
      </c>
      <c r="G1" s="4"/>
      <c r="H1" s="7"/>
      <c r="I1" s="7"/>
      <c r="J1" s="7"/>
      <c r="K1" s="21"/>
    </row>
    <row r="2" spans="1:11" outlineLevel="1" x14ac:dyDescent="0.3">
      <c r="A2" s="21"/>
      <c r="B2" s="7" t="s">
        <v>999</v>
      </c>
      <c r="C2" s="4">
        <f>COUNTIF(C4:C203,"&lt;&gt;X")</f>
        <v>53</v>
      </c>
      <c r="D2" s="4">
        <f>COUNTIF(H4:H203,"MID")</f>
        <v>83</v>
      </c>
      <c r="E2" s="4">
        <f>COUNTIF(E4:E203,"&lt;&gt;X")</f>
        <v>20</v>
      </c>
      <c r="F2" s="4">
        <f>COUNTIF(F4:F203,"&lt;&gt;X")</f>
        <v>48</v>
      </c>
      <c r="G2" s="4"/>
      <c r="H2" s="7"/>
      <c r="I2" s="7"/>
      <c r="J2" s="7"/>
      <c r="K2" s="21"/>
    </row>
    <row r="3" spans="1:11" x14ac:dyDescent="0.3">
      <c r="A3" s="9" t="s">
        <v>1001</v>
      </c>
      <c r="B3" s="9" t="s">
        <v>980</v>
      </c>
      <c r="C3" s="9" t="s">
        <v>40</v>
      </c>
      <c r="D3" s="9" t="s">
        <v>37</v>
      </c>
      <c r="E3" s="9" t="s">
        <v>92</v>
      </c>
      <c r="F3" s="9" t="s">
        <v>45</v>
      </c>
      <c r="G3" s="10" t="s">
        <v>995</v>
      </c>
      <c r="H3" s="9" t="s">
        <v>997</v>
      </c>
      <c r="I3" s="9" t="s">
        <v>1000</v>
      </c>
      <c r="J3" s="9" t="s">
        <v>1003</v>
      </c>
      <c r="K3" s="10" t="s">
        <v>1002</v>
      </c>
    </row>
    <row r="4" spans="1:11" x14ac:dyDescent="0.3">
      <c r="A4" s="12">
        <v>1</v>
      </c>
      <c r="B4" s="12">
        <v>1</v>
      </c>
      <c r="C4" s="12" t="str">
        <f>IF(IFERROR(FIND(C$3,$H4),0)&gt;0,$G4,"X")</f>
        <v>X</v>
      </c>
      <c r="D4" s="12" t="str">
        <f>IF(IFERROR(FIND(D$3,$H4),0)&gt;0,$G4,"X")</f>
        <v>X</v>
      </c>
      <c r="E4" s="12" t="str">
        <f>IF(IFERROR(FIND(E$3,$H4),0)&gt;0,$G4,"X")</f>
        <v>B.Grundy</v>
      </c>
      <c r="F4" s="12" t="str">
        <f>IF(IFERROR(FIND(F$3,$H4),0)&gt;0,$G4,"X")</f>
        <v>X</v>
      </c>
      <c r="G4" s="13" t="str">
        <f>INDEX('Player Notes'!$F:$F,MATCH('Printable Draft Notes'!$B4,'Player Notes'!$Q:$Q,0))</f>
        <v>B.Grundy</v>
      </c>
      <c r="H4" s="12" t="str">
        <f>INDEX('Player Notes'!$M:$M,MATCH('Printable Draft Notes'!$B4,'Player Notes'!$Q:$Q,0))</f>
        <v>RUC</v>
      </c>
      <c r="I4" s="12" t="str">
        <f>INDEX('Player Notes'!$L:$L,MATCH('Printable Draft Notes'!$B4,'Player Notes'!$Q:$Q,0))</f>
        <v>COL</v>
      </c>
      <c r="J4" s="14">
        <f>INDEX('Player Notes'!$I:$I,MATCH('Printable Draft Notes'!$B4,'Player Notes'!$Q:$Q,0))</f>
        <v>130</v>
      </c>
      <c r="K4" s="22" t="str">
        <f>IF(INDEX('Player Notes'!R:R,MATCH('Printable Draft Notes'!$B4,'Player Notes'!$Q:$Q,0))="","",INDEX('Player Notes'!R:R,MATCH('Printable Draft Notes'!$B4,'Player Notes'!$Q:$Q,0)))</f>
        <v/>
      </c>
    </row>
    <row r="5" spans="1:11" x14ac:dyDescent="0.3">
      <c r="A5" s="15">
        <v>1</v>
      </c>
      <c r="B5" s="15">
        <v>2</v>
      </c>
      <c r="C5" s="15" t="str">
        <f t="shared" ref="C5:F68" si="0">IF(IFERROR(FIND(C$3,$H5),0)&gt;0,$G5,"X")</f>
        <v>X</v>
      </c>
      <c r="D5" s="15" t="str">
        <f t="shared" ref="D5:F19" si="1">IF(IFERROR(FIND(D$3,$H5),0)&gt;0,$G5,"X")</f>
        <v>J.Macrae</v>
      </c>
      <c r="E5" s="15" t="str">
        <f t="shared" si="1"/>
        <v>X</v>
      </c>
      <c r="F5" s="15" t="str">
        <f t="shared" si="1"/>
        <v>X</v>
      </c>
      <c r="G5" s="16" t="str">
        <f>INDEX('Player Notes'!$F:$F,MATCH('Printable Draft Notes'!$B5,'Player Notes'!$Q:$Q,0))</f>
        <v>J.Macrae</v>
      </c>
      <c r="H5" s="15" t="str">
        <f>INDEX('Player Notes'!$M:$M,MATCH('Printable Draft Notes'!$B5,'Player Notes'!$Q:$Q,0))</f>
        <v>MID</v>
      </c>
      <c r="I5" s="15" t="str">
        <f>INDEX('Player Notes'!$L:$L,MATCH('Printable Draft Notes'!$B5,'Player Notes'!$Q:$Q,0))</f>
        <v>WBD</v>
      </c>
      <c r="J5" s="17">
        <f>INDEX('Player Notes'!$I:$I,MATCH('Printable Draft Notes'!$B5,'Player Notes'!$Q:$Q,0))</f>
        <v>123.18</v>
      </c>
      <c r="K5" s="25" t="str">
        <f>IF(INDEX('Player Notes'!R:R,MATCH('Printable Draft Notes'!$B5,'Player Notes'!$Q:$Q,0))="","",INDEX('Player Notes'!R:R,MATCH('Printable Draft Notes'!$B5,'Player Notes'!$Q:$Q,0)))</f>
        <v/>
      </c>
    </row>
    <row r="6" spans="1:11" x14ac:dyDescent="0.3">
      <c r="A6" s="15">
        <v>1</v>
      </c>
      <c r="B6" s="15">
        <v>3</v>
      </c>
      <c r="C6" s="15" t="str">
        <f t="shared" si="0"/>
        <v>X</v>
      </c>
      <c r="D6" s="15" t="str">
        <f t="shared" si="1"/>
        <v>X</v>
      </c>
      <c r="E6" s="15" t="str">
        <f t="shared" si="1"/>
        <v>M.Gawn</v>
      </c>
      <c r="F6" s="15" t="str">
        <f t="shared" si="1"/>
        <v>X</v>
      </c>
      <c r="G6" s="16" t="str">
        <f>INDEX('Player Notes'!$F:$F,MATCH('Printable Draft Notes'!$B6,'Player Notes'!$Q:$Q,0))</f>
        <v>M.Gawn</v>
      </c>
      <c r="H6" s="15" t="str">
        <f>INDEX('Player Notes'!$M:$M,MATCH('Printable Draft Notes'!$B6,'Player Notes'!$Q:$Q,0))</f>
        <v>RUC</v>
      </c>
      <c r="I6" s="15" t="str">
        <f>INDEX('Player Notes'!$L:$L,MATCH('Printable Draft Notes'!$B6,'Player Notes'!$Q:$Q,0))</f>
        <v>MEL</v>
      </c>
      <c r="J6" s="17">
        <f>INDEX('Player Notes'!$I:$I,MATCH('Printable Draft Notes'!$B6,'Player Notes'!$Q:$Q,0))</f>
        <v>128.38</v>
      </c>
      <c r="K6" s="25" t="str">
        <f>IF(INDEX('Player Notes'!R:R,MATCH('Printable Draft Notes'!$B6,'Player Notes'!$Q:$Q,0))="","",INDEX('Player Notes'!R:R,MATCH('Printable Draft Notes'!$B6,'Player Notes'!$Q:$Q,0)))</f>
        <v/>
      </c>
    </row>
    <row r="7" spans="1:11" x14ac:dyDescent="0.3">
      <c r="A7" s="15">
        <v>1</v>
      </c>
      <c r="B7" s="15">
        <v>4</v>
      </c>
      <c r="C7" s="15" t="str">
        <f t="shared" si="0"/>
        <v>X</v>
      </c>
      <c r="D7" s="15" t="str">
        <f t="shared" si="1"/>
        <v>P.Dangerfield</v>
      </c>
      <c r="E7" s="15" t="str">
        <f t="shared" si="1"/>
        <v>X</v>
      </c>
      <c r="F7" s="15" t="str">
        <f t="shared" si="1"/>
        <v>X</v>
      </c>
      <c r="G7" s="16" t="str">
        <f>INDEX('Player Notes'!$F:$F,MATCH('Printable Draft Notes'!$B7,'Player Notes'!$Q:$Q,0))</f>
        <v>P.Dangerfield</v>
      </c>
      <c r="H7" s="15" t="str">
        <f>INDEX('Player Notes'!$M:$M,MATCH('Printable Draft Notes'!$B7,'Player Notes'!$Q:$Q,0))</f>
        <v>MID</v>
      </c>
      <c r="I7" s="15" t="str">
        <f>INDEX('Player Notes'!$L:$L,MATCH('Printable Draft Notes'!$B7,'Player Notes'!$Q:$Q,0))</f>
        <v>GEE</v>
      </c>
      <c r="J7" s="17">
        <f>INDEX('Player Notes'!$I:$I,MATCH('Printable Draft Notes'!$B7,'Player Notes'!$Q:$Q,0))</f>
        <v>115.19</v>
      </c>
      <c r="K7" s="25" t="str">
        <f>IF(INDEX('Player Notes'!R:R,MATCH('Printable Draft Notes'!$B7,'Player Notes'!$Q:$Q,0))="","",INDEX('Player Notes'!R:R,MATCH('Printable Draft Notes'!$B7,'Player Notes'!$Q:$Q,0)))</f>
        <v/>
      </c>
    </row>
    <row r="8" spans="1:11" x14ac:dyDescent="0.3">
      <c r="A8" s="15">
        <v>1</v>
      </c>
      <c r="B8" s="15">
        <v>5</v>
      </c>
      <c r="C8" s="15" t="str">
        <f t="shared" si="0"/>
        <v>X</v>
      </c>
      <c r="D8" s="15" t="str">
        <f t="shared" si="1"/>
        <v>L.Whitfield</v>
      </c>
      <c r="E8" s="15" t="str">
        <f t="shared" si="1"/>
        <v>X</v>
      </c>
      <c r="F8" s="15" t="str">
        <f t="shared" si="1"/>
        <v>L.Whitfield</v>
      </c>
      <c r="G8" s="16" t="str">
        <f>INDEX('Player Notes'!$F:$F,MATCH('Printable Draft Notes'!$B8,'Player Notes'!$Q:$Q,0))</f>
        <v>L.Whitfield</v>
      </c>
      <c r="H8" s="15" t="str">
        <f>INDEX('Player Notes'!$M:$M,MATCH('Printable Draft Notes'!$B8,'Player Notes'!$Q:$Q,0))</f>
        <v>FWD/MID</v>
      </c>
      <c r="I8" s="15" t="str">
        <f>INDEX('Player Notes'!$L:$L,MATCH('Printable Draft Notes'!$B8,'Player Notes'!$Q:$Q,0))</f>
        <v>GWS</v>
      </c>
      <c r="J8" s="17">
        <f>INDEX('Player Notes'!$I:$I,MATCH('Printable Draft Notes'!$B8,'Player Notes'!$Q:$Q,0))</f>
        <v>111.25</v>
      </c>
      <c r="K8" s="25" t="str">
        <f>IF(INDEX('Player Notes'!R:R,MATCH('Printable Draft Notes'!$B8,'Player Notes'!$Q:$Q,0))="","",INDEX('Player Notes'!R:R,MATCH('Printable Draft Notes'!$B8,'Player Notes'!$Q:$Q,0)))</f>
        <v/>
      </c>
    </row>
    <row r="9" spans="1:11" x14ac:dyDescent="0.3">
      <c r="A9" s="15">
        <v>1</v>
      </c>
      <c r="B9" s="15">
        <v>6</v>
      </c>
      <c r="C9" s="15" t="str">
        <f t="shared" si="0"/>
        <v>X</v>
      </c>
      <c r="D9" s="15" t="str">
        <f t="shared" si="1"/>
        <v>L.Neale</v>
      </c>
      <c r="E9" s="15" t="str">
        <f t="shared" si="1"/>
        <v>X</v>
      </c>
      <c r="F9" s="15" t="str">
        <f t="shared" si="1"/>
        <v>X</v>
      </c>
      <c r="G9" s="16" t="str">
        <f>INDEX('Player Notes'!$F:$F,MATCH('Printable Draft Notes'!$B9,'Player Notes'!$Q:$Q,0))</f>
        <v>L.Neale</v>
      </c>
      <c r="H9" s="15" t="str">
        <f>INDEX('Player Notes'!$M:$M,MATCH('Printable Draft Notes'!$B9,'Player Notes'!$Q:$Q,0))</f>
        <v>MID</v>
      </c>
      <c r="I9" s="15" t="str">
        <f>INDEX('Player Notes'!$L:$L,MATCH('Printable Draft Notes'!$B9,'Player Notes'!$Q:$Q,0))</f>
        <v>BRL</v>
      </c>
      <c r="J9" s="17">
        <f>INDEX('Player Notes'!$I:$I,MATCH('Printable Draft Notes'!$B9,'Player Notes'!$Q:$Q,0))</f>
        <v>121.27</v>
      </c>
      <c r="K9" s="25" t="str">
        <f>IF(INDEX('Player Notes'!R:R,MATCH('Printable Draft Notes'!$B9,'Player Notes'!$Q:$Q,0))="","",INDEX('Player Notes'!R:R,MATCH('Printable Draft Notes'!$B9,'Player Notes'!$Q:$Q,0)))</f>
        <v/>
      </c>
    </row>
    <row r="10" spans="1:11" x14ac:dyDescent="0.3">
      <c r="A10" s="15">
        <v>1</v>
      </c>
      <c r="B10" s="15">
        <v>7</v>
      </c>
      <c r="C10" s="15" t="str">
        <f t="shared" si="0"/>
        <v>X</v>
      </c>
      <c r="D10" s="15" t="str">
        <f t="shared" si="1"/>
        <v>N.Fyfe</v>
      </c>
      <c r="E10" s="15" t="str">
        <f t="shared" si="1"/>
        <v>X</v>
      </c>
      <c r="F10" s="15" t="str">
        <f t="shared" si="1"/>
        <v>X</v>
      </c>
      <c r="G10" s="16" t="str">
        <f>INDEX('Player Notes'!$F:$F,MATCH('Printable Draft Notes'!$B10,'Player Notes'!$Q:$Q,0))</f>
        <v>N.Fyfe</v>
      </c>
      <c r="H10" s="15" t="str">
        <f>INDEX('Player Notes'!$M:$M,MATCH('Printable Draft Notes'!$B10,'Player Notes'!$Q:$Q,0))</f>
        <v>MID</v>
      </c>
      <c r="I10" s="15" t="str">
        <f>INDEX('Player Notes'!$L:$L,MATCH('Printable Draft Notes'!$B10,'Player Notes'!$Q:$Q,0))</f>
        <v>FRE</v>
      </c>
      <c r="J10" s="17">
        <f>INDEX('Player Notes'!$I:$I,MATCH('Printable Draft Notes'!$B10,'Player Notes'!$Q:$Q,0))</f>
        <v>120</v>
      </c>
      <c r="K10" s="25" t="str">
        <f>IF(INDEX('Player Notes'!R:R,MATCH('Printable Draft Notes'!$B10,'Player Notes'!$Q:$Q,0))="","",INDEX('Player Notes'!R:R,MATCH('Printable Draft Notes'!$B10,'Player Notes'!$Q:$Q,0)))</f>
        <v/>
      </c>
    </row>
    <row r="11" spans="1:11" x14ac:dyDescent="0.3">
      <c r="A11" s="18">
        <v>1</v>
      </c>
      <c r="B11" s="18">
        <v>8</v>
      </c>
      <c r="C11" s="18" t="str">
        <f t="shared" si="0"/>
        <v>X</v>
      </c>
      <c r="D11" s="18" t="str">
        <f t="shared" si="1"/>
        <v>P.Cripps</v>
      </c>
      <c r="E11" s="18" t="str">
        <f t="shared" si="1"/>
        <v>X</v>
      </c>
      <c r="F11" s="18" t="str">
        <f t="shared" si="1"/>
        <v>X</v>
      </c>
      <c r="G11" s="19" t="str">
        <f>INDEX('Player Notes'!$F:$F,MATCH('Printable Draft Notes'!$B11,'Player Notes'!$Q:$Q,0))</f>
        <v>P.Cripps</v>
      </c>
      <c r="H11" s="18" t="str">
        <f>INDEX('Player Notes'!$M:$M,MATCH('Printable Draft Notes'!$B11,'Player Notes'!$Q:$Q,0))</f>
        <v>MID</v>
      </c>
      <c r="I11" s="18" t="str">
        <f>INDEX('Player Notes'!$L:$L,MATCH('Printable Draft Notes'!$B11,'Player Notes'!$Q:$Q,0))</f>
        <v>CAR</v>
      </c>
      <c r="J11" s="20">
        <f>INDEX('Player Notes'!$I:$I,MATCH('Printable Draft Notes'!$B11,'Player Notes'!$Q:$Q,0))</f>
        <v>117.1</v>
      </c>
      <c r="K11" s="26" t="str">
        <f>IF(INDEX('Player Notes'!R:R,MATCH('Printable Draft Notes'!$B11,'Player Notes'!$Q:$Q,0))="","",INDEX('Player Notes'!R:R,MATCH('Printable Draft Notes'!$B11,'Player Notes'!$Q:$Q,0)))</f>
        <v/>
      </c>
    </row>
    <row r="12" spans="1:11" x14ac:dyDescent="0.3">
      <c r="A12" s="12">
        <f>A4+1</f>
        <v>2</v>
      </c>
      <c r="B12" s="12">
        <v>9</v>
      </c>
      <c r="C12" s="12" t="str">
        <f t="shared" si="0"/>
        <v>X</v>
      </c>
      <c r="D12" s="12" t="str">
        <f t="shared" si="1"/>
        <v>J.Dunkley</v>
      </c>
      <c r="E12" s="12" t="str">
        <f t="shared" si="1"/>
        <v>X</v>
      </c>
      <c r="F12" s="12" t="str">
        <f t="shared" si="1"/>
        <v>X</v>
      </c>
      <c r="G12" s="13" t="str">
        <f>INDEX('Player Notes'!$F:$F,MATCH('Printable Draft Notes'!$B12,'Player Notes'!$Q:$Q,0))</f>
        <v>J.Dunkley</v>
      </c>
      <c r="H12" s="12" t="str">
        <f>INDEX('Player Notes'!$M:$M,MATCH('Printable Draft Notes'!$B12,'Player Notes'!$Q:$Q,0))</f>
        <v>MID</v>
      </c>
      <c r="I12" s="12" t="str">
        <f>INDEX('Player Notes'!$L:$L,MATCH('Printable Draft Notes'!$B12,'Player Notes'!$Q:$Q,0))</f>
        <v>WBD</v>
      </c>
      <c r="J12" s="14">
        <f>INDEX('Player Notes'!$I:$I,MATCH('Printable Draft Notes'!$B12,'Player Notes'!$Q:$Q,0))</f>
        <v>116.45</v>
      </c>
      <c r="K12" s="27" t="str">
        <f>IF(INDEX('Player Notes'!R:R,MATCH('Printable Draft Notes'!$B12,'Player Notes'!$Q:$Q,0))="","",INDEX('Player Notes'!R:R,MATCH('Printable Draft Notes'!$B12,'Player Notes'!$Q:$Q,0)))</f>
        <v/>
      </c>
    </row>
    <row r="13" spans="1:11" x14ac:dyDescent="0.3">
      <c r="A13" s="15">
        <f t="shared" ref="A13:A76" si="2">A5+1</f>
        <v>2</v>
      </c>
      <c r="B13" s="15">
        <v>10</v>
      </c>
      <c r="C13" s="15" t="str">
        <f t="shared" si="0"/>
        <v>X</v>
      </c>
      <c r="D13" s="15" t="str">
        <f t="shared" si="1"/>
        <v>J.Kelly</v>
      </c>
      <c r="E13" s="15" t="str">
        <f t="shared" si="1"/>
        <v>X</v>
      </c>
      <c r="F13" s="15" t="str">
        <f t="shared" si="1"/>
        <v>X</v>
      </c>
      <c r="G13" s="16" t="str">
        <f>INDEX('Player Notes'!$F:$F,MATCH('Printable Draft Notes'!$B13,'Player Notes'!$Q:$Q,0))</f>
        <v>J.Kelly</v>
      </c>
      <c r="H13" s="15" t="str">
        <f>INDEX('Player Notes'!$M:$M,MATCH('Printable Draft Notes'!$B13,'Player Notes'!$Q:$Q,0))</f>
        <v>MID</v>
      </c>
      <c r="I13" s="15" t="str">
        <f>INDEX('Player Notes'!$L:$L,MATCH('Printable Draft Notes'!$B13,'Player Notes'!$Q:$Q,0))</f>
        <v>GWS</v>
      </c>
      <c r="J13" s="17">
        <f>INDEX('Player Notes'!$I:$I,MATCH('Printable Draft Notes'!$B13,'Player Notes'!$Q:$Q,0))</f>
        <v>117.43</v>
      </c>
      <c r="K13" s="25" t="str">
        <f>IF(INDEX('Player Notes'!R:R,MATCH('Printable Draft Notes'!$B13,'Player Notes'!$Q:$Q,0))="","",INDEX('Player Notes'!R:R,MATCH('Printable Draft Notes'!$B13,'Player Notes'!$Q:$Q,0)))</f>
        <v/>
      </c>
    </row>
    <row r="14" spans="1:11" x14ac:dyDescent="0.3">
      <c r="A14" s="15">
        <f t="shared" si="2"/>
        <v>2</v>
      </c>
      <c r="B14" s="15">
        <v>11</v>
      </c>
      <c r="C14" s="15" t="str">
        <f t="shared" si="0"/>
        <v>X</v>
      </c>
      <c r="D14" s="15" t="str">
        <f t="shared" si="1"/>
        <v>C.Oliver</v>
      </c>
      <c r="E14" s="15" t="str">
        <f t="shared" si="1"/>
        <v>X</v>
      </c>
      <c r="F14" s="15" t="str">
        <f t="shared" si="1"/>
        <v>X</v>
      </c>
      <c r="G14" s="16" t="str">
        <f>INDEX('Player Notes'!$F:$F,MATCH('Printable Draft Notes'!$B14,'Player Notes'!$Q:$Q,0))</f>
        <v>C.Oliver</v>
      </c>
      <c r="H14" s="15" t="str">
        <f>INDEX('Player Notes'!$M:$M,MATCH('Printable Draft Notes'!$B14,'Player Notes'!$Q:$Q,0))</f>
        <v>MID</v>
      </c>
      <c r="I14" s="15" t="str">
        <f>INDEX('Player Notes'!$L:$L,MATCH('Printable Draft Notes'!$B14,'Player Notes'!$Q:$Q,0))</f>
        <v>MEL</v>
      </c>
      <c r="J14" s="17">
        <f>INDEX('Player Notes'!$I:$I,MATCH('Printable Draft Notes'!$B14,'Player Notes'!$Q:$Q,0))</f>
        <v>109.36</v>
      </c>
      <c r="K14" s="25" t="str">
        <f>IF(INDEX('Player Notes'!R:R,MATCH('Printable Draft Notes'!$B14,'Player Notes'!$Q:$Q,0))="","",INDEX('Player Notes'!R:R,MATCH('Printable Draft Notes'!$B14,'Player Notes'!$Q:$Q,0)))</f>
        <v/>
      </c>
    </row>
    <row r="15" spans="1:11" x14ac:dyDescent="0.3">
      <c r="A15" s="15">
        <f t="shared" si="2"/>
        <v>2</v>
      </c>
      <c r="B15" s="15">
        <v>12</v>
      </c>
      <c r="C15" s="15" t="str">
        <f t="shared" si="0"/>
        <v>X</v>
      </c>
      <c r="D15" s="15" t="str">
        <f t="shared" si="1"/>
        <v>M.Bontempelli</v>
      </c>
      <c r="E15" s="15" t="str">
        <f t="shared" si="1"/>
        <v>X</v>
      </c>
      <c r="F15" s="15" t="str">
        <f t="shared" si="1"/>
        <v>X</v>
      </c>
      <c r="G15" s="16" t="str">
        <f>INDEX('Player Notes'!$F:$F,MATCH('Printable Draft Notes'!$B15,'Player Notes'!$Q:$Q,0))</f>
        <v>M.Bontempelli</v>
      </c>
      <c r="H15" s="15" t="str">
        <f>INDEX('Player Notes'!$M:$M,MATCH('Printable Draft Notes'!$B15,'Player Notes'!$Q:$Q,0))</f>
        <v>MID</v>
      </c>
      <c r="I15" s="15" t="str">
        <f>INDEX('Player Notes'!$L:$L,MATCH('Printable Draft Notes'!$B15,'Player Notes'!$Q:$Q,0))</f>
        <v>WBD</v>
      </c>
      <c r="J15" s="17">
        <f>INDEX('Player Notes'!$I:$I,MATCH('Printable Draft Notes'!$B15,'Player Notes'!$Q:$Q,0))</f>
        <v>114.73</v>
      </c>
      <c r="K15" s="25" t="str">
        <f>IF(INDEX('Player Notes'!R:R,MATCH('Printable Draft Notes'!$B15,'Player Notes'!$Q:$Q,0))="","",INDEX('Player Notes'!R:R,MATCH('Printable Draft Notes'!$B15,'Player Notes'!$Q:$Q,0)))</f>
        <v/>
      </c>
    </row>
    <row r="16" spans="1:11" x14ac:dyDescent="0.3">
      <c r="A16" s="15">
        <f t="shared" si="2"/>
        <v>2</v>
      </c>
      <c r="B16" s="15">
        <v>13</v>
      </c>
      <c r="C16" s="15" t="str">
        <f t="shared" si="0"/>
        <v>X</v>
      </c>
      <c r="D16" s="15" t="str">
        <f t="shared" si="1"/>
        <v>A.Treloar</v>
      </c>
      <c r="E16" s="15" t="str">
        <f t="shared" si="1"/>
        <v>X</v>
      </c>
      <c r="F16" s="15" t="str">
        <f t="shared" si="1"/>
        <v>X</v>
      </c>
      <c r="G16" s="16" t="str">
        <f>INDEX('Player Notes'!$F:$F,MATCH('Printable Draft Notes'!$B16,'Player Notes'!$Q:$Q,0))</f>
        <v>A.Treloar</v>
      </c>
      <c r="H16" s="15" t="str">
        <f>INDEX('Player Notes'!$M:$M,MATCH('Printable Draft Notes'!$B16,'Player Notes'!$Q:$Q,0))</f>
        <v>MID</v>
      </c>
      <c r="I16" s="15" t="str">
        <f>INDEX('Player Notes'!$L:$L,MATCH('Printable Draft Notes'!$B16,'Player Notes'!$Q:$Q,0))</f>
        <v>COL</v>
      </c>
      <c r="J16" s="17">
        <f>INDEX('Player Notes'!$I:$I,MATCH('Printable Draft Notes'!$B16,'Player Notes'!$Q:$Q,0))</f>
        <v>113.41</v>
      </c>
      <c r="K16" s="25" t="str">
        <f>IF(INDEX('Player Notes'!R:R,MATCH('Printable Draft Notes'!$B16,'Player Notes'!$Q:$Q,0))="","",INDEX('Player Notes'!R:R,MATCH('Printable Draft Notes'!$B16,'Player Notes'!$Q:$Q,0)))</f>
        <v/>
      </c>
    </row>
    <row r="17" spans="1:11" x14ac:dyDescent="0.3">
      <c r="A17" s="15">
        <f t="shared" si="2"/>
        <v>2</v>
      </c>
      <c r="B17" s="15">
        <v>14</v>
      </c>
      <c r="C17" s="15" t="str">
        <f t="shared" si="0"/>
        <v>X</v>
      </c>
      <c r="D17" s="15" t="str">
        <f t="shared" si="1"/>
        <v>D.Martin</v>
      </c>
      <c r="E17" s="15" t="str">
        <f t="shared" si="1"/>
        <v>X</v>
      </c>
      <c r="F17" s="15" t="str">
        <f t="shared" si="1"/>
        <v>D.Martin</v>
      </c>
      <c r="G17" s="16" t="str">
        <f>INDEX('Player Notes'!$F:$F,MATCH('Printable Draft Notes'!$B17,'Player Notes'!$Q:$Q,0))</f>
        <v>D.Martin</v>
      </c>
      <c r="H17" s="15" t="str">
        <f>INDEX('Player Notes'!$M:$M,MATCH('Printable Draft Notes'!$B17,'Player Notes'!$Q:$Q,0))</f>
        <v>FWD/MID</v>
      </c>
      <c r="I17" s="15" t="str">
        <f>INDEX('Player Notes'!$L:$L,MATCH('Printable Draft Notes'!$B17,'Player Notes'!$Q:$Q,0))</f>
        <v>RIC</v>
      </c>
      <c r="J17" s="17">
        <f>INDEX('Player Notes'!$I:$I,MATCH('Printable Draft Notes'!$B17,'Player Notes'!$Q:$Q,0))</f>
        <v>100</v>
      </c>
      <c r="K17" s="25" t="str">
        <f>IF(INDEX('Player Notes'!R:R,MATCH('Printable Draft Notes'!$B17,'Player Notes'!$Q:$Q,0))="","",INDEX('Player Notes'!R:R,MATCH('Printable Draft Notes'!$B17,'Player Notes'!$Q:$Q,0)))</f>
        <v/>
      </c>
    </row>
    <row r="18" spans="1:11" x14ac:dyDescent="0.3">
      <c r="A18" s="15">
        <f t="shared" si="2"/>
        <v>2</v>
      </c>
      <c r="B18" s="15">
        <v>15</v>
      </c>
      <c r="C18" s="15" t="str">
        <f t="shared" si="0"/>
        <v>J.Lloyd</v>
      </c>
      <c r="D18" s="15" t="str">
        <f t="shared" si="1"/>
        <v>X</v>
      </c>
      <c r="E18" s="15" t="str">
        <f t="shared" si="1"/>
        <v>X</v>
      </c>
      <c r="F18" s="15" t="str">
        <f t="shared" si="1"/>
        <v>X</v>
      </c>
      <c r="G18" s="16" t="str">
        <f>INDEX('Player Notes'!$F:$F,MATCH('Printable Draft Notes'!$B18,'Player Notes'!$Q:$Q,0))</f>
        <v>J.Lloyd</v>
      </c>
      <c r="H18" s="15" t="str">
        <f>INDEX('Player Notes'!$M:$M,MATCH('Printable Draft Notes'!$B18,'Player Notes'!$Q:$Q,0))</f>
        <v>DEF</v>
      </c>
      <c r="I18" s="15" t="str">
        <f>INDEX('Player Notes'!$L:$L,MATCH('Printable Draft Notes'!$B18,'Player Notes'!$Q:$Q,0))</f>
        <v>SYD</v>
      </c>
      <c r="J18" s="17">
        <f>INDEX('Player Notes'!$I:$I,MATCH('Printable Draft Notes'!$B18,'Player Notes'!$Q:$Q,0))</f>
        <v>108.91</v>
      </c>
      <c r="K18" s="25" t="str">
        <f>IF(INDEX('Player Notes'!R:R,MATCH('Printable Draft Notes'!$B18,'Player Notes'!$Q:$Q,0))="","",INDEX('Player Notes'!R:R,MATCH('Printable Draft Notes'!$B18,'Player Notes'!$Q:$Q,0)))</f>
        <v/>
      </c>
    </row>
    <row r="19" spans="1:11" x14ac:dyDescent="0.3">
      <c r="A19" s="18">
        <f t="shared" si="2"/>
        <v>2</v>
      </c>
      <c r="B19" s="18">
        <v>16</v>
      </c>
      <c r="C19" s="18" t="str">
        <f t="shared" si="0"/>
        <v>X</v>
      </c>
      <c r="D19" s="18" t="str">
        <f t="shared" si="1"/>
        <v>S.Coniglio</v>
      </c>
      <c r="E19" s="18" t="str">
        <f t="shared" si="1"/>
        <v>X</v>
      </c>
      <c r="F19" s="18" t="str">
        <f t="shared" si="1"/>
        <v>X</v>
      </c>
      <c r="G19" s="19" t="str">
        <f>INDEX('Player Notes'!$F:$F,MATCH('Printable Draft Notes'!$B19,'Player Notes'!$Q:$Q,0))</f>
        <v>S.Coniglio</v>
      </c>
      <c r="H19" s="18" t="str">
        <f>INDEX('Player Notes'!$M:$M,MATCH('Printable Draft Notes'!$B19,'Player Notes'!$Q:$Q,0))</f>
        <v>MID</v>
      </c>
      <c r="I19" s="18" t="str">
        <f>INDEX('Player Notes'!$L:$L,MATCH('Printable Draft Notes'!$B19,'Player Notes'!$Q:$Q,0))</f>
        <v>GWS</v>
      </c>
      <c r="J19" s="20">
        <f>INDEX('Player Notes'!$I:$I,MATCH('Printable Draft Notes'!$B19,'Player Notes'!$Q:$Q,0))</f>
        <v>101.2</v>
      </c>
      <c r="K19" s="26" t="str">
        <f>IF(INDEX('Player Notes'!R:R,MATCH('Printable Draft Notes'!$B19,'Player Notes'!$Q:$Q,0))="","",INDEX('Player Notes'!R:R,MATCH('Printable Draft Notes'!$B19,'Player Notes'!$Q:$Q,0)))</f>
        <v/>
      </c>
    </row>
    <row r="20" spans="1:11" x14ac:dyDescent="0.3">
      <c r="A20" s="12">
        <f t="shared" si="2"/>
        <v>3</v>
      </c>
      <c r="B20" s="12">
        <v>17</v>
      </c>
      <c r="C20" s="12" t="str">
        <f t="shared" si="0"/>
        <v>X</v>
      </c>
      <c r="D20" s="12" t="str">
        <f t="shared" si="0"/>
        <v>E.Yeo</v>
      </c>
      <c r="E20" s="12" t="str">
        <f t="shared" si="0"/>
        <v>X</v>
      </c>
      <c r="F20" s="12" t="str">
        <f t="shared" si="0"/>
        <v>X</v>
      </c>
      <c r="G20" s="13" t="str">
        <f>INDEX('Player Notes'!$F:$F,MATCH('Printable Draft Notes'!$B20,'Player Notes'!$Q:$Q,0))</f>
        <v>E.Yeo</v>
      </c>
      <c r="H20" s="12" t="str">
        <f>INDEX('Player Notes'!$M:$M,MATCH('Printable Draft Notes'!$B20,'Player Notes'!$Q:$Q,0))</f>
        <v>MID</v>
      </c>
      <c r="I20" s="12" t="str">
        <f>INDEX('Player Notes'!$L:$L,MATCH('Printable Draft Notes'!$B20,'Player Notes'!$Q:$Q,0))</f>
        <v>WCE</v>
      </c>
      <c r="J20" s="14">
        <f>INDEX('Player Notes'!$I:$I,MATCH('Printable Draft Notes'!$B20,'Player Notes'!$Q:$Q,0))</f>
        <v>107.62</v>
      </c>
      <c r="K20" s="27" t="str">
        <f>IF(INDEX('Player Notes'!R:R,MATCH('Printable Draft Notes'!$B20,'Player Notes'!$Q:$Q,0))="","",INDEX('Player Notes'!R:R,MATCH('Printable Draft Notes'!$B20,'Player Notes'!$Q:$Q,0)))</f>
        <v/>
      </c>
    </row>
    <row r="21" spans="1:11" x14ac:dyDescent="0.3">
      <c r="A21" s="15">
        <f t="shared" si="2"/>
        <v>3</v>
      </c>
      <c r="B21" s="15">
        <v>18</v>
      </c>
      <c r="C21" s="15" t="str">
        <f t="shared" si="0"/>
        <v>X</v>
      </c>
      <c r="D21" s="15" t="str">
        <f t="shared" si="0"/>
        <v>T.Mitchell</v>
      </c>
      <c r="E21" s="15" t="str">
        <f t="shared" si="0"/>
        <v>X</v>
      </c>
      <c r="F21" s="15" t="str">
        <f t="shared" si="0"/>
        <v>X</v>
      </c>
      <c r="G21" s="16" t="str">
        <f>INDEX('Player Notes'!$F:$F,MATCH('Printable Draft Notes'!$B21,'Player Notes'!$Q:$Q,0))</f>
        <v>T.Mitchell</v>
      </c>
      <c r="H21" s="15" t="str">
        <f>INDEX('Player Notes'!$M:$M,MATCH('Printable Draft Notes'!$B21,'Player Notes'!$Q:$Q,0))</f>
        <v>MID</v>
      </c>
      <c r="I21" s="15" t="str">
        <f>INDEX('Player Notes'!$L:$L,MATCH('Printable Draft Notes'!$B21,'Player Notes'!$Q:$Q,0))</f>
        <v>HAW</v>
      </c>
      <c r="J21" s="17">
        <f>INDEX('Player Notes'!$I:$I,MATCH('Printable Draft Notes'!$B21,'Player Notes'!$Q:$Q,0))</f>
        <v>0</v>
      </c>
      <c r="K21" s="25" t="str">
        <f>IF(INDEX('Player Notes'!R:R,MATCH('Printable Draft Notes'!$B21,'Player Notes'!$Q:$Q,0))="","",INDEX('Player Notes'!R:R,MATCH('Printable Draft Notes'!$B21,'Player Notes'!$Q:$Q,0)))</f>
        <v/>
      </c>
    </row>
    <row r="22" spans="1:11" x14ac:dyDescent="0.3">
      <c r="A22" s="15">
        <f t="shared" si="2"/>
        <v>3</v>
      </c>
      <c r="B22" s="15">
        <v>19</v>
      </c>
      <c r="C22" s="15" t="str">
        <f t="shared" si="0"/>
        <v>Z.Williams</v>
      </c>
      <c r="D22" s="15" t="str">
        <f t="shared" si="0"/>
        <v>X</v>
      </c>
      <c r="E22" s="15" t="str">
        <f t="shared" si="0"/>
        <v>X</v>
      </c>
      <c r="F22" s="15" t="str">
        <f t="shared" si="0"/>
        <v>X</v>
      </c>
      <c r="G22" s="16" t="str">
        <f>INDEX('Player Notes'!$F:$F,MATCH('Printable Draft Notes'!$B22,'Player Notes'!$Q:$Q,0))</f>
        <v>Z.Williams</v>
      </c>
      <c r="H22" s="15" t="str">
        <f>INDEX('Player Notes'!$M:$M,MATCH('Printable Draft Notes'!$B22,'Player Notes'!$Q:$Q,0))</f>
        <v>DEF</v>
      </c>
      <c r="I22" s="15" t="str">
        <f>INDEX('Player Notes'!$L:$L,MATCH('Printable Draft Notes'!$B22,'Player Notes'!$Q:$Q,0))</f>
        <v>GWS</v>
      </c>
      <c r="J22" s="17">
        <f>INDEX('Player Notes'!$I:$I,MATCH('Printable Draft Notes'!$B22,'Player Notes'!$Q:$Q,0))</f>
        <v>101.6</v>
      </c>
      <c r="K22" s="25" t="str">
        <f>IF(INDEX('Player Notes'!R:R,MATCH('Printable Draft Notes'!$B22,'Player Notes'!$Q:$Q,0))="","",INDEX('Player Notes'!R:R,MATCH('Printable Draft Notes'!$B22,'Player Notes'!$Q:$Q,0)))</f>
        <v/>
      </c>
    </row>
    <row r="23" spans="1:11" x14ac:dyDescent="0.3">
      <c r="A23" s="15">
        <f t="shared" si="2"/>
        <v>3</v>
      </c>
      <c r="B23" s="15">
        <v>20</v>
      </c>
      <c r="C23" s="15" t="str">
        <f t="shared" si="0"/>
        <v>R.Laird</v>
      </c>
      <c r="D23" s="15" t="str">
        <f t="shared" si="0"/>
        <v>X</v>
      </c>
      <c r="E23" s="15" t="str">
        <f t="shared" si="0"/>
        <v>X</v>
      </c>
      <c r="F23" s="15" t="str">
        <f t="shared" si="0"/>
        <v>X</v>
      </c>
      <c r="G23" s="16" t="str">
        <f>INDEX('Player Notes'!$F:$F,MATCH('Printable Draft Notes'!$B23,'Player Notes'!$Q:$Q,0))</f>
        <v>R.Laird</v>
      </c>
      <c r="H23" s="15" t="str">
        <f>INDEX('Player Notes'!$M:$M,MATCH('Printable Draft Notes'!$B23,'Player Notes'!$Q:$Q,0))</f>
        <v>DEF</v>
      </c>
      <c r="I23" s="15" t="str">
        <f>INDEX('Player Notes'!$L:$L,MATCH('Printable Draft Notes'!$B23,'Player Notes'!$Q:$Q,0))</f>
        <v>ADE</v>
      </c>
      <c r="J23" s="17">
        <f>INDEX('Player Notes'!$I:$I,MATCH('Printable Draft Notes'!$B23,'Player Notes'!$Q:$Q,0))</f>
        <v>96.82</v>
      </c>
      <c r="K23" s="25" t="str">
        <f>IF(INDEX('Player Notes'!R:R,MATCH('Printable Draft Notes'!$B23,'Player Notes'!$Q:$Q,0))="","",INDEX('Player Notes'!R:R,MATCH('Printable Draft Notes'!$B23,'Player Notes'!$Q:$Q,0)))</f>
        <v/>
      </c>
    </row>
    <row r="24" spans="1:11" x14ac:dyDescent="0.3">
      <c r="A24" s="15">
        <f t="shared" si="2"/>
        <v>3</v>
      </c>
      <c r="B24" s="15">
        <v>21</v>
      </c>
      <c r="C24" s="15" t="str">
        <f t="shared" si="0"/>
        <v>X</v>
      </c>
      <c r="D24" s="15" t="str">
        <f t="shared" si="0"/>
        <v>Z.Merrett</v>
      </c>
      <c r="E24" s="15" t="str">
        <f t="shared" si="0"/>
        <v>X</v>
      </c>
      <c r="F24" s="15" t="str">
        <f t="shared" si="0"/>
        <v>X</v>
      </c>
      <c r="G24" s="16" t="str">
        <f>INDEX('Player Notes'!$F:$F,MATCH('Printable Draft Notes'!$B24,'Player Notes'!$Q:$Q,0))</f>
        <v>Z.Merrett</v>
      </c>
      <c r="H24" s="15" t="str">
        <f>INDEX('Player Notes'!$M:$M,MATCH('Printable Draft Notes'!$B24,'Player Notes'!$Q:$Q,0))</f>
        <v>MID</v>
      </c>
      <c r="I24" s="15" t="str">
        <f>INDEX('Player Notes'!$L:$L,MATCH('Printable Draft Notes'!$B24,'Player Notes'!$Q:$Q,0))</f>
        <v>ESS</v>
      </c>
      <c r="J24" s="17">
        <f>INDEX('Player Notes'!$I:$I,MATCH('Printable Draft Notes'!$B24,'Player Notes'!$Q:$Q,0))</f>
        <v>105.64</v>
      </c>
      <c r="K24" s="25" t="str">
        <f>IF(INDEX('Player Notes'!R:R,MATCH('Printable Draft Notes'!$B24,'Player Notes'!$Q:$Q,0))="","",INDEX('Player Notes'!R:R,MATCH('Printable Draft Notes'!$B24,'Player Notes'!$Q:$Q,0)))</f>
        <v/>
      </c>
    </row>
    <row r="25" spans="1:11" x14ac:dyDescent="0.3">
      <c r="A25" s="15">
        <f t="shared" si="2"/>
        <v>3</v>
      </c>
      <c r="B25" s="15">
        <v>22</v>
      </c>
      <c r="C25" s="15" t="str">
        <f t="shared" si="0"/>
        <v>X</v>
      </c>
      <c r="D25" s="15" t="str">
        <f t="shared" si="0"/>
        <v>D.Zorko</v>
      </c>
      <c r="E25" s="15" t="str">
        <f t="shared" si="0"/>
        <v>X</v>
      </c>
      <c r="F25" s="15" t="str">
        <f t="shared" si="0"/>
        <v>X</v>
      </c>
      <c r="G25" s="16" t="str">
        <f>INDEX('Player Notes'!$F:$F,MATCH('Printable Draft Notes'!$B25,'Player Notes'!$Q:$Q,0))</f>
        <v>D.Zorko</v>
      </c>
      <c r="H25" s="15" t="str">
        <f>INDEX('Player Notes'!$M:$M,MATCH('Printable Draft Notes'!$B25,'Player Notes'!$Q:$Q,0))</f>
        <v>MID</v>
      </c>
      <c r="I25" s="15" t="str">
        <f>INDEX('Player Notes'!$L:$L,MATCH('Printable Draft Notes'!$B25,'Player Notes'!$Q:$Q,0))</f>
        <v>BRL</v>
      </c>
      <c r="J25" s="17">
        <f>INDEX('Player Notes'!$I:$I,MATCH('Printable Draft Notes'!$B25,'Player Notes'!$Q:$Q,0))</f>
        <v>106.64</v>
      </c>
      <c r="K25" s="25" t="str">
        <f>IF(INDEX('Player Notes'!R:R,MATCH('Printable Draft Notes'!$B25,'Player Notes'!$Q:$Q,0))="","",INDEX('Player Notes'!R:R,MATCH('Printable Draft Notes'!$B25,'Player Notes'!$Q:$Q,0)))</f>
        <v/>
      </c>
    </row>
    <row r="26" spans="1:11" x14ac:dyDescent="0.3">
      <c r="A26" s="15">
        <f t="shared" si="2"/>
        <v>3</v>
      </c>
      <c r="B26" s="15">
        <v>23</v>
      </c>
      <c r="C26" s="15" t="str">
        <f t="shared" si="0"/>
        <v>X</v>
      </c>
      <c r="D26" s="15" t="str">
        <f t="shared" si="0"/>
        <v>A.Gaff</v>
      </c>
      <c r="E26" s="15" t="str">
        <f t="shared" si="0"/>
        <v>X</v>
      </c>
      <c r="F26" s="15" t="str">
        <f t="shared" si="0"/>
        <v>X</v>
      </c>
      <c r="G26" s="16" t="str">
        <f>INDEX('Player Notes'!$F:$F,MATCH('Printable Draft Notes'!$B26,'Player Notes'!$Q:$Q,0))</f>
        <v>A.Gaff</v>
      </c>
      <c r="H26" s="15" t="str">
        <f>INDEX('Player Notes'!$M:$M,MATCH('Printable Draft Notes'!$B26,'Player Notes'!$Q:$Q,0))</f>
        <v>MID</v>
      </c>
      <c r="I26" s="15" t="str">
        <f>INDEX('Player Notes'!$L:$L,MATCH('Printable Draft Notes'!$B26,'Player Notes'!$Q:$Q,0))</f>
        <v>WCE</v>
      </c>
      <c r="J26" s="17">
        <f>INDEX('Player Notes'!$I:$I,MATCH('Printable Draft Notes'!$B26,'Player Notes'!$Q:$Q,0))</f>
        <v>107.4</v>
      </c>
      <c r="K26" s="25" t="str">
        <f>IF(INDEX('Player Notes'!R:R,MATCH('Printable Draft Notes'!$B26,'Player Notes'!$Q:$Q,0))="","",INDEX('Player Notes'!R:R,MATCH('Printable Draft Notes'!$B26,'Player Notes'!$Q:$Q,0)))</f>
        <v/>
      </c>
    </row>
    <row r="27" spans="1:11" x14ac:dyDescent="0.3">
      <c r="A27" s="18">
        <f t="shared" si="2"/>
        <v>3</v>
      </c>
      <c r="B27" s="18">
        <v>24</v>
      </c>
      <c r="C27" s="18" t="str">
        <f t="shared" si="0"/>
        <v>X</v>
      </c>
      <c r="D27" s="18" t="str">
        <f t="shared" si="0"/>
        <v>M.Crouch</v>
      </c>
      <c r="E27" s="18" t="str">
        <f t="shared" si="0"/>
        <v>X</v>
      </c>
      <c r="F27" s="18" t="str">
        <f t="shared" si="0"/>
        <v>X</v>
      </c>
      <c r="G27" s="19" t="str">
        <f>INDEX('Player Notes'!$F:$F,MATCH('Printable Draft Notes'!$B27,'Player Notes'!$Q:$Q,0))</f>
        <v>M.Crouch</v>
      </c>
      <c r="H27" s="18" t="str">
        <f>INDEX('Player Notes'!$M:$M,MATCH('Printable Draft Notes'!$B27,'Player Notes'!$Q:$Q,0))</f>
        <v>MID</v>
      </c>
      <c r="I27" s="18" t="str">
        <f>INDEX('Player Notes'!$L:$L,MATCH('Printable Draft Notes'!$B27,'Player Notes'!$Q:$Q,0))</f>
        <v>ADE</v>
      </c>
      <c r="J27" s="20">
        <f>INDEX('Player Notes'!$I:$I,MATCH('Printable Draft Notes'!$B27,'Player Notes'!$Q:$Q,0))</f>
        <v>103.68</v>
      </c>
      <c r="K27" s="26" t="str">
        <f>IF(INDEX('Player Notes'!R:R,MATCH('Printable Draft Notes'!$B27,'Player Notes'!$Q:$Q,0))="","",INDEX('Player Notes'!R:R,MATCH('Printable Draft Notes'!$B27,'Player Notes'!$Q:$Q,0)))</f>
        <v/>
      </c>
    </row>
    <row r="28" spans="1:11" x14ac:dyDescent="0.3">
      <c r="A28" s="12">
        <f t="shared" si="2"/>
        <v>4</v>
      </c>
      <c r="B28" s="12">
        <v>25</v>
      </c>
      <c r="C28" s="12" t="str">
        <f t="shared" si="0"/>
        <v>X</v>
      </c>
      <c r="D28" s="12" t="str">
        <f t="shared" si="0"/>
        <v>L.Parker</v>
      </c>
      <c r="E28" s="12" t="str">
        <f t="shared" si="0"/>
        <v>X</v>
      </c>
      <c r="F28" s="12" t="str">
        <f t="shared" si="0"/>
        <v>X</v>
      </c>
      <c r="G28" s="13" t="str">
        <f>INDEX('Player Notes'!$F:$F,MATCH('Printable Draft Notes'!$B28,'Player Notes'!$Q:$Q,0))</f>
        <v>L.Parker</v>
      </c>
      <c r="H28" s="12" t="str">
        <f>INDEX('Player Notes'!$M:$M,MATCH('Printable Draft Notes'!$B28,'Player Notes'!$Q:$Q,0))</f>
        <v>MID</v>
      </c>
      <c r="I28" s="12" t="str">
        <f>INDEX('Player Notes'!$L:$L,MATCH('Printable Draft Notes'!$B28,'Player Notes'!$Q:$Q,0))</f>
        <v>SYD</v>
      </c>
      <c r="J28" s="14">
        <f>INDEX('Player Notes'!$I:$I,MATCH('Printable Draft Notes'!$B28,'Player Notes'!$Q:$Q,0))</f>
        <v>105.09</v>
      </c>
      <c r="K28" s="27" t="str">
        <f>IF(INDEX('Player Notes'!R:R,MATCH('Printable Draft Notes'!$B28,'Player Notes'!$Q:$Q,0))="","",INDEX('Player Notes'!R:R,MATCH('Printable Draft Notes'!$B28,'Player Notes'!$Q:$Q,0)))</f>
        <v/>
      </c>
    </row>
    <row r="29" spans="1:11" x14ac:dyDescent="0.3">
      <c r="A29" s="15">
        <f t="shared" si="2"/>
        <v>4</v>
      </c>
      <c r="B29" s="15">
        <v>26</v>
      </c>
      <c r="C29" s="15" t="str">
        <f t="shared" si="0"/>
        <v>X</v>
      </c>
      <c r="D29" s="15" t="str">
        <f t="shared" si="0"/>
        <v>R.Sloane</v>
      </c>
      <c r="E29" s="15" t="str">
        <f t="shared" si="0"/>
        <v>X</v>
      </c>
      <c r="F29" s="15" t="str">
        <f t="shared" si="0"/>
        <v>X</v>
      </c>
      <c r="G29" s="16" t="str">
        <f>INDEX('Player Notes'!$F:$F,MATCH('Printable Draft Notes'!$B29,'Player Notes'!$Q:$Q,0))</f>
        <v>R.Sloane</v>
      </c>
      <c r="H29" s="15" t="str">
        <f>INDEX('Player Notes'!$M:$M,MATCH('Printable Draft Notes'!$B29,'Player Notes'!$Q:$Q,0))</f>
        <v>MID</v>
      </c>
      <c r="I29" s="15" t="str">
        <f>INDEX('Player Notes'!$L:$L,MATCH('Printable Draft Notes'!$B29,'Player Notes'!$Q:$Q,0))</f>
        <v>ADE</v>
      </c>
      <c r="J29" s="17">
        <f>INDEX('Player Notes'!$I:$I,MATCH('Printable Draft Notes'!$B29,'Player Notes'!$Q:$Q,0))</f>
        <v>103</v>
      </c>
      <c r="K29" s="25" t="str">
        <f>IF(INDEX('Player Notes'!R:R,MATCH('Printable Draft Notes'!$B29,'Player Notes'!$Q:$Q,0))="","",INDEX('Player Notes'!R:R,MATCH('Printable Draft Notes'!$B29,'Player Notes'!$Q:$Q,0)))</f>
        <v/>
      </c>
    </row>
    <row r="30" spans="1:11" x14ac:dyDescent="0.3">
      <c r="A30" s="15">
        <f t="shared" si="2"/>
        <v>4</v>
      </c>
      <c r="B30" s="15">
        <v>27</v>
      </c>
      <c r="C30" s="15" t="str">
        <f t="shared" si="0"/>
        <v>X</v>
      </c>
      <c r="D30" s="15" t="str">
        <f t="shared" si="0"/>
        <v>I.Heeney</v>
      </c>
      <c r="E30" s="15" t="str">
        <f t="shared" si="0"/>
        <v>X</v>
      </c>
      <c r="F30" s="15" t="str">
        <f t="shared" si="0"/>
        <v>I.Heeney</v>
      </c>
      <c r="G30" s="16" t="str">
        <f>INDEX('Player Notes'!$F:$F,MATCH('Printable Draft Notes'!$B30,'Player Notes'!$Q:$Q,0))</f>
        <v>I.Heeney</v>
      </c>
      <c r="H30" s="15" t="str">
        <f>INDEX('Player Notes'!$M:$M,MATCH('Printable Draft Notes'!$B30,'Player Notes'!$Q:$Q,0))</f>
        <v>FWD/MID</v>
      </c>
      <c r="I30" s="15" t="str">
        <f>INDEX('Player Notes'!$L:$L,MATCH('Printable Draft Notes'!$B30,'Player Notes'!$Q:$Q,0))</f>
        <v>SYD</v>
      </c>
      <c r="J30" s="17">
        <f>INDEX('Player Notes'!$I:$I,MATCH('Printable Draft Notes'!$B30,'Player Notes'!$Q:$Q,0))</f>
        <v>94.05</v>
      </c>
      <c r="K30" s="25" t="str">
        <f>IF(INDEX('Player Notes'!R:R,MATCH('Printable Draft Notes'!$B30,'Player Notes'!$Q:$Q,0))="","",INDEX('Player Notes'!R:R,MATCH('Printable Draft Notes'!$B30,'Player Notes'!$Q:$Q,0)))</f>
        <v/>
      </c>
    </row>
    <row r="31" spans="1:11" x14ac:dyDescent="0.3">
      <c r="A31" s="15">
        <f t="shared" si="2"/>
        <v>4</v>
      </c>
      <c r="B31" s="15">
        <v>28</v>
      </c>
      <c r="C31" s="15" t="str">
        <f t="shared" si="0"/>
        <v>J.Sicily</v>
      </c>
      <c r="D31" s="15" t="str">
        <f t="shared" si="0"/>
        <v>X</v>
      </c>
      <c r="E31" s="15" t="str">
        <f t="shared" si="0"/>
        <v>X</v>
      </c>
      <c r="F31" s="15" t="str">
        <f t="shared" si="0"/>
        <v>X</v>
      </c>
      <c r="G31" s="16" t="str">
        <f>INDEX('Player Notes'!$F:$F,MATCH('Printable Draft Notes'!$B31,'Player Notes'!$Q:$Q,0))</f>
        <v>J.Sicily</v>
      </c>
      <c r="H31" s="15" t="str">
        <f>INDEX('Player Notes'!$M:$M,MATCH('Printable Draft Notes'!$B31,'Player Notes'!$Q:$Q,0))</f>
        <v>DEF</v>
      </c>
      <c r="I31" s="15" t="str">
        <f>INDEX('Player Notes'!$L:$L,MATCH('Printable Draft Notes'!$B31,'Player Notes'!$Q:$Q,0))</f>
        <v>HAW</v>
      </c>
      <c r="J31" s="17">
        <f>INDEX('Player Notes'!$I:$I,MATCH('Printable Draft Notes'!$B31,'Player Notes'!$Q:$Q,0))</f>
        <v>93.82</v>
      </c>
      <c r="K31" s="25" t="str">
        <f>IF(INDEX('Player Notes'!R:R,MATCH('Printable Draft Notes'!$B31,'Player Notes'!$Q:$Q,0))="","",INDEX('Player Notes'!R:R,MATCH('Printable Draft Notes'!$B31,'Player Notes'!$Q:$Q,0)))</f>
        <v/>
      </c>
    </row>
    <row r="32" spans="1:11" x14ac:dyDescent="0.3">
      <c r="A32" s="15">
        <f t="shared" si="2"/>
        <v>4</v>
      </c>
      <c r="B32" s="15">
        <v>29</v>
      </c>
      <c r="C32" s="15" t="str">
        <f t="shared" si="0"/>
        <v>T.Stewart</v>
      </c>
      <c r="D32" s="15" t="str">
        <f t="shared" si="0"/>
        <v>X</v>
      </c>
      <c r="E32" s="15" t="str">
        <f t="shared" si="0"/>
        <v>X</v>
      </c>
      <c r="F32" s="15" t="str">
        <f t="shared" si="0"/>
        <v>X</v>
      </c>
      <c r="G32" s="16" t="str">
        <f>INDEX('Player Notes'!$F:$F,MATCH('Printable Draft Notes'!$B32,'Player Notes'!$Q:$Q,0))</f>
        <v>T.Stewart</v>
      </c>
      <c r="H32" s="15" t="str">
        <f>INDEX('Player Notes'!$M:$M,MATCH('Printable Draft Notes'!$B32,'Player Notes'!$Q:$Q,0))</f>
        <v>DEF</v>
      </c>
      <c r="I32" s="15" t="str">
        <f>INDEX('Player Notes'!$L:$L,MATCH('Printable Draft Notes'!$B32,'Player Notes'!$Q:$Q,0))</f>
        <v>GEE</v>
      </c>
      <c r="J32" s="17">
        <f>INDEX('Player Notes'!$I:$I,MATCH('Printable Draft Notes'!$B32,'Player Notes'!$Q:$Q,0))</f>
        <v>98.18</v>
      </c>
      <c r="K32" s="25" t="str">
        <f>IF(INDEX('Player Notes'!R:R,MATCH('Printable Draft Notes'!$B32,'Player Notes'!$Q:$Q,0))="","",INDEX('Player Notes'!R:R,MATCH('Printable Draft Notes'!$B32,'Player Notes'!$Q:$Q,0)))</f>
        <v/>
      </c>
    </row>
    <row r="33" spans="1:11" x14ac:dyDescent="0.3">
      <c r="A33" s="15">
        <f t="shared" si="2"/>
        <v>4</v>
      </c>
      <c r="B33" s="15">
        <v>30</v>
      </c>
      <c r="C33" s="15" t="str">
        <f t="shared" si="0"/>
        <v>L.Ryan</v>
      </c>
      <c r="D33" s="15" t="str">
        <f t="shared" si="0"/>
        <v>X</v>
      </c>
      <c r="E33" s="15" t="str">
        <f t="shared" si="0"/>
        <v>X</v>
      </c>
      <c r="F33" s="15" t="str">
        <f t="shared" si="0"/>
        <v>X</v>
      </c>
      <c r="G33" s="16" t="str">
        <f>INDEX('Player Notes'!$F:$F,MATCH('Printable Draft Notes'!$B33,'Player Notes'!$Q:$Q,0))</f>
        <v>L.Ryan</v>
      </c>
      <c r="H33" s="15" t="str">
        <f>INDEX('Player Notes'!$M:$M,MATCH('Printable Draft Notes'!$B33,'Player Notes'!$Q:$Q,0))</f>
        <v>DEF</v>
      </c>
      <c r="I33" s="15" t="str">
        <f>INDEX('Player Notes'!$L:$L,MATCH('Printable Draft Notes'!$B33,'Player Notes'!$Q:$Q,0))</f>
        <v>FRE</v>
      </c>
      <c r="J33" s="17">
        <f>INDEX('Player Notes'!$I:$I,MATCH('Printable Draft Notes'!$B33,'Player Notes'!$Q:$Q,0))</f>
        <v>95.83</v>
      </c>
      <c r="K33" s="25" t="str">
        <f>IF(INDEX('Player Notes'!R:R,MATCH('Printable Draft Notes'!$B33,'Player Notes'!$Q:$Q,0))="","",INDEX('Player Notes'!R:R,MATCH('Printable Draft Notes'!$B33,'Player Notes'!$Q:$Q,0)))</f>
        <v/>
      </c>
    </row>
    <row r="34" spans="1:11" x14ac:dyDescent="0.3">
      <c r="A34" s="15">
        <f t="shared" si="2"/>
        <v>4</v>
      </c>
      <c r="B34" s="15">
        <v>31</v>
      </c>
      <c r="C34" s="15" t="str">
        <f t="shared" si="0"/>
        <v>X</v>
      </c>
      <c r="D34" s="15" t="str">
        <f t="shared" si="0"/>
        <v>X</v>
      </c>
      <c r="E34" s="15" t="str">
        <f t="shared" si="0"/>
        <v>T.Goldstein</v>
      </c>
      <c r="F34" s="15" t="str">
        <f t="shared" si="0"/>
        <v>X</v>
      </c>
      <c r="G34" s="16" t="str">
        <f>INDEX('Player Notes'!$F:$F,MATCH('Printable Draft Notes'!$B34,'Player Notes'!$Q:$Q,0))</f>
        <v>T.Goldstein</v>
      </c>
      <c r="H34" s="15" t="str">
        <f>INDEX('Player Notes'!$M:$M,MATCH('Printable Draft Notes'!$B34,'Player Notes'!$Q:$Q,0))</f>
        <v>RUC</v>
      </c>
      <c r="I34" s="15" t="str">
        <f>INDEX('Player Notes'!$L:$L,MATCH('Printable Draft Notes'!$B34,'Player Notes'!$Q:$Q,0))</f>
        <v>NTH</v>
      </c>
      <c r="J34" s="17">
        <f>INDEX('Player Notes'!$I:$I,MATCH('Printable Draft Notes'!$B34,'Player Notes'!$Q:$Q,0))</f>
        <v>112.23</v>
      </c>
      <c r="K34" s="25" t="str">
        <f>IF(INDEX('Player Notes'!R:R,MATCH('Printable Draft Notes'!$B34,'Player Notes'!$Q:$Q,0))="","",INDEX('Player Notes'!R:R,MATCH('Printable Draft Notes'!$B34,'Player Notes'!$Q:$Q,0)))</f>
        <v/>
      </c>
    </row>
    <row r="35" spans="1:11" x14ac:dyDescent="0.3">
      <c r="A35" s="18">
        <f t="shared" si="2"/>
        <v>4</v>
      </c>
      <c r="B35" s="18">
        <v>32</v>
      </c>
      <c r="C35" s="18" t="str">
        <f t="shared" si="0"/>
        <v>X</v>
      </c>
      <c r="D35" s="18" t="str">
        <f t="shared" si="0"/>
        <v>T.Kelly</v>
      </c>
      <c r="E35" s="18" t="str">
        <f t="shared" si="0"/>
        <v>X</v>
      </c>
      <c r="F35" s="18" t="str">
        <f t="shared" si="0"/>
        <v>X</v>
      </c>
      <c r="G35" s="19" t="str">
        <f>INDEX('Player Notes'!$F:$F,MATCH('Printable Draft Notes'!$B35,'Player Notes'!$Q:$Q,0))</f>
        <v>T.Kelly</v>
      </c>
      <c r="H35" s="18" t="str">
        <f>INDEX('Player Notes'!$M:$M,MATCH('Printable Draft Notes'!$B35,'Player Notes'!$Q:$Q,0))</f>
        <v>MID</v>
      </c>
      <c r="I35" s="18" t="str">
        <f>INDEX('Player Notes'!$L:$L,MATCH('Printable Draft Notes'!$B35,'Player Notes'!$Q:$Q,0))</f>
        <v>WCE</v>
      </c>
      <c r="J35" s="20">
        <f>INDEX('Player Notes'!$I:$I,MATCH('Printable Draft Notes'!$B35,'Player Notes'!$Q:$Q,0))</f>
        <v>103.45</v>
      </c>
      <c r="K35" s="26" t="str">
        <f>IF(INDEX('Player Notes'!R:R,MATCH('Printable Draft Notes'!$B35,'Player Notes'!$Q:$Q,0))="","",INDEX('Player Notes'!R:R,MATCH('Printable Draft Notes'!$B35,'Player Notes'!$Q:$Q,0)))</f>
        <v/>
      </c>
    </row>
    <row r="36" spans="1:11" x14ac:dyDescent="0.3">
      <c r="A36" s="12">
        <f t="shared" si="2"/>
        <v>5</v>
      </c>
      <c r="B36" s="12">
        <v>33</v>
      </c>
      <c r="C36" s="12" t="str">
        <f t="shared" si="0"/>
        <v>X</v>
      </c>
      <c r="D36" s="12" t="str">
        <f t="shared" si="0"/>
        <v>T.Taranto</v>
      </c>
      <c r="E36" s="12" t="str">
        <f t="shared" si="0"/>
        <v>X</v>
      </c>
      <c r="F36" s="12" t="str">
        <f t="shared" si="0"/>
        <v>X</v>
      </c>
      <c r="G36" s="13" t="str">
        <f>INDEX('Player Notes'!$F:$F,MATCH('Printable Draft Notes'!$B36,'Player Notes'!$Q:$Q,0))</f>
        <v>T.Taranto</v>
      </c>
      <c r="H36" s="12" t="str">
        <f>INDEX('Player Notes'!$M:$M,MATCH('Printable Draft Notes'!$B36,'Player Notes'!$Q:$Q,0))</f>
        <v>MID</v>
      </c>
      <c r="I36" s="12" t="str">
        <f>INDEX('Player Notes'!$L:$L,MATCH('Printable Draft Notes'!$B36,'Player Notes'!$Q:$Q,0))</f>
        <v>GWS</v>
      </c>
      <c r="J36" s="14">
        <f>INDEX('Player Notes'!$I:$I,MATCH('Printable Draft Notes'!$B36,'Player Notes'!$Q:$Q,0))</f>
        <v>102.36</v>
      </c>
      <c r="K36" s="27" t="str">
        <f>IF(INDEX('Player Notes'!R:R,MATCH('Printable Draft Notes'!$B36,'Player Notes'!$Q:$Q,0))="","",INDEX('Player Notes'!R:R,MATCH('Printable Draft Notes'!$B36,'Player Notes'!$Q:$Q,0)))</f>
        <v/>
      </c>
    </row>
    <row r="37" spans="1:11" x14ac:dyDescent="0.3">
      <c r="A37" s="15">
        <f t="shared" si="2"/>
        <v>5</v>
      </c>
      <c r="B37" s="15">
        <v>34</v>
      </c>
      <c r="C37" s="15" t="str">
        <f t="shared" si="0"/>
        <v>X</v>
      </c>
      <c r="D37" s="15" t="str">
        <f t="shared" si="0"/>
        <v>M.Duncan</v>
      </c>
      <c r="E37" s="15" t="str">
        <f t="shared" si="0"/>
        <v>X</v>
      </c>
      <c r="F37" s="15" t="str">
        <f t="shared" si="0"/>
        <v>X</v>
      </c>
      <c r="G37" s="16" t="str">
        <f>INDEX('Player Notes'!$F:$F,MATCH('Printable Draft Notes'!$B37,'Player Notes'!$Q:$Q,0))</f>
        <v>M.Duncan</v>
      </c>
      <c r="H37" s="15" t="str">
        <f>INDEX('Player Notes'!$M:$M,MATCH('Printable Draft Notes'!$B37,'Player Notes'!$Q:$Q,0))</f>
        <v>MID</v>
      </c>
      <c r="I37" s="15" t="str">
        <f>INDEX('Player Notes'!$L:$L,MATCH('Printable Draft Notes'!$B37,'Player Notes'!$Q:$Q,0))</f>
        <v>GEE</v>
      </c>
      <c r="J37" s="17">
        <f>INDEX('Player Notes'!$I:$I,MATCH('Printable Draft Notes'!$B37,'Player Notes'!$Q:$Q,0))</f>
        <v>103.23</v>
      </c>
      <c r="K37" s="25" t="str">
        <f>IF(INDEX('Player Notes'!R:R,MATCH('Printable Draft Notes'!$B37,'Player Notes'!$Q:$Q,0))="","",INDEX('Player Notes'!R:R,MATCH('Printable Draft Notes'!$B37,'Player Notes'!$Q:$Q,0)))</f>
        <v/>
      </c>
    </row>
    <row r="38" spans="1:11" x14ac:dyDescent="0.3">
      <c r="A38" s="15">
        <f t="shared" si="2"/>
        <v>5</v>
      </c>
      <c r="B38" s="15">
        <v>35</v>
      </c>
      <c r="C38" s="15" t="str">
        <f t="shared" si="0"/>
        <v>X</v>
      </c>
      <c r="D38" s="15" t="str">
        <f t="shared" si="0"/>
        <v>L.Shuey</v>
      </c>
      <c r="E38" s="15" t="str">
        <f t="shared" si="0"/>
        <v>X</v>
      </c>
      <c r="F38" s="15" t="str">
        <f t="shared" si="0"/>
        <v>X</v>
      </c>
      <c r="G38" s="16" t="str">
        <f>INDEX('Player Notes'!$F:$F,MATCH('Printable Draft Notes'!$B38,'Player Notes'!$Q:$Q,0))</f>
        <v>L.Shuey</v>
      </c>
      <c r="H38" s="15" t="str">
        <f>INDEX('Player Notes'!$M:$M,MATCH('Printable Draft Notes'!$B38,'Player Notes'!$Q:$Q,0))</f>
        <v>MID</v>
      </c>
      <c r="I38" s="15" t="str">
        <f>INDEX('Player Notes'!$L:$L,MATCH('Printable Draft Notes'!$B38,'Player Notes'!$Q:$Q,0))</f>
        <v>WCE</v>
      </c>
      <c r="J38" s="17">
        <f>INDEX('Player Notes'!$I:$I,MATCH('Printable Draft Notes'!$B38,'Player Notes'!$Q:$Q,0))</f>
        <v>100.95</v>
      </c>
      <c r="K38" s="25" t="str">
        <f>IF(INDEX('Player Notes'!R:R,MATCH('Printable Draft Notes'!$B38,'Player Notes'!$Q:$Q,0))="","",INDEX('Player Notes'!R:R,MATCH('Printable Draft Notes'!$B38,'Player Notes'!$Q:$Q,0)))</f>
        <v/>
      </c>
    </row>
    <row r="39" spans="1:11" x14ac:dyDescent="0.3">
      <c r="A39" s="15">
        <f t="shared" si="2"/>
        <v>5</v>
      </c>
      <c r="B39" s="15">
        <v>36</v>
      </c>
      <c r="C39" s="15" t="str">
        <f t="shared" si="0"/>
        <v>X</v>
      </c>
      <c r="D39" s="15" t="str">
        <f t="shared" si="0"/>
        <v>M.Walters</v>
      </c>
      <c r="E39" s="15" t="str">
        <f t="shared" si="0"/>
        <v>X</v>
      </c>
      <c r="F39" s="15" t="str">
        <f t="shared" si="0"/>
        <v>M.Walters</v>
      </c>
      <c r="G39" s="16" t="str">
        <f>INDEX('Player Notes'!$F:$F,MATCH('Printable Draft Notes'!$B39,'Player Notes'!$Q:$Q,0))</f>
        <v>M.Walters</v>
      </c>
      <c r="H39" s="15" t="str">
        <f>INDEX('Player Notes'!$M:$M,MATCH('Printable Draft Notes'!$B39,'Player Notes'!$Q:$Q,0))</f>
        <v>FWD/MID</v>
      </c>
      <c r="I39" s="15" t="str">
        <f>INDEX('Player Notes'!$L:$L,MATCH('Printable Draft Notes'!$B39,'Player Notes'!$Q:$Q,0))</f>
        <v>FRE</v>
      </c>
      <c r="J39" s="17">
        <f>INDEX('Player Notes'!$I:$I,MATCH('Printable Draft Notes'!$B39,'Player Notes'!$Q:$Q,0))</f>
        <v>100.77</v>
      </c>
      <c r="K39" s="25" t="str">
        <f>IF(INDEX('Player Notes'!R:R,MATCH('Printable Draft Notes'!$B39,'Player Notes'!$Q:$Q,0))="","",INDEX('Player Notes'!R:R,MATCH('Printable Draft Notes'!$B39,'Player Notes'!$Q:$Q,0)))</f>
        <v/>
      </c>
    </row>
    <row r="40" spans="1:11" x14ac:dyDescent="0.3">
      <c r="A40" s="15">
        <f t="shared" si="2"/>
        <v>5</v>
      </c>
      <c r="B40" s="15">
        <v>37</v>
      </c>
      <c r="C40" s="15" t="str">
        <f t="shared" si="0"/>
        <v>C.Daniel</v>
      </c>
      <c r="D40" s="15" t="str">
        <f t="shared" si="0"/>
        <v>X</v>
      </c>
      <c r="E40" s="15" t="str">
        <f t="shared" si="0"/>
        <v>X</v>
      </c>
      <c r="F40" s="15" t="str">
        <f t="shared" si="0"/>
        <v>X</v>
      </c>
      <c r="G40" s="16" t="str">
        <f>INDEX('Player Notes'!$F:$F,MATCH('Printable Draft Notes'!$B40,'Player Notes'!$Q:$Q,0))</f>
        <v>C.Daniel</v>
      </c>
      <c r="H40" s="15" t="str">
        <f>INDEX('Player Notes'!$M:$M,MATCH('Printable Draft Notes'!$B40,'Player Notes'!$Q:$Q,0))</f>
        <v>DEF</v>
      </c>
      <c r="I40" s="15" t="str">
        <f>INDEX('Player Notes'!$L:$L,MATCH('Printable Draft Notes'!$B40,'Player Notes'!$Q:$Q,0))</f>
        <v>WBD</v>
      </c>
      <c r="J40" s="17">
        <f>INDEX('Player Notes'!$I:$I,MATCH('Printable Draft Notes'!$B40,'Player Notes'!$Q:$Q,0))</f>
        <v>99.06</v>
      </c>
      <c r="K40" s="25" t="str">
        <f>IF(INDEX('Player Notes'!R:R,MATCH('Printable Draft Notes'!$B40,'Player Notes'!$Q:$Q,0))="","",INDEX('Player Notes'!R:R,MATCH('Printable Draft Notes'!$B40,'Player Notes'!$Q:$Q,0)))</f>
        <v/>
      </c>
    </row>
    <row r="41" spans="1:11" x14ac:dyDescent="0.3">
      <c r="A41" s="15">
        <f t="shared" si="2"/>
        <v>5</v>
      </c>
      <c r="B41" s="15">
        <v>38</v>
      </c>
      <c r="C41" s="15" t="str">
        <f t="shared" si="0"/>
        <v>S.Docherty</v>
      </c>
      <c r="D41" s="15" t="str">
        <f t="shared" si="0"/>
        <v>X</v>
      </c>
      <c r="E41" s="15" t="str">
        <f t="shared" si="0"/>
        <v>X</v>
      </c>
      <c r="F41" s="15" t="str">
        <f t="shared" si="0"/>
        <v>X</v>
      </c>
      <c r="G41" s="16" t="str">
        <f>INDEX('Player Notes'!$F:$F,MATCH('Printable Draft Notes'!$B41,'Player Notes'!$Q:$Q,0))</f>
        <v>S.Docherty</v>
      </c>
      <c r="H41" s="15" t="str">
        <f>INDEX('Player Notes'!$M:$M,MATCH('Printable Draft Notes'!$B41,'Player Notes'!$Q:$Q,0))</f>
        <v>DEF</v>
      </c>
      <c r="I41" s="15" t="str">
        <f>INDEX('Player Notes'!$L:$L,MATCH('Printable Draft Notes'!$B41,'Player Notes'!$Q:$Q,0))</f>
        <v>CAR</v>
      </c>
      <c r="J41" s="17">
        <f>INDEX('Player Notes'!$I:$I,MATCH('Printable Draft Notes'!$B41,'Player Notes'!$Q:$Q,0))</f>
        <v>0</v>
      </c>
      <c r="K41" s="25" t="str">
        <f>IF(INDEX('Player Notes'!R:R,MATCH('Printable Draft Notes'!$B41,'Player Notes'!$Q:$Q,0))="","",INDEX('Player Notes'!R:R,MATCH('Printable Draft Notes'!$B41,'Player Notes'!$Q:$Q,0)))</f>
        <v/>
      </c>
    </row>
    <row r="42" spans="1:11" x14ac:dyDescent="0.3">
      <c r="A42" s="15">
        <f t="shared" si="2"/>
        <v>5</v>
      </c>
      <c r="B42" s="15">
        <v>39</v>
      </c>
      <c r="C42" s="15" t="str">
        <f t="shared" si="0"/>
        <v>B.Houli</v>
      </c>
      <c r="D42" s="15" t="str">
        <f t="shared" si="0"/>
        <v>X</v>
      </c>
      <c r="E42" s="15" t="str">
        <f t="shared" si="0"/>
        <v>X</v>
      </c>
      <c r="F42" s="15" t="str">
        <f t="shared" si="0"/>
        <v>X</v>
      </c>
      <c r="G42" s="16" t="str">
        <f>INDEX('Player Notes'!$F:$F,MATCH('Printable Draft Notes'!$B42,'Player Notes'!$Q:$Q,0))</f>
        <v>B.Houli</v>
      </c>
      <c r="H42" s="15" t="str">
        <f>INDEX('Player Notes'!$M:$M,MATCH('Printable Draft Notes'!$B42,'Player Notes'!$Q:$Q,0))</f>
        <v>DEF</v>
      </c>
      <c r="I42" s="15" t="str">
        <f>INDEX('Player Notes'!$L:$L,MATCH('Printable Draft Notes'!$B42,'Player Notes'!$Q:$Q,0))</f>
        <v>RIC</v>
      </c>
      <c r="J42" s="17">
        <f>INDEX('Player Notes'!$I:$I,MATCH('Printable Draft Notes'!$B42,'Player Notes'!$Q:$Q,0))</f>
        <v>105.26</v>
      </c>
      <c r="K42" s="25" t="str">
        <f>IF(INDEX('Player Notes'!R:R,MATCH('Printable Draft Notes'!$B42,'Player Notes'!$Q:$Q,0))="","",INDEX('Player Notes'!R:R,MATCH('Printable Draft Notes'!$B42,'Player Notes'!$Q:$Q,0)))</f>
        <v>Minor calf tear</v>
      </c>
    </row>
    <row r="43" spans="1:11" x14ac:dyDescent="0.3">
      <c r="A43" s="18">
        <f t="shared" si="2"/>
        <v>5</v>
      </c>
      <c r="B43" s="18">
        <v>40</v>
      </c>
      <c r="C43" s="18" t="str">
        <f t="shared" si="0"/>
        <v>S.Hurn</v>
      </c>
      <c r="D43" s="18" t="str">
        <f t="shared" si="0"/>
        <v>X</v>
      </c>
      <c r="E43" s="18" t="str">
        <f t="shared" si="0"/>
        <v>X</v>
      </c>
      <c r="F43" s="18" t="str">
        <f t="shared" si="0"/>
        <v>X</v>
      </c>
      <c r="G43" s="19" t="str">
        <f>INDEX('Player Notes'!$F:$F,MATCH('Printable Draft Notes'!$B43,'Player Notes'!$Q:$Q,0))</f>
        <v>S.Hurn</v>
      </c>
      <c r="H43" s="18" t="str">
        <f>INDEX('Player Notes'!$M:$M,MATCH('Printable Draft Notes'!$B43,'Player Notes'!$Q:$Q,0))</f>
        <v>DEF</v>
      </c>
      <c r="I43" s="18" t="str">
        <f>INDEX('Player Notes'!$L:$L,MATCH('Printable Draft Notes'!$B43,'Player Notes'!$Q:$Q,0))</f>
        <v>WCE</v>
      </c>
      <c r="J43" s="20">
        <f>INDEX('Player Notes'!$I:$I,MATCH('Printable Draft Notes'!$B43,'Player Notes'!$Q:$Q,0))</f>
        <v>103.53</v>
      </c>
      <c r="K43" s="26" t="str">
        <f>IF(INDEX('Player Notes'!R:R,MATCH('Printable Draft Notes'!$B43,'Player Notes'!$Q:$Q,0))="","",INDEX('Player Notes'!R:R,MATCH('Printable Draft Notes'!$B43,'Player Notes'!$Q:$Q,0)))</f>
        <v/>
      </c>
    </row>
    <row r="44" spans="1:11" x14ac:dyDescent="0.3">
      <c r="A44" s="12">
        <f t="shared" si="2"/>
        <v>6</v>
      </c>
      <c r="B44" s="12">
        <v>41</v>
      </c>
      <c r="C44" s="12" t="str">
        <f t="shared" si="0"/>
        <v>X</v>
      </c>
      <c r="D44" s="12" t="str">
        <f t="shared" si="0"/>
        <v>D.Prestia</v>
      </c>
      <c r="E44" s="12" t="str">
        <f t="shared" si="0"/>
        <v>X</v>
      </c>
      <c r="F44" s="12" t="str">
        <f t="shared" si="0"/>
        <v>X</v>
      </c>
      <c r="G44" s="13" t="str">
        <f>INDEX('Player Notes'!$F:$F,MATCH('Printable Draft Notes'!$B44,'Player Notes'!$Q:$Q,0))</f>
        <v>D.Prestia</v>
      </c>
      <c r="H44" s="12" t="str">
        <f>INDEX('Player Notes'!$M:$M,MATCH('Printable Draft Notes'!$B44,'Player Notes'!$Q:$Q,0))</f>
        <v>MID</v>
      </c>
      <c r="I44" s="12" t="str">
        <f>INDEX('Player Notes'!$L:$L,MATCH('Printable Draft Notes'!$B44,'Player Notes'!$Q:$Q,0))</f>
        <v>RIC</v>
      </c>
      <c r="J44" s="14">
        <f>INDEX('Player Notes'!$I:$I,MATCH('Printable Draft Notes'!$B44,'Player Notes'!$Q:$Q,0))</f>
        <v>101.32</v>
      </c>
      <c r="K44" s="27" t="str">
        <f>IF(INDEX('Player Notes'!R:R,MATCH('Printable Draft Notes'!$B44,'Player Notes'!$Q:$Q,0))="","",INDEX('Player Notes'!R:R,MATCH('Printable Draft Notes'!$B44,'Player Notes'!$Q:$Q,0)))</f>
        <v>Time off with Archilles Tendionitis</v>
      </c>
    </row>
    <row r="45" spans="1:11" x14ac:dyDescent="0.3">
      <c r="A45" s="15">
        <f t="shared" si="2"/>
        <v>6</v>
      </c>
      <c r="B45" s="15">
        <v>42</v>
      </c>
      <c r="C45" s="15" t="str">
        <f t="shared" si="0"/>
        <v>X</v>
      </c>
      <c r="D45" s="15" t="str">
        <f t="shared" si="0"/>
        <v>B.Crouch</v>
      </c>
      <c r="E45" s="15" t="str">
        <f t="shared" si="0"/>
        <v>X</v>
      </c>
      <c r="F45" s="15" t="str">
        <f t="shared" si="0"/>
        <v>X</v>
      </c>
      <c r="G45" s="16" t="str">
        <f>INDEX('Player Notes'!$F:$F,MATCH('Printable Draft Notes'!$B45,'Player Notes'!$Q:$Q,0))</f>
        <v>B.Crouch</v>
      </c>
      <c r="H45" s="15" t="str">
        <f>INDEX('Player Notes'!$M:$M,MATCH('Printable Draft Notes'!$B45,'Player Notes'!$Q:$Q,0))</f>
        <v>MID</v>
      </c>
      <c r="I45" s="15" t="str">
        <f>INDEX('Player Notes'!$L:$L,MATCH('Printable Draft Notes'!$B45,'Player Notes'!$Q:$Q,0))</f>
        <v>ADE</v>
      </c>
      <c r="J45" s="17">
        <f>INDEX('Player Notes'!$I:$I,MATCH('Printable Draft Notes'!$B45,'Player Notes'!$Q:$Q,0))</f>
        <v>98.36</v>
      </c>
      <c r="K45" s="25" t="str">
        <f>IF(INDEX('Player Notes'!R:R,MATCH('Printable Draft Notes'!$B45,'Player Notes'!$Q:$Q,0))="","",INDEX('Player Notes'!R:R,MATCH('Printable Draft Notes'!$B45,'Player Notes'!$Q:$Q,0)))</f>
        <v/>
      </c>
    </row>
    <row r="46" spans="1:11" x14ac:dyDescent="0.3">
      <c r="A46" s="15">
        <f t="shared" si="2"/>
        <v>6</v>
      </c>
      <c r="B46" s="15">
        <v>43</v>
      </c>
      <c r="C46" s="15" t="str">
        <f t="shared" si="0"/>
        <v>X</v>
      </c>
      <c r="D46" s="15" t="str">
        <f t="shared" si="0"/>
        <v>D.Shiel</v>
      </c>
      <c r="E46" s="15" t="str">
        <f t="shared" si="0"/>
        <v>X</v>
      </c>
      <c r="F46" s="15" t="str">
        <f t="shared" si="0"/>
        <v>X</v>
      </c>
      <c r="G46" s="16" t="str">
        <f>INDEX('Player Notes'!$F:$F,MATCH('Printable Draft Notes'!$B46,'Player Notes'!$Q:$Q,0))</f>
        <v>D.Shiel</v>
      </c>
      <c r="H46" s="15" t="str">
        <f>INDEX('Player Notes'!$M:$M,MATCH('Printable Draft Notes'!$B46,'Player Notes'!$Q:$Q,0))</f>
        <v>MID</v>
      </c>
      <c r="I46" s="15" t="str">
        <f>INDEX('Player Notes'!$L:$L,MATCH('Printable Draft Notes'!$B46,'Player Notes'!$Q:$Q,0))</f>
        <v>ESS</v>
      </c>
      <c r="J46" s="17">
        <f>INDEX('Player Notes'!$I:$I,MATCH('Printable Draft Notes'!$B46,'Player Notes'!$Q:$Q,0))</f>
        <v>97.43</v>
      </c>
      <c r="K46" s="25" t="str">
        <f>IF(INDEX('Player Notes'!R:R,MATCH('Printable Draft Notes'!$B46,'Player Notes'!$Q:$Q,0))="","",INDEX('Player Notes'!R:R,MATCH('Printable Draft Notes'!$B46,'Player Notes'!$Q:$Q,0)))</f>
        <v/>
      </c>
    </row>
    <row r="47" spans="1:11" x14ac:dyDescent="0.3">
      <c r="A47" s="15">
        <f t="shared" si="2"/>
        <v>6</v>
      </c>
      <c r="B47" s="15">
        <v>44</v>
      </c>
      <c r="C47" s="15" t="str">
        <f t="shared" si="0"/>
        <v>X</v>
      </c>
      <c r="D47" s="15" t="str">
        <f t="shared" si="0"/>
        <v>J.Kennedy</v>
      </c>
      <c r="E47" s="15" t="str">
        <f t="shared" si="0"/>
        <v>X</v>
      </c>
      <c r="F47" s="15" t="str">
        <f t="shared" si="0"/>
        <v>X</v>
      </c>
      <c r="G47" s="16" t="str">
        <f>INDEX('Player Notes'!$F:$F,MATCH('Printable Draft Notes'!$B47,'Player Notes'!$Q:$Q,0))</f>
        <v>J.Kennedy</v>
      </c>
      <c r="H47" s="15" t="str">
        <f>INDEX('Player Notes'!$M:$M,MATCH('Printable Draft Notes'!$B47,'Player Notes'!$Q:$Q,0))</f>
        <v>MID</v>
      </c>
      <c r="I47" s="15" t="str">
        <f>INDEX('Player Notes'!$L:$L,MATCH('Printable Draft Notes'!$B47,'Player Notes'!$Q:$Q,0))</f>
        <v>SYD</v>
      </c>
      <c r="J47" s="17">
        <f>INDEX('Player Notes'!$I:$I,MATCH('Printable Draft Notes'!$B47,'Player Notes'!$Q:$Q,0))</f>
        <v>106.63</v>
      </c>
      <c r="K47" s="25" t="str">
        <f>IF(INDEX('Player Notes'!R:R,MATCH('Printable Draft Notes'!$B47,'Player Notes'!$Q:$Q,0))="","",INDEX('Player Notes'!R:R,MATCH('Printable Draft Notes'!$B47,'Player Notes'!$Q:$Q,0)))</f>
        <v/>
      </c>
    </row>
    <row r="48" spans="1:11" x14ac:dyDescent="0.3">
      <c r="A48" s="15">
        <f t="shared" si="2"/>
        <v>6</v>
      </c>
      <c r="B48" s="15">
        <v>45</v>
      </c>
      <c r="C48" s="15" t="str">
        <f t="shared" si="0"/>
        <v>X</v>
      </c>
      <c r="D48" s="15" t="str">
        <f t="shared" si="0"/>
        <v>S.Pendlebury</v>
      </c>
      <c r="E48" s="15" t="str">
        <f t="shared" si="0"/>
        <v>X</v>
      </c>
      <c r="F48" s="15" t="str">
        <f t="shared" si="0"/>
        <v>X</v>
      </c>
      <c r="G48" s="16" t="str">
        <f>INDEX('Player Notes'!$F:$F,MATCH('Printable Draft Notes'!$B48,'Player Notes'!$Q:$Q,0))</f>
        <v>S.Pendlebury</v>
      </c>
      <c r="H48" s="15" t="str">
        <f>INDEX('Player Notes'!$M:$M,MATCH('Printable Draft Notes'!$B48,'Player Notes'!$Q:$Q,0))</f>
        <v>MID</v>
      </c>
      <c r="I48" s="15" t="str">
        <f>INDEX('Player Notes'!$L:$L,MATCH('Printable Draft Notes'!$B48,'Player Notes'!$Q:$Q,0))</f>
        <v>COL</v>
      </c>
      <c r="J48" s="17">
        <f>INDEX('Player Notes'!$I:$I,MATCH('Printable Draft Notes'!$B48,'Player Notes'!$Q:$Q,0))</f>
        <v>104.32</v>
      </c>
      <c r="K48" s="25" t="str">
        <f>IF(INDEX('Player Notes'!R:R,MATCH('Printable Draft Notes'!$B48,'Player Notes'!$Q:$Q,0))="","",INDEX('Player Notes'!R:R,MATCH('Printable Draft Notes'!$B48,'Player Notes'!$Q:$Q,0)))</f>
        <v/>
      </c>
    </row>
    <row r="49" spans="1:11" x14ac:dyDescent="0.3">
      <c r="A49" s="15">
        <f t="shared" si="2"/>
        <v>6</v>
      </c>
      <c r="B49" s="15">
        <v>46</v>
      </c>
      <c r="C49" s="15" t="str">
        <f t="shared" si="0"/>
        <v>X</v>
      </c>
      <c r="D49" s="15" t="str">
        <f t="shared" si="0"/>
        <v>B.Cunnington</v>
      </c>
      <c r="E49" s="15" t="str">
        <f t="shared" si="0"/>
        <v>X</v>
      </c>
      <c r="F49" s="15" t="str">
        <f t="shared" si="0"/>
        <v>X</v>
      </c>
      <c r="G49" s="16" t="str">
        <f>INDEX('Player Notes'!$F:$F,MATCH('Printable Draft Notes'!$B49,'Player Notes'!$Q:$Q,0))</f>
        <v>B.Cunnington</v>
      </c>
      <c r="H49" s="15" t="str">
        <f>INDEX('Player Notes'!$M:$M,MATCH('Printable Draft Notes'!$B49,'Player Notes'!$Q:$Q,0))</f>
        <v>MID</v>
      </c>
      <c r="I49" s="15" t="str">
        <f>INDEX('Player Notes'!$L:$L,MATCH('Printable Draft Notes'!$B49,'Player Notes'!$Q:$Q,0))</f>
        <v>NTH</v>
      </c>
      <c r="J49" s="17">
        <f>INDEX('Player Notes'!$I:$I,MATCH('Printable Draft Notes'!$B49,'Player Notes'!$Q:$Q,0))</f>
        <v>102.05</v>
      </c>
      <c r="K49" s="25" t="str">
        <f>IF(INDEX('Player Notes'!R:R,MATCH('Printable Draft Notes'!$B49,'Player Notes'!$Q:$Q,0))="","",INDEX('Player Notes'!R:R,MATCH('Printable Draft Notes'!$B49,'Player Notes'!$Q:$Q,0)))</f>
        <v/>
      </c>
    </row>
    <row r="50" spans="1:11" x14ac:dyDescent="0.3">
      <c r="A50" s="15">
        <f t="shared" si="2"/>
        <v>6</v>
      </c>
      <c r="B50" s="15">
        <v>47</v>
      </c>
      <c r="C50" s="15" t="str">
        <f t="shared" si="0"/>
        <v>X</v>
      </c>
      <c r="D50" s="15" t="str">
        <f t="shared" si="0"/>
        <v>T.Boak</v>
      </c>
      <c r="E50" s="15" t="str">
        <f t="shared" si="0"/>
        <v>X</v>
      </c>
      <c r="F50" s="15" t="str">
        <f t="shared" si="0"/>
        <v>X</v>
      </c>
      <c r="G50" s="16" t="str">
        <f>INDEX('Player Notes'!$F:$F,MATCH('Printable Draft Notes'!$B50,'Player Notes'!$Q:$Q,0))</f>
        <v>T.Boak</v>
      </c>
      <c r="H50" s="15" t="str">
        <f>INDEX('Player Notes'!$M:$M,MATCH('Printable Draft Notes'!$B50,'Player Notes'!$Q:$Q,0))</f>
        <v>MID</v>
      </c>
      <c r="I50" s="15" t="str">
        <f>INDEX('Player Notes'!$L:$L,MATCH('Printable Draft Notes'!$B50,'Player Notes'!$Q:$Q,0))</f>
        <v>PTA</v>
      </c>
      <c r="J50" s="17">
        <f>INDEX('Player Notes'!$I:$I,MATCH('Printable Draft Notes'!$B50,'Player Notes'!$Q:$Q,0))</f>
        <v>107.24</v>
      </c>
      <c r="K50" s="25" t="str">
        <f>IF(INDEX('Player Notes'!R:R,MATCH('Printable Draft Notes'!$B50,'Player Notes'!$Q:$Q,0))="","",INDEX('Player Notes'!R:R,MATCH('Printable Draft Notes'!$B50,'Player Notes'!$Q:$Q,0)))</f>
        <v/>
      </c>
    </row>
    <row r="51" spans="1:11" x14ac:dyDescent="0.3">
      <c r="A51" s="18">
        <f t="shared" si="2"/>
        <v>6</v>
      </c>
      <c r="B51" s="18">
        <v>48</v>
      </c>
      <c r="C51" s="18" t="str">
        <f t="shared" si="0"/>
        <v>X</v>
      </c>
      <c r="D51" s="18" t="str">
        <f t="shared" si="0"/>
        <v>X</v>
      </c>
      <c r="E51" s="18" t="str">
        <f t="shared" si="0"/>
        <v>S.Lycett</v>
      </c>
      <c r="F51" s="18" t="str">
        <f t="shared" si="0"/>
        <v>X</v>
      </c>
      <c r="G51" s="19" t="str">
        <f>INDEX('Player Notes'!$F:$F,MATCH('Printable Draft Notes'!$B51,'Player Notes'!$Q:$Q,0))</f>
        <v>S.Lycett</v>
      </c>
      <c r="H51" s="18" t="str">
        <f>INDEX('Player Notes'!$M:$M,MATCH('Printable Draft Notes'!$B51,'Player Notes'!$Q:$Q,0))</f>
        <v>RUC</v>
      </c>
      <c r="I51" s="18" t="str">
        <f>INDEX('Player Notes'!$L:$L,MATCH('Printable Draft Notes'!$B51,'Player Notes'!$Q:$Q,0))</f>
        <v>PTA</v>
      </c>
      <c r="J51" s="20">
        <f>INDEX('Player Notes'!$I:$I,MATCH('Printable Draft Notes'!$B51,'Player Notes'!$Q:$Q,0))</f>
        <v>101.39</v>
      </c>
      <c r="K51" s="26" t="str">
        <f>IF(INDEX('Player Notes'!R:R,MATCH('Printable Draft Notes'!$B51,'Player Notes'!$Q:$Q,0))="","",INDEX('Player Notes'!R:R,MATCH('Printable Draft Notes'!$B51,'Player Notes'!$Q:$Q,0)))</f>
        <v/>
      </c>
    </row>
    <row r="52" spans="1:11" x14ac:dyDescent="0.3">
      <c r="A52" s="12">
        <f t="shared" si="2"/>
        <v>7</v>
      </c>
      <c r="B52" s="12">
        <v>49</v>
      </c>
      <c r="C52" s="12" t="str">
        <f t="shared" si="0"/>
        <v>X</v>
      </c>
      <c r="D52" s="12" t="str">
        <f t="shared" si="0"/>
        <v>X</v>
      </c>
      <c r="E52" s="12" t="str">
        <f t="shared" si="0"/>
        <v>J.Witts</v>
      </c>
      <c r="F52" s="12" t="str">
        <f t="shared" si="0"/>
        <v>X</v>
      </c>
      <c r="G52" s="13" t="str">
        <f>INDEX('Player Notes'!$F:$F,MATCH('Printable Draft Notes'!$B52,'Player Notes'!$Q:$Q,0))</f>
        <v>J.Witts</v>
      </c>
      <c r="H52" s="12" t="str">
        <f>INDEX('Player Notes'!$M:$M,MATCH('Printable Draft Notes'!$B52,'Player Notes'!$Q:$Q,0))</f>
        <v>RUC</v>
      </c>
      <c r="I52" s="12" t="str">
        <f>INDEX('Player Notes'!$L:$L,MATCH('Printable Draft Notes'!$B52,'Player Notes'!$Q:$Q,0))</f>
        <v>GCS</v>
      </c>
      <c r="J52" s="14">
        <f>INDEX('Player Notes'!$I:$I,MATCH('Printable Draft Notes'!$B52,'Player Notes'!$Q:$Q,0))</f>
        <v>99.68</v>
      </c>
      <c r="K52" s="27" t="str">
        <f>IF(INDEX('Player Notes'!R:R,MATCH('Printable Draft Notes'!$B52,'Player Notes'!$Q:$Q,0))="","",INDEX('Player Notes'!R:R,MATCH('Printable Draft Notes'!$B52,'Player Notes'!$Q:$Q,0)))</f>
        <v/>
      </c>
    </row>
    <row r="53" spans="1:11" x14ac:dyDescent="0.3">
      <c r="A53" s="15">
        <f t="shared" si="2"/>
        <v>7</v>
      </c>
      <c r="B53" s="15">
        <v>50</v>
      </c>
      <c r="C53" s="15" t="str">
        <f t="shared" si="0"/>
        <v>X</v>
      </c>
      <c r="D53" s="15" t="str">
        <f t="shared" si="0"/>
        <v>D.Smith</v>
      </c>
      <c r="E53" s="15" t="str">
        <f t="shared" si="0"/>
        <v>X</v>
      </c>
      <c r="F53" s="15" t="str">
        <f t="shared" si="0"/>
        <v>D.Smith</v>
      </c>
      <c r="G53" s="16" t="str">
        <f>INDEX('Player Notes'!$F:$F,MATCH('Printable Draft Notes'!$B53,'Player Notes'!$Q:$Q,0))</f>
        <v>D.Smith</v>
      </c>
      <c r="H53" s="15" t="str">
        <f>INDEX('Player Notes'!$M:$M,MATCH('Printable Draft Notes'!$B53,'Player Notes'!$Q:$Q,0))</f>
        <v>FWD/MID</v>
      </c>
      <c r="I53" s="15" t="str">
        <f>INDEX('Player Notes'!$L:$L,MATCH('Printable Draft Notes'!$B53,'Player Notes'!$Q:$Q,0))</f>
        <v>ESS</v>
      </c>
      <c r="J53" s="17">
        <f>INDEX('Player Notes'!$I:$I,MATCH('Printable Draft Notes'!$B53,'Player Notes'!$Q:$Q,0))</f>
        <v>68.709999999999994</v>
      </c>
      <c r="K53" s="25" t="str">
        <f>IF(INDEX('Player Notes'!R:R,MATCH('Printable Draft Notes'!$B53,'Player Notes'!$Q:$Q,0))="","",INDEX('Player Notes'!R:R,MATCH('Printable Draft Notes'!$B53,'Player Notes'!$Q:$Q,0)))</f>
        <v/>
      </c>
    </row>
    <row r="54" spans="1:11" x14ac:dyDescent="0.3">
      <c r="A54" s="15">
        <f t="shared" si="2"/>
        <v>7</v>
      </c>
      <c r="B54" s="15">
        <v>51</v>
      </c>
      <c r="C54" s="15" t="str">
        <f t="shared" si="0"/>
        <v>X</v>
      </c>
      <c r="D54" s="15" t="str">
        <f t="shared" si="0"/>
        <v>X</v>
      </c>
      <c r="E54" s="15" t="str">
        <f t="shared" si="0"/>
        <v>X</v>
      </c>
      <c r="F54" s="15" t="str">
        <f t="shared" si="0"/>
        <v>T.Greene</v>
      </c>
      <c r="G54" s="16" t="str">
        <f>INDEX('Player Notes'!$F:$F,MATCH('Printable Draft Notes'!$B54,'Player Notes'!$Q:$Q,0))</f>
        <v>T.Greene</v>
      </c>
      <c r="H54" s="15" t="str">
        <f>INDEX('Player Notes'!$M:$M,MATCH('Printable Draft Notes'!$B54,'Player Notes'!$Q:$Q,0))</f>
        <v>FWD</v>
      </c>
      <c r="I54" s="15" t="str">
        <f>INDEX('Player Notes'!$L:$L,MATCH('Printable Draft Notes'!$B54,'Player Notes'!$Q:$Q,0))</f>
        <v>GWS</v>
      </c>
      <c r="J54" s="17">
        <f>INDEX('Player Notes'!$I:$I,MATCH('Printable Draft Notes'!$B54,'Player Notes'!$Q:$Q,0))</f>
        <v>93.94</v>
      </c>
      <c r="K54" s="25" t="str">
        <f>IF(INDEX('Player Notes'!R:R,MATCH('Printable Draft Notes'!$B54,'Player Notes'!$Q:$Q,0))="","",INDEX('Player Notes'!R:R,MATCH('Printable Draft Notes'!$B54,'Player Notes'!$Q:$Q,0)))</f>
        <v/>
      </c>
    </row>
    <row r="55" spans="1:11" x14ac:dyDescent="0.3">
      <c r="A55" s="15">
        <f t="shared" si="2"/>
        <v>7</v>
      </c>
      <c r="B55" s="15">
        <v>52</v>
      </c>
      <c r="C55" s="15" t="str">
        <f t="shared" si="0"/>
        <v>X</v>
      </c>
      <c r="D55" s="15" t="str">
        <f t="shared" si="0"/>
        <v>X</v>
      </c>
      <c r="E55" s="15" t="str">
        <f t="shared" si="0"/>
        <v>X</v>
      </c>
      <c r="F55" s="15" t="str">
        <f t="shared" si="0"/>
        <v>J.De Goey</v>
      </c>
      <c r="G55" s="16" t="str">
        <f>INDEX('Player Notes'!$F:$F,MATCH('Printable Draft Notes'!$B55,'Player Notes'!$Q:$Q,0))</f>
        <v>J.De Goey</v>
      </c>
      <c r="H55" s="15" t="str">
        <f>INDEX('Player Notes'!$M:$M,MATCH('Printable Draft Notes'!$B55,'Player Notes'!$Q:$Q,0))</f>
        <v>FWD</v>
      </c>
      <c r="I55" s="15" t="str">
        <f>INDEX('Player Notes'!$L:$L,MATCH('Printable Draft Notes'!$B55,'Player Notes'!$Q:$Q,0))</f>
        <v>COL</v>
      </c>
      <c r="J55" s="17">
        <f>INDEX('Player Notes'!$I:$I,MATCH('Printable Draft Notes'!$B55,'Player Notes'!$Q:$Q,0))</f>
        <v>87.25</v>
      </c>
      <c r="K55" s="25" t="str">
        <f>IF(INDEX('Player Notes'!R:R,MATCH('Printable Draft Notes'!$B55,'Player Notes'!$Q:$Q,0))="","",INDEX('Player Notes'!R:R,MATCH('Printable Draft Notes'!$B55,'Player Notes'!$Q:$Q,0)))</f>
        <v/>
      </c>
    </row>
    <row r="56" spans="1:11" x14ac:dyDescent="0.3">
      <c r="A56" s="15">
        <f t="shared" si="2"/>
        <v>7</v>
      </c>
      <c r="B56" s="15">
        <v>53</v>
      </c>
      <c r="C56" s="15" t="str">
        <f t="shared" si="0"/>
        <v>J.Crisp</v>
      </c>
      <c r="D56" s="15" t="str">
        <f t="shared" si="0"/>
        <v>X</v>
      </c>
      <c r="E56" s="15" t="str">
        <f t="shared" si="0"/>
        <v>X</v>
      </c>
      <c r="F56" s="15" t="str">
        <f t="shared" si="0"/>
        <v>X</v>
      </c>
      <c r="G56" s="16" t="str">
        <f>INDEX('Player Notes'!$F:$F,MATCH('Printable Draft Notes'!$B56,'Player Notes'!$Q:$Q,0))</f>
        <v>J.Crisp</v>
      </c>
      <c r="H56" s="15" t="str">
        <f>INDEX('Player Notes'!$M:$M,MATCH('Printable Draft Notes'!$B56,'Player Notes'!$Q:$Q,0))</f>
        <v>DEF</v>
      </c>
      <c r="I56" s="15" t="str">
        <f>INDEX('Player Notes'!$L:$L,MATCH('Printable Draft Notes'!$B56,'Player Notes'!$Q:$Q,0))</f>
        <v>COL</v>
      </c>
      <c r="J56" s="17">
        <f>INDEX('Player Notes'!$I:$I,MATCH('Printable Draft Notes'!$B56,'Player Notes'!$Q:$Q,0))</f>
        <v>88.91</v>
      </c>
      <c r="K56" s="25" t="str">
        <f>IF(INDEX('Player Notes'!R:R,MATCH('Printable Draft Notes'!$B56,'Player Notes'!$Q:$Q,0))="","",INDEX('Player Notes'!R:R,MATCH('Printable Draft Notes'!$B56,'Player Notes'!$Q:$Q,0)))</f>
        <v/>
      </c>
    </row>
    <row r="57" spans="1:11" x14ac:dyDescent="0.3">
      <c r="A57" s="15">
        <f t="shared" si="2"/>
        <v>7</v>
      </c>
      <c r="B57" s="15">
        <v>54</v>
      </c>
      <c r="C57" s="15" t="str">
        <f t="shared" si="0"/>
        <v>C.Salem</v>
      </c>
      <c r="D57" s="15" t="str">
        <f t="shared" si="0"/>
        <v>X</v>
      </c>
      <c r="E57" s="15" t="str">
        <f t="shared" si="0"/>
        <v>X</v>
      </c>
      <c r="F57" s="15" t="str">
        <f t="shared" si="0"/>
        <v>X</v>
      </c>
      <c r="G57" s="16" t="str">
        <f>INDEX('Player Notes'!$F:$F,MATCH('Printable Draft Notes'!$B57,'Player Notes'!$Q:$Q,0))</f>
        <v>C.Salem</v>
      </c>
      <c r="H57" s="15" t="str">
        <f>INDEX('Player Notes'!$M:$M,MATCH('Printable Draft Notes'!$B57,'Player Notes'!$Q:$Q,0))</f>
        <v>DEF</v>
      </c>
      <c r="I57" s="15" t="str">
        <f>INDEX('Player Notes'!$L:$L,MATCH('Printable Draft Notes'!$B57,'Player Notes'!$Q:$Q,0))</f>
        <v>MEL</v>
      </c>
      <c r="J57" s="17">
        <f>INDEX('Player Notes'!$I:$I,MATCH('Printable Draft Notes'!$B57,'Player Notes'!$Q:$Q,0))</f>
        <v>90.45</v>
      </c>
      <c r="K57" s="25" t="str">
        <f>IF(INDEX('Player Notes'!R:R,MATCH('Printable Draft Notes'!$B57,'Player Notes'!$Q:$Q,0))="","",INDEX('Player Notes'!R:R,MATCH('Printable Draft Notes'!$B57,'Player Notes'!$Q:$Q,0)))</f>
        <v/>
      </c>
    </row>
    <row r="58" spans="1:11" x14ac:dyDescent="0.3">
      <c r="A58" s="15">
        <f t="shared" si="2"/>
        <v>7</v>
      </c>
      <c r="B58" s="15">
        <v>55</v>
      </c>
      <c r="C58" s="15" t="str">
        <f t="shared" si="0"/>
        <v>D.Rich</v>
      </c>
      <c r="D58" s="15" t="str">
        <f t="shared" si="0"/>
        <v>X</v>
      </c>
      <c r="E58" s="15" t="str">
        <f t="shared" si="0"/>
        <v>X</v>
      </c>
      <c r="F58" s="15" t="str">
        <f t="shared" si="0"/>
        <v>X</v>
      </c>
      <c r="G58" s="16" t="str">
        <f>INDEX('Player Notes'!$F:$F,MATCH('Printable Draft Notes'!$B58,'Player Notes'!$Q:$Q,0))</f>
        <v>D.Rich</v>
      </c>
      <c r="H58" s="15" t="str">
        <f>INDEX('Player Notes'!$M:$M,MATCH('Printable Draft Notes'!$B58,'Player Notes'!$Q:$Q,0))</f>
        <v>DEF</v>
      </c>
      <c r="I58" s="15" t="str">
        <f>INDEX('Player Notes'!$L:$L,MATCH('Printable Draft Notes'!$B58,'Player Notes'!$Q:$Q,0))</f>
        <v>BRL</v>
      </c>
      <c r="J58" s="17">
        <f>INDEX('Player Notes'!$I:$I,MATCH('Printable Draft Notes'!$B58,'Player Notes'!$Q:$Q,0))</f>
        <v>96.82</v>
      </c>
      <c r="K58" s="25" t="str">
        <f>IF(INDEX('Player Notes'!R:R,MATCH('Printable Draft Notes'!$B58,'Player Notes'!$Q:$Q,0))="","",INDEX('Player Notes'!R:R,MATCH('Printable Draft Notes'!$B58,'Player Notes'!$Q:$Q,0)))</f>
        <v/>
      </c>
    </row>
    <row r="59" spans="1:11" x14ac:dyDescent="0.3">
      <c r="A59" s="18">
        <f t="shared" si="2"/>
        <v>7</v>
      </c>
      <c r="B59" s="18">
        <v>56</v>
      </c>
      <c r="C59" s="18" t="str">
        <f t="shared" si="0"/>
        <v>D.Houston</v>
      </c>
      <c r="D59" s="18" t="str">
        <f t="shared" si="0"/>
        <v>D.Houston</v>
      </c>
      <c r="E59" s="18" t="str">
        <f t="shared" si="0"/>
        <v>X</v>
      </c>
      <c r="F59" s="18" t="str">
        <f t="shared" si="0"/>
        <v>X</v>
      </c>
      <c r="G59" s="19" t="str">
        <f>INDEX('Player Notes'!$F:$F,MATCH('Printable Draft Notes'!$B59,'Player Notes'!$Q:$Q,0))</f>
        <v>D.Houston</v>
      </c>
      <c r="H59" s="18" t="str">
        <f>INDEX('Player Notes'!$M:$M,MATCH('Printable Draft Notes'!$B59,'Player Notes'!$Q:$Q,0))</f>
        <v>DEF/MID</v>
      </c>
      <c r="I59" s="18" t="str">
        <f>INDEX('Player Notes'!$L:$L,MATCH('Printable Draft Notes'!$B59,'Player Notes'!$Q:$Q,0))</f>
        <v>PTA</v>
      </c>
      <c r="J59" s="20">
        <f>INDEX('Player Notes'!$I:$I,MATCH('Printable Draft Notes'!$B59,'Player Notes'!$Q:$Q,0))</f>
        <v>89.29</v>
      </c>
      <c r="K59" s="26" t="str">
        <f>IF(INDEX('Player Notes'!R:R,MATCH('Printable Draft Notes'!$B59,'Player Notes'!$Q:$Q,0))="","",INDEX('Player Notes'!R:R,MATCH('Printable Draft Notes'!$B59,'Player Notes'!$Q:$Q,0)))</f>
        <v/>
      </c>
    </row>
    <row r="60" spans="1:11" x14ac:dyDescent="0.3">
      <c r="A60" s="12">
        <f t="shared" si="2"/>
        <v>8</v>
      </c>
      <c r="B60" s="12">
        <v>57</v>
      </c>
      <c r="C60" s="12" t="str">
        <f t="shared" si="0"/>
        <v>J.Dawson</v>
      </c>
      <c r="D60" s="12" t="str">
        <f t="shared" si="0"/>
        <v>X</v>
      </c>
      <c r="E60" s="12" t="str">
        <f t="shared" si="0"/>
        <v>X</v>
      </c>
      <c r="F60" s="12" t="str">
        <f t="shared" si="0"/>
        <v>J.Dawson</v>
      </c>
      <c r="G60" s="13" t="str">
        <f>INDEX('Player Notes'!$F:$F,MATCH('Printable Draft Notes'!$B60,'Player Notes'!$Q:$Q,0))</f>
        <v>J.Dawson</v>
      </c>
      <c r="H60" s="12" t="str">
        <f>INDEX('Player Notes'!$M:$M,MATCH('Printable Draft Notes'!$B60,'Player Notes'!$Q:$Q,0))</f>
        <v>DEF/FWD</v>
      </c>
      <c r="I60" s="12" t="str">
        <f>INDEX('Player Notes'!$L:$L,MATCH('Printable Draft Notes'!$B60,'Player Notes'!$Q:$Q,0))</f>
        <v>SYD</v>
      </c>
      <c r="J60" s="14">
        <f>INDEX('Player Notes'!$I:$I,MATCH('Printable Draft Notes'!$B60,'Player Notes'!$Q:$Q,0))</f>
        <v>86.15</v>
      </c>
      <c r="K60" s="27" t="str">
        <f>IF(INDEX('Player Notes'!R:R,MATCH('Printable Draft Notes'!$B60,'Player Notes'!$Q:$Q,0))="","",INDEX('Player Notes'!R:R,MATCH('Printable Draft Notes'!$B60,'Player Notes'!$Q:$Q,0)))</f>
        <v/>
      </c>
    </row>
    <row r="61" spans="1:11" x14ac:dyDescent="0.3">
      <c r="A61" s="15">
        <f t="shared" si="2"/>
        <v>8</v>
      </c>
      <c r="B61" s="15">
        <v>58</v>
      </c>
      <c r="C61" s="15" t="str">
        <f t="shared" si="0"/>
        <v>X</v>
      </c>
      <c r="D61" s="15" t="str">
        <f t="shared" si="0"/>
        <v>J.Ziebell</v>
      </c>
      <c r="E61" s="15" t="str">
        <f t="shared" si="0"/>
        <v>X</v>
      </c>
      <c r="F61" s="15" t="str">
        <f t="shared" si="0"/>
        <v>J.Ziebell</v>
      </c>
      <c r="G61" s="16" t="str">
        <f>INDEX('Player Notes'!$F:$F,MATCH('Printable Draft Notes'!$B61,'Player Notes'!$Q:$Q,0))</f>
        <v>J.Ziebell</v>
      </c>
      <c r="H61" s="15" t="str">
        <f>INDEX('Player Notes'!$M:$M,MATCH('Printable Draft Notes'!$B61,'Player Notes'!$Q:$Q,0))</f>
        <v>FWD/MID</v>
      </c>
      <c r="I61" s="15" t="str">
        <f>INDEX('Player Notes'!$L:$L,MATCH('Printable Draft Notes'!$B61,'Player Notes'!$Q:$Q,0))</f>
        <v>NTH</v>
      </c>
      <c r="J61" s="17">
        <f>INDEX('Player Notes'!$I:$I,MATCH('Printable Draft Notes'!$B61,'Player Notes'!$Q:$Q,0))</f>
        <v>90.86</v>
      </c>
      <c r="K61" s="25" t="str">
        <f>IF(INDEX('Player Notes'!R:R,MATCH('Printable Draft Notes'!$B61,'Player Notes'!$Q:$Q,0))="","",INDEX('Player Notes'!R:R,MATCH('Printable Draft Notes'!$B61,'Player Notes'!$Q:$Q,0)))</f>
        <v/>
      </c>
    </row>
    <row r="62" spans="1:11" x14ac:dyDescent="0.3">
      <c r="A62" s="15">
        <f t="shared" si="2"/>
        <v>8</v>
      </c>
      <c r="B62" s="15">
        <v>59</v>
      </c>
      <c r="C62" s="15" t="str">
        <f t="shared" si="0"/>
        <v>X</v>
      </c>
      <c r="D62" s="15" t="str">
        <f t="shared" si="0"/>
        <v>S.Higgins</v>
      </c>
      <c r="E62" s="15" t="str">
        <f t="shared" si="0"/>
        <v>X</v>
      </c>
      <c r="F62" s="15" t="str">
        <f t="shared" si="0"/>
        <v>X</v>
      </c>
      <c r="G62" s="16" t="str">
        <f>INDEX('Player Notes'!$F:$F,MATCH('Printable Draft Notes'!$B62,'Player Notes'!$Q:$Q,0))</f>
        <v>S.Higgins</v>
      </c>
      <c r="H62" s="15" t="str">
        <f>INDEX('Player Notes'!$M:$M,MATCH('Printable Draft Notes'!$B62,'Player Notes'!$Q:$Q,0))</f>
        <v>MID</v>
      </c>
      <c r="I62" s="15" t="str">
        <f>INDEX('Player Notes'!$L:$L,MATCH('Printable Draft Notes'!$B62,'Player Notes'!$Q:$Q,0))</f>
        <v>NTH</v>
      </c>
      <c r="J62" s="17">
        <f>INDEX('Player Notes'!$I:$I,MATCH('Printable Draft Notes'!$B62,'Player Notes'!$Q:$Q,0))</f>
        <v>94.88</v>
      </c>
      <c r="K62" s="25" t="str">
        <f>IF(INDEX('Player Notes'!R:R,MATCH('Printable Draft Notes'!$B62,'Player Notes'!$Q:$Q,0))="","",INDEX('Player Notes'!R:R,MATCH('Printable Draft Notes'!$B62,'Player Notes'!$Q:$Q,0)))</f>
        <v/>
      </c>
    </row>
    <row r="63" spans="1:11" x14ac:dyDescent="0.3">
      <c r="A63" s="15">
        <f t="shared" si="2"/>
        <v>8</v>
      </c>
      <c r="B63" s="15">
        <v>60</v>
      </c>
      <c r="C63" s="15" t="str">
        <f t="shared" si="0"/>
        <v>X</v>
      </c>
      <c r="D63" s="15" t="str">
        <f t="shared" si="0"/>
        <v>T.Adams</v>
      </c>
      <c r="E63" s="15" t="str">
        <f t="shared" si="0"/>
        <v>X</v>
      </c>
      <c r="F63" s="15" t="str">
        <f t="shared" si="0"/>
        <v>X</v>
      </c>
      <c r="G63" s="16" t="str">
        <f>INDEX('Player Notes'!$F:$F,MATCH('Printable Draft Notes'!$B63,'Player Notes'!$Q:$Q,0))</f>
        <v>T.Adams</v>
      </c>
      <c r="H63" s="15" t="str">
        <f>INDEX('Player Notes'!$M:$M,MATCH('Printable Draft Notes'!$B63,'Player Notes'!$Q:$Q,0))</f>
        <v>MID</v>
      </c>
      <c r="I63" s="15" t="str">
        <f>INDEX('Player Notes'!$L:$L,MATCH('Printable Draft Notes'!$B63,'Player Notes'!$Q:$Q,0))</f>
        <v>COL</v>
      </c>
      <c r="J63" s="17">
        <f>INDEX('Player Notes'!$I:$I,MATCH('Printable Draft Notes'!$B63,'Player Notes'!$Q:$Q,0))</f>
        <v>96.7</v>
      </c>
      <c r="K63" s="25" t="str">
        <f>IF(INDEX('Player Notes'!R:R,MATCH('Printable Draft Notes'!$B63,'Player Notes'!$Q:$Q,0))="","",INDEX('Player Notes'!R:R,MATCH('Printable Draft Notes'!$B63,'Player Notes'!$Q:$Q,0)))</f>
        <v/>
      </c>
    </row>
    <row r="64" spans="1:11" x14ac:dyDescent="0.3">
      <c r="A64" s="15">
        <f t="shared" si="2"/>
        <v>8</v>
      </c>
      <c r="B64" s="15">
        <v>61</v>
      </c>
      <c r="C64" s="15" t="str">
        <f t="shared" si="0"/>
        <v>X</v>
      </c>
      <c r="D64" s="15" t="str">
        <f t="shared" si="0"/>
        <v>S.Ross</v>
      </c>
      <c r="E64" s="15" t="str">
        <f t="shared" si="0"/>
        <v>X</v>
      </c>
      <c r="F64" s="15" t="str">
        <f t="shared" si="0"/>
        <v>X</v>
      </c>
      <c r="G64" s="16" t="str">
        <f>INDEX('Player Notes'!$F:$F,MATCH('Printable Draft Notes'!$B64,'Player Notes'!$Q:$Q,0))</f>
        <v>S.Ross</v>
      </c>
      <c r="H64" s="15" t="str">
        <f>INDEX('Player Notes'!$M:$M,MATCH('Printable Draft Notes'!$B64,'Player Notes'!$Q:$Q,0))</f>
        <v>MID</v>
      </c>
      <c r="I64" s="15" t="str">
        <f>INDEX('Player Notes'!$L:$L,MATCH('Printable Draft Notes'!$B64,'Player Notes'!$Q:$Q,0))</f>
        <v>STK</v>
      </c>
      <c r="J64" s="17">
        <f>INDEX('Player Notes'!$I:$I,MATCH('Printable Draft Notes'!$B64,'Player Notes'!$Q:$Q,0))</f>
        <v>97.77</v>
      </c>
      <c r="K64" s="25" t="str">
        <f>IF(INDEX('Player Notes'!R:R,MATCH('Printable Draft Notes'!$B64,'Player Notes'!$Q:$Q,0))="","",INDEX('Player Notes'!R:R,MATCH('Printable Draft Notes'!$B64,'Player Notes'!$Q:$Q,0)))</f>
        <v/>
      </c>
    </row>
    <row r="65" spans="1:11" x14ac:dyDescent="0.3">
      <c r="A65" s="15">
        <f t="shared" si="2"/>
        <v>8</v>
      </c>
      <c r="B65" s="15">
        <v>62</v>
      </c>
      <c r="C65" s="15" t="str">
        <f t="shared" si="0"/>
        <v>X</v>
      </c>
      <c r="D65" s="15" t="str">
        <f t="shared" si="0"/>
        <v>J.Steele</v>
      </c>
      <c r="E65" s="15" t="str">
        <f t="shared" si="0"/>
        <v>X</v>
      </c>
      <c r="F65" s="15" t="str">
        <f t="shared" si="0"/>
        <v>X</v>
      </c>
      <c r="G65" s="16" t="str">
        <f>INDEX('Player Notes'!$F:$F,MATCH('Printable Draft Notes'!$B65,'Player Notes'!$Q:$Q,0))</f>
        <v>J.Steele</v>
      </c>
      <c r="H65" s="15" t="str">
        <f>INDEX('Player Notes'!$M:$M,MATCH('Printable Draft Notes'!$B65,'Player Notes'!$Q:$Q,0))</f>
        <v>MID</v>
      </c>
      <c r="I65" s="15" t="str">
        <f>INDEX('Player Notes'!$L:$L,MATCH('Printable Draft Notes'!$B65,'Player Notes'!$Q:$Q,0))</f>
        <v>STK</v>
      </c>
      <c r="J65" s="17">
        <f>INDEX('Player Notes'!$I:$I,MATCH('Printable Draft Notes'!$B65,'Player Notes'!$Q:$Q,0))</f>
        <v>95</v>
      </c>
      <c r="K65" s="25" t="str">
        <f>IF(INDEX('Player Notes'!R:R,MATCH('Printable Draft Notes'!$B65,'Player Notes'!$Q:$Q,0))="","",INDEX('Player Notes'!R:R,MATCH('Printable Draft Notes'!$B65,'Player Notes'!$Q:$Q,0)))</f>
        <v/>
      </c>
    </row>
    <row r="66" spans="1:11" x14ac:dyDescent="0.3">
      <c r="A66" s="15">
        <f t="shared" si="2"/>
        <v>8</v>
      </c>
      <c r="B66" s="15">
        <v>63</v>
      </c>
      <c r="C66" s="15" t="str">
        <f t="shared" si="0"/>
        <v>X</v>
      </c>
      <c r="D66" s="15" t="str">
        <f t="shared" si="0"/>
        <v>J.Lyons</v>
      </c>
      <c r="E66" s="15" t="str">
        <f t="shared" si="0"/>
        <v>X</v>
      </c>
      <c r="F66" s="15" t="str">
        <f t="shared" si="0"/>
        <v>X</v>
      </c>
      <c r="G66" s="16" t="str">
        <f>INDEX('Player Notes'!$F:$F,MATCH('Printable Draft Notes'!$B66,'Player Notes'!$Q:$Q,0))</f>
        <v>J.Lyons</v>
      </c>
      <c r="H66" s="15" t="str">
        <f>INDEX('Player Notes'!$M:$M,MATCH('Printable Draft Notes'!$B66,'Player Notes'!$Q:$Q,0))</f>
        <v>MID</v>
      </c>
      <c r="I66" s="15" t="str">
        <f>INDEX('Player Notes'!$L:$L,MATCH('Printable Draft Notes'!$B66,'Player Notes'!$Q:$Q,0))</f>
        <v>BRL</v>
      </c>
      <c r="J66" s="17">
        <f>INDEX('Player Notes'!$I:$I,MATCH('Printable Draft Notes'!$B66,'Player Notes'!$Q:$Q,0))</f>
        <v>98.59</v>
      </c>
      <c r="K66" s="25" t="str">
        <f>IF(INDEX('Player Notes'!R:R,MATCH('Printable Draft Notes'!$B66,'Player Notes'!$Q:$Q,0))="","",INDEX('Player Notes'!R:R,MATCH('Printable Draft Notes'!$B66,'Player Notes'!$Q:$Q,0)))</f>
        <v/>
      </c>
    </row>
    <row r="67" spans="1:11" x14ac:dyDescent="0.3">
      <c r="A67" s="18">
        <f t="shared" si="2"/>
        <v>8</v>
      </c>
      <c r="B67" s="18">
        <v>64</v>
      </c>
      <c r="C67" s="18" t="str">
        <f t="shared" si="0"/>
        <v>N.Newman</v>
      </c>
      <c r="D67" s="18" t="str">
        <f t="shared" si="0"/>
        <v>X</v>
      </c>
      <c r="E67" s="18" t="str">
        <f t="shared" si="0"/>
        <v>X</v>
      </c>
      <c r="F67" s="18" t="str">
        <f t="shared" si="0"/>
        <v>X</v>
      </c>
      <c r="G67" s="19" t="str">
        <f>INDEX('Player Notes'!$F:$F,MATCH('Printable Draft Notes'!$B67,'Player Notes'!$Q:$Q,0))</f>
        <v>N.Newman</v>
      </c>
      <c r="H67" s="18" t="str">
        <f>INDEX('Player Notes'!$M:$M,MATCH('Printable Draft Notes'!$B67,'Player Notes'!$Q:$Q,0))</f>
        <v>DEF</v>
      </c>
      <c r="I67" s="18" t="str">
        <f>INDEX('Player Notes'!$L:$L,MATCH('Printable Draft Notes'!$B67,'Player Notes'!$Q:$Q,0))</f>
        <v>CAR</v>
      </c>
      <c r="J67" s="20">
        <f>INDEX('Player Notes'!$I:$I,MATCH('Printable Draft Notes'!$B67,'Player Notes'!$Q:$Q,0))</f>
        <v>96.65</v>
      </c>
      <c r="K67" s="26" t="str">
        <f>IF(INDEX('Player Notes'!R:R,MATCH('Printable Draft Notes'!$B67,'Player Notes'!$Q:$Q,0))="","",INDEX('Player Notes'!R:R,MATCH('Printable Draft Notes'!$B67,'Player Notes'!$Q:$Q,0)))</f>
        <v/>
      </c>
    </row>
    <row r="68" spans="1:11" x14ac:dyDescent="0.3">
      <c r="A68" s="12">
        <f t="shared" si="2"/>
        <v>9</v>
      </c>
      <c r="B68" s="12">
        <v>65</v>
      </c>
      <c r="C68" s="12" t="str">
        <f t="shared" si="0"/>
        <v>N.Vlastuin</v>
      </c>
      <c r="D68" s="12" t="str">
        <f t="shared" si="0"/>
        <v>X</v>
      </c>
      <c r="E68" s="12" t="str">
        <f t="shared" si="0"/>
        <v>X</v>
      </c>
      <c r="F68" s="12" t="str">
        <f t="shared" si="0"/>
        <v>X</v>
      </c>
      <c r="G68" s="13" t="str">
        <f>INDEX('Player Notes'!$F:$F,MATCH('Printable Draft Notes'!$B68,'Player Notes'!$Q:$Q,0))</f>
        <v>N.Vlastuin</v>
      </c>
      <c r="H68" s="12" t="str">
        <f>INDEX('Player Notes'!$M:$M,MATCH('Printable Draft Notes'!$B68,'Player Notes'!$Q:$Q,0))</f>
        <v>DEF</v>
      </c>
      <c r="I68" s="12" t="str">
        <f>INDEX('Player Notes'!$L:$L,MATCH('Printable Draft Notes'!$B68,'Player Notes'!$Q:$Q,0))</f>
        <v>RIC</v>
      </c>
      <c r="J68" s="14">
        <f>INDEX('Player Notes'!$I:$I,MATCH('Printable Draft Notes'!$B68,'Player Notes'!$Q:$Q,0))</f>
        <v>91.24</v>
      </c>
      <c r="K68" s="27" t="str">
        <f>IF(INDEX('Player Notes'!R:R,MATCH('Printable Draft Notes'!$B68,'Player Notes'!$Q:$Q,0))="","",INDEX('Player Notes'!R:R,MATCH('Printable Draft Notes'!$B68,'Player Notes'!$Q:$Q,0)))</f>
        <v/>
      </c>
    </row>
    <row r="69" spans="1:11" x14ac:dyDescent="0.3">
      <c r="A69" s="15">
        <f t="shared" si="2"/>
        <v>9</v>
      </c>
      <c r="B69" s="15">
        <v>66</v>
      </c>
      <c r="C69" s="15" t="str">
        <f t="shared" ref="C69:F132" si="3">IF(IFERROR(FIND(C$3,$H69),0)&gt;0,$G69,"X")</f>
        <v>L.Weller</v>
      </c>
      <c r="D69" s="15" t="str">
        <f t="shared" si="3"/>
        <v>X</v>
      </c>
      <c r="E69" s="15" t="str">
        <f t="shared" si="3"/>
        <v>X</v>
      </c>
      <c r="F69" s="15" t="str">
        <f t="shared" si="3"/>
        <v>X</v>
      </c>
      <c r="G69" s="16" t="str">
        <f>INDEX('Player Notes'!$F:$F,MATCH('Printable Draft Notes'!$B69,'Player Notes'!$Q:$Q,0))</f>
        <v>L.Weller</v>
      </c>
      <c r="H69" s="15" t="str">
        <f>INDEX('Player Notes'!$M:$M,MATCH('Printable Draft Notes'!$B69,'Player Notes'!$Q:$Q,0))</f>
        <v>DEF</v>
      </c>
      <c r="I69" s="15" t="str">
        <f>INDEX('Player Notes'!$L:$L,MATCH('Printable Draft Notes'!$B69,'Player Notes'!$Q:$Q,0))</f>
        <v>GCS</v>
      </c>
      <c r="J69" s="17">
        <f>INDEX('Player Notes'!$I:$I,MATCH('Printable Draft Notes'!$B69,'Player Notes'!$Q:$Q,0))</f>
        <v>88.59</v>
      </c>
      <c r="K69" s="25" t="str">
        <f>IF(INDEX('Player Notes'!R:R,MATCH('Printable Draft Notes'!$B69,'Player Notes'!$Q:$Q,0))="","",INDEX('Player Notes'!R:R,MATCH('Printable Draft Notes'!$B69,'Player Notes'!$Q:$Q,0)))</f>
        <v/>
      </c>
    </row>
    <row r="70" spans="1:11" x14ac:dyDescent="0.3">
      <c r="A70" s="15">
        <f t="shared" si="2"/>
        <v>9</v>
      </c>
      <c r="B70" s="15">
        <v>67</v>
      </c>
      <c r="C70" s="15" t="str">
        <f t="shared" si="3"/>
        <v>J.Howe</v>
      </c>
      <c r="D70" s="15" t="str">
        <f t="shared" si="3"/>
        <v>X</v>
      </c>
      <c r="E70" s="15" t="str">
        <f t="shared" si="3"/>
        <v>X</v>
      </c>
      <c r="F70" s="15" t="str">
        <f t="shared" si="3"/>
        <v>X</v>
      </c>
      <c r="G70" s="16" t="str">
        <f>INDEX('Player Notes'!$F:$F,MATCH('Printable Draft Notes'!$B70,'Player Notes'!$Q:$Q,0))</f>
        <v>J.Howe</v>
      </c>
      <c r="H70" s="15" t="str">
        <f>INDEX('Player Notes'!$M:$M,MATCH('Printable Draft Notes'!$B70,'Player Notes'!$Q:$Q,0))</f>
        <v>DEF</v>
      </c>
      <c r="I70" s="15" t="str">
        <f>INDEX('Player Notes'!$L:$L,MATCH('Printable Draft Notes'!$B70,'Player Notes'!$Q:$Q,0))</f>
        <v>COL</v>
      </c>
      <c r="J70" s="17">
        <f>INDEX('Player Notes'!$I:$I,MATCH('Printable Draft Notes'!$B70,'Player Notes'!$Q:$Q,0))</f>
        <v>79.53</v>
      </c>
      <c r="K70" s="25" t="str">
        <f>IF(INDEX('Player Notes'!R:R,MATCH('Printable Draft Notes'!$B70,'Player Notes'!$Q:$Q,0))="","",INDEX('Player Notes'!R:R,MATCH('Printable Draft Notes'!$B70,'Player Notes'!$Q:$Q,0)))</f>
        <v/>
      </c>
    </row>
    <row r="71" spans="1:11" x14ac:dyDescent="0.3">
      <c r="A71" s="15">
        <f t="shared" si="2"/>
        <v>9</v>
      </c>
      <c r="B71" s="15">
        <v>68</v>
      </c>
      <c r="C71" s="15" t="str">
        <f t="shared" si="3"/>
        <v>J.McGovern</v>
      </c>
      <c r="D71" s="15" t="str">
        <f t="shared" si="3"/>
        <v>X</v>
      </c>
      <c r="E71" s="15" t="str">
        <f t="shared" si="3"/>
        <v>X</v>
      </c>
      <c r="F71" s="15" t="str">
        <f t="shared" si="3"/>
        <v>X</v>
      </c>
      <c r="G71" s="16" t="str">
        <f>INDEX('Player Notes'!$F:$F,MATCH('Printable Draft Notes'!$B71,'Player Notes'!$Q:$Q,0))</f>
        <v>J.McGovern</v>
      </c>
      <c r="H71" s="15" t="str">
        <f>INDEX('Player Notes'!$M:$M,MATCH('Printable Draft Notes'!$B71,'Player Notes'!$Q:$Q,0))</f>
        <v>DEF</v>
      </c>
      <c r="I71" s="15" t="str">
        <f>INDEX('Player Notes'!$L:$L,MATCH('Printable Draft Notes'!$B71,'Player Notes'!$Q:$Q,0))</f>
        <v>WCE</v>
      </c>
      <c r="J71" s="17">
        <f>INDEX('Player Notes'!$I:$I,MATCH('Printable Draft Notes'!$B71,'Player Notes'!$Q:$Q,0))</f>
        <v>87.52</v>
      </c>
      <c r="K71" s="25" t="str">
        <f>IF(INDEX('Player Notes'!R:R,MATCH('Printable Draft Notes'!$B71,'Player Notes'!$Q:$Q,0))="","",INDEX('Player Notes'!R:R,MATCH('Printable Draft Notes'!$B71,'Player Notes'!$Q:$Q,0)))</f>
        <v/>
      </c>
    </row>
    <row r="72" spans="1:11" x14ac:dyDescent="0.3">
      <c r="A72" s="15">
        <f t="shared" si="2"/>
        <v>9</v>
      </c>
      <c r="B72" s="15">
        <v>69</v>
      </c>
      <c r="C72" s="15" t="str">
        <f t="shared" si="3"/>
        <v>D.Byrne-Jones</v>
      </c>
      <c r="D72" s="15" t="str">
        <f t="shared" si="3"/>
        <v>X</v>
      </c>
      <c r="E72" s="15" t="str">
        <f t="shared" si="3"/>
        <v>X</v>
      </c>
      <c r="F72" s="15" t="str">
        <f t="shared" si="3"/>
        <v>X</v>
      </c>
      <c r="G72" s="16" t="str">
        <f>INDEX('Player Notes'!$F:$F,MATCH('Printable Draft Notes'!$B72,'Player Notes'!$Q:$Q,0))</f>
        <v>D.Byrne-Jones</v>
      </c>
      <c r="H72" s="15" t="str">
        <f>INDEX('Player Notes'!$M:$M,MATCH('Printable Draft Notes'!$B72,'Player Notes'!$Q:$Q,0))</f>
        <v>DEF</v>
      </c>
      <c r="I72" s="15" t="str">
        <f>INDEX('Player Notes'!$L:$L,MATCH('Printable Draft Notes'!$B72,'Player Notes'!$Q:$Q,0))</f>
        <v>PTA</v>
      </c>
      <c r="J72" s="17">
        <f>INDEX('Player Notes'!$I:$I,MATCH('Printable Draft Notes'!$B72,'Player Notes'!$Q:$Q,0))</f>
        <v>87.18</v>
      </c>
      <c r="K72" s="25" t="str">
        <f>IF(INDEX('Player Notes'!R:R,MATCH('Printable Draft Notes'!$B72,'Player Notes'!$Q:$Q,0))="","",INDEX('Player Notes'!R:R,MATCH('Printable Draft Notes'!$B72,'Player Notes'!$Q:$Q,0)))</f>
        <v/>
      </c>
    </row>
    <row r="73" spans="1:11" x14ac:dyDescent="0.3">
      <c r="A73" s="15">
        <f t="shared" si="2"/>
        <v>9</v>
      </c>
      <c r="B73" s="15">
        <v>70</v>
      </c>
      <c r="C73" s="15" t="str">
        <f t="shared" si="3"/>
        <v>B.Smith</v>
      </c>
      <c r="D73" s="15" t="str">
        <f t="shared" si="3"/>
        <v>X</v>
      </c>
      <c r="E73" s="15" t="str">
        <f t="shared" si="3"/>
        <v>X</v>
      </c>
      <c r="F73" s="15" t="str">
        <f t="shared" si="3"/>
        <v>X</v>
      </c>
      <c r="G73" s="16" t="str">
        <f>INDEX('Player Notes'!$F:$F,MATCH('Printable Draft Notes'!$B73,'Player Notes'!$Q:$Q,0))</f>
        <v>B.Smith</v>
      </c>
      <c r="H73" s="15" t="str">
        <f>INDEX('Player Notes'!$M:$M,MATCH('Printable Draft Notes'!$B73,'Player Notes'!$Q:$Q,0))</f>
        <v>DEF</v>
      </c>
      <c r="I73" s="15" t="str">
        <f>INDEX('Player Notes'!$L:$L,MATCH('Printable Draft Notes'!$B73,'Player Notes'!$Q:$Q,0))</f>
        <v>ADE</v>
      </c>
      <c r="J73" s="17">
        <f>INDEX('Player Notes'!$I:$I,MATCH('Printable Draft Notes'!$B73,'Player Notes'!$Q:$Q,0))</f>
        <v>88.64</v>
      </c>
      <c r="K73" s="25" t="str">
        <f>IF(INDEX('Player Notes'!R:R,MATCH('Printable Draft Notes'!$B73,'Player Notes'!$Q:$Q,0))="","",INDEX('Player Notes'!R:R,MATCH('Printable Draft Notes'!$B73,'Player Notes'!$Q:$Q,0)))</f>
        <v/>
      </c>
    </row>
    <row r="74" spans="1:11" x14ac:dyDescent="0.3">
      <c r="A74" s="15">
        <f t="shared" si="2"/>
        <v>9</v>
      </c>
      <c r="B74" s="15">
        <v>71</v>
      </c>
      <c r="C74" s="15" t="str">
        <f t="shared" si="3"/>
        <v>X</v>
      </c>
      <c r="D74" s="15" t="str">
        <f t="shared" si="3"/>
        <v>S.Sidebottom</v>
      </c>
      <c r="E74" s="15" t="str">
        <f t="shared" si="3"/>
        <v>X</v>
      </c>
      <c r="F74" s="15" t="str">
        <f t="shared" si="3"/>
        <v>X</v>
      </c>
      <c r="G74" s="16" t="str">
        <f>INDEX('Player Notes'!$F:$F,MATCH('Printable Draft Notes'!$B74,'Player Notes'!$Q:$Q,0))</f>
        <v>S.Sidebottom</v>
      </c>
      <c r="H74" s="15" t="str">
        <f>INDEX('Player Notes'!$M:$M,MATCH('Printable Draft Notes'!$B74,'Player Notes'!$Q:$Q,0))</f>
        <v>MID</v>
      </c>
      <c r="I74" s="15" t="str">
        <f>INDEX('Player Notes'!$L:$L,MATCH('Printable Draft Notes'!$B74,'Player Notes'!$Q:$Q,0))</f>
        <v>COL</v>
      </c>
      <c r="J74" s="17">
        <f>INDEX('Player Notes'!$I:$I,MATCH('Printable Draft Notes'!$B74,'Player Notes'!$Q:$Q,0))</f>
        <v>94.29</v>
      </c>
      <c r="K74" s="25" t="str">
        <f>IF(INDEX('Player Notes'!R:R,MATCH('Printable Draft Notes'!$B74,'Player Notes'!$Q:$Q,0))="","",INDEX('Player Notes'!R:R,MATCH('Printable Draft Notes'!$B74,'Player Notes'!$Q:$Q,0)))</f>
        <v/>
      </c>
    </row>
    <row r="75" spans="1:11" x14ac:dyDescent="0.3">
      <c r="A75" s="18">
        <f t="shared" si="2"/>
        <v>9</v>
      </c>
      <c r="B75" s="18">
        <v>72</v>
      </c>
      <c r="C75" s="18" t="str">
        <f t="shared" si="3"/>
        <v>X</v>
      </c>
      <c r="D75" s="18" t="str">
        <f t="shared" si="3"/>
        <v>H.McCluggage</v>
      </c>
      <c r="E75" s="18" t="str">
        <f t="shared" si="3"/>
        <v>X</v>
      </c>
      <c r="F75" s="18" t="str">
        <f t="shared" si="3"/>
        <v>X</v>
      </c>
      <c r="G75" s="19" t="str">
        <f>INDEX('Player Notes'!$F:$F,MATCH('Printable Draft Notes'!$B75,'Player Notes'!$Q:$Q,0))</f>
        <v>H.McCluggage</v>
      </c>
      <c r="H75" s="18" t="str">
        <f>INDEX('Player Notes'!$M:$M,MATCH('Printable Draft Notes'!$B75,'Player Notes'!$Q:$Q,0))</f>
        <v>MID</v>
      </c>
      <c r="I75" s="18" t="str">
        <f>INDEX('Player Notes'!$L:$L,MATCH('Printable Draft Notes'!$B75,'Player Notes'!$Q:$Q,0))</f>
        <v>BRL</v>
      </c>
      <c r="J75" s="20">
        <f>INDEX('Player Notes'!$I:$I,MATCH('Printable Draft Notes'!$B75,'Player Notes'!$Q:$Q,0))</f>
        <v>94.05</v>
      </c>
      <c r="K75" s="26" t="str">
        <f>IF(INDEX('Player Notes'!R:R,MATCH('Printable Draft Notes'!$B75,'Player Notes'!$Q:$Q,0))="","",INDEX('Player Notes'!R:R,MATCH('Printable Draft Notes'!$B75,'Player Notes'!$Q:$Q,0)))</f>
        <v/>
      </c>
    </row>
    <row r="76" spans="1:11" x14ac:dyDescent="0.3">
      <c r="A76" s="12">
        <f t="shared" si="2"/>
        <v>10</v>
      </c>
      <c r="B76" s="12">
        <v>73</v>
      </c>
      <c r="C76" s="12" t="str">
        <f t="shared" si="3"/>
        <v>X</v>
      </c>
      <c r="D76" s="12" t="str">
        <f t="shared" si="3"/>
        <v>J.O'Meara</v>
      </c>
      <c r="E76" s="12" t="str">
        <f t="shared" si="3"/>
        <v>X</v>
      </c>
      <c r="F76" s="12" t="str">
        <f t="shared" si="3"/>
        <v>X</v>
      </c>
      <c r="G76" s="13" t="str">
        <f>INDEX('Player Notes'!$F:$F,MATCH('Printable Draft Notes'!$B76,'Player Notes'!$Q:$Q,0))</f>
        <v>J.O'Meara</v>
      </c>
      <c r="H76" s="12" t="str">
        <f>INDEX('Player Notes'!$M:$M,MATCH('Printable Draft Notes'!$B76,'Player Notes'!$Q:$Q,0))</f>
        <v>MID</v>
      </c>
      <c r="I76" s="12" t="str">
        <f>INDEX('Player Notes'!$L:$L,MATCH('Printable Draft Notes'!$B76,'Player Notes'!$Q:$Q,0))</f>
        <v>HAW</v>
      </c>
      <c r="J76" s="14">
        <f>INDEX('Player Notes'!$I:$I,MATCH('Printable Draft Notes'!$B76,'Player Notes'!$Q:$Q,0))</f>
        <v>90.43</v>
      </c>
      <c r="K76" s="27" t="str">
        <f>IF(INDEX('Player Notes'!R:R,MATCH('Printable Draft Notes'!$B76,'Player Notes'!$Q:$Q,0))="","",INDEX('Player Notes'!R:R,MATCH('Printable Draft Notes'!$B76,'Player Notes'!$Q:$Q,0)))</f>
        <v/>
      </c>
    </row>
    <row r="77" spans="1:11" x14ac:dyDescent="0.3">
      <c r="A77" s="15">
        <f t="shared" ref="A77:A140" si="4">A69+1</f>
        <v>10</v>
      </c>
      <c r="B77" s="15">
        <v>74</v>
      </c>
      <c r="C77" s="15" t="str">
        <f t="shared" si="3"/>
        <v>X</v>
      </c>
      <c r="D77" s="15" t="str">
        <f t="shared" si="3"/>
        <v>O.Wines</v>
      </c>
      <c r="E77" s="15" t="str">
        <f t="shared" si="3"/>
        <v>X</v>
      </c>
      <c r="F77" s="15" t="str">
        <f t="shared" si="3"/>
        <v>X</v>
      </c>
      <c r="G77" s="16" t="str">
        <f>INDEX('Player Notes'!$F:$F,MATCH('Printable Draft Notes'!$B77,'Player Notes'!$Q:$Q,0))</f>
        <v>O.Wines</v>
      </c>
      <c r="H77" s="15" t="str">
        <f>INDEX('Player Notes'!$M:$M,MATCH('Printable Draft Notes'!$B77,'Player Notes'!$Q:$Q,0))</f>
        <v>MID</v>
      </c>
      <c r="I77" s="15" t="str">
        <f>INDEX('Player Notes'!$L:$L,MATCH('Printable Draft Notes'!$B77,'Player Notes'!$Q:$Q,0))</f>
        <v>PTA</v>
      </c>
      <c r="J77" s="17">
        <f>INDEX('Player Notes'!$I:$I,MATCH('Printable Draft Notes'!$B77,'Player Notes'!$Q:$Q,0))</f>
        <v>88.33</v>
      </c>
      <c r="K77" s="25" t="str">
        <f>IF(INDEX('Player Notes'!R:R,MATCH('Printable Draft Notes'!$B77,'Player Notes'!$Q:$Q,0))="","",INDEX('Player Notes'!R:R,MATCH('Printable Draft Notes'!$B77,'Player Notes'!$Q:$Q,0)))</f>
        <v/>
      </c>
    </row>
    <row r="78" spans="1:11" x14ac:dyDescent="0.3">
      <c r="A78" s="15">
        <f t="shared" si="4"/>
        <v>10</v>
      </c>
      <c r="B78" s="15">
        <v>75</v>
      </c>
      <c r="C78" s="15" t="str">
        <f t="shared" si="3"/>
        <v>X</v>
      </c>
      <c r="D78" s="15" t="str">
        <f t="shared" si="3"/>
        <v>L.Hunter</v>
      </c>
      <c r="E78" s="15" t="str">
        <f t="shared" si="3"/>
        <v>X</v>
      </c>
      <c r="F78" s="15" t="str">
        <f t="shared" si="3"/>
        <v>X</v>
      </c>
      <c r="G78" s="16" t="str">
        <f>INDEX('Player Notes'!$F:$F,MATCH('Printable Draft Notes'!$B78,'Player Notes'!$Q:$Q,0))</f>
        <v>L.Hunter</v>
      </c>
      <c r="H78" s="15" t="str">
        <f>INDEX('Player Notes'!$M:$M,MATCH('Printable Draft Notes'!$B78,'Player Notes'!$Q:$Q,0))</f>
        <v>MID</v>
      </c>
      <c r="I78" s="15" t="str">
        <f>INDEX('Player Notes'!$L:$L,MATCH('Printable Draft Notes'!$B78,'Player Notes'!$Q:$Q,0))</f>
        <v>WBD</v>
      </c>
      <c r="J78" s="17">
        <f>INDEX('Player Notes'!$I:$I,MATCH('Printable Draft Notes'!$B78,'Player Notes'!$Q:$Q,0))</f>
        <v>95.27</v>
      </c>
      <c r="K78" s="25" t="str">
        <f>IF(INDEX('Player Notes'!R:R,MATCH('Printable Draft Notes'!$B78,'Player Notes'!$Q:$Q,0))="","",INDEX('Player Notes'!R:R,MATCH('Printable Draft Notes'!$B78,'Player Notes'!$Q:$Q,0)))</f>
        <v/>
      </c>
    </row>
    <row r="79" spans="1:11" x14ac:dyDescent="0.3">
      <c r="A79" s="15">
        <f t="shared" si="4"/>
        <v>10</v>
      </c>
      <c r="B79" s="15">
        <v>76</v>
      </c>
      <c r="C79" s="15" t="str">
        <f t="shared" si="3"/>
        <v>X</v>
      </c>
      <c r="D79" s="15" t="str">
        <f t="shared" si="3"/>
        <v>J.Worpel</v>
      </c>
      <c r="E79" s="15" t="str">
        <f t="shared" si="3"/>
        <v>X</v>
      </c>
      <c r="F79" s="15" t="str">
        <f t="shared" si="3"/>
        <v>X</v>
      </c>
      <c r="G79" s="16" t="str">
        <f>INDEX('Player Notes'!$F:$F,MATCH('Printable Draft Notes'!$B79,'Player Notes'!$Q:$Q,0))</f>
        <v>J.Worpel</v>
      </c>
      <c r="H79" s="15" t="str">
        <f>INDEX('Player Notes'!$M:$M,MATCH('Printable Draft Notes'!$B79,'Player Notes'!$Q:$Q,0))</f>
        <v>MID</v>
      </c>
      <c r="I79" s="15" t="str">
        <f>INDEX('Player Notes'!$L:$L,MATCH('Printable Draft Notes'!$B79,'Player Notes'!$Q:$Q,0))</f>
        <v>HAW</v>
      </c>
      <c r="J79" s="17">
        <f>INDEX('Player Notes'!$I:$I,MATCH('Printable Draft Notes'!$B79,'Player Notes'!$Q:$Q,0))</f>
        <v>97.05</v>
      </c>
      <c r="K79" s="25" t="str">
        <f>IF(INDEX('Player Notes'!R:R,MATCH('Printable Draft Notes'!$B79,'Player Notes'!$Q:$Q,0))="","",INDEX('Player Notes'!R:R,MATCH('Printable Draft Notes'!$B79,'Player Notes'!$Q:$Q,0)))</f>
        <v/>
      </c>
    </row>
    <row r="80" spans="1:11" x14ac:dyDescent="0.3">
      <c r="A80" s="15">
        <f t="shared" si="4"/>
        <v>10</v>
      </c>
      <c r="B80" s="15">
        <v>77</v>
      </c>
      <c r="C80" s="15" t="str">
        <f t="shared" si="3"/>
        <v>X</v>
      </c>
      <c r="D80" s="15" t="str">
        <f t="shared" si="3"/>
        <v>X</v>
      </c>
      <c r="E80" s="15" t="str">
        <f t="shared" si="3"/>
        <v>R.O'Brien</v>
      </c>
      <c r="F80" s="15" t="str">
        <f t="shared" si="3"/>
        <v>X</v>
      </c>
      <c r="G80" s="16" t="str">
        <f>INDEX('Player Notes'!$F:$F,MATCH('Printable Draft Notes'!$B80,'Player Notes'!$Q:$Q,0))</f>
        <v>R.O'Brien</v>
      </c>
      <c r="H80" s="15" t="str">
        <f>INDEX('Player Notes'!$M:$M,MATCH('Printable Draft Notes'!$B80,'Player Notes'!$Q:$Q,0))</f>
        <v>RUC</v>
      </c>
      <c r="I80" s="15" t="str">
        <f>INDEX('Player Notes'!$L:$L,MATCH('Printable Draft Notes'!$B80,'Player Notes'!$Q:$Q,0))</f>
        <v>ADE</v>
      </c>
      <c r="J80" s="17">
        <f>INDEX('Player Notes'!$I:$I,MATCH('Printable Draft Notes'!$B80,'Player Notes'!$Q:$Q,0))</f>
        <v>95.28</v>
      </c>
      <c r="K80" s="25" t="str">
        <f>IF(INDEX('Player Notes'!R:R,MATCH('Printable Draft Notes'!$B80,'Player Notes'!$Q:$Q,0))="","",INDEX('Player Notes'!R:R,MATCH('Printable Draft Notes'!$B80,'Player Notes'!$Q:$Q,0)))</f>
        <v/>
      </c>
    </row>
    <row r="81" spans="1:11" x14ac:dyDescent="0.3">
      <c r="A81" s="15">
        <f t="shared" si="4"/>
        <v>10</v>
      </c>
      <c r="B81" s="15">
        <v>78</v>
      </c>
      <c r="C81" s="15" t="str">
        <f t="shared" si="3"/>
        <v>X</v>
      </c>
      <c r="D81" s="15" t="str">
        <f t="shared" si="3"/>
        <v>X</v>
      </c>
      <c r="E81" s="15" t="str">
        <f t="shared" si="3"/>
        <v>R.Marshall</v>
      </c>
      <c r="F81" s="15" t="str">
        <f t="shared" si="3"/>
        <v>X</v>
      </c>
      <c r="G81" s="16" t="str">
        <f>INDEX('Player Notes'!$F:$F,MATCH('Printable Draft Notes'!$B81,'Player Notes'!$Q:$Q,0))</f>
        <v>R.Marshall</v>
      </c>
      <c r="H81" s="15" t="str">
        <f>INDEX('Player Notes'!$M:$M,MATCH('Printable Draft Notes'!$B81,'Player Notes'!$Q:$Q,0))</f>
        <v>RUC</v>
      </c>
      <c r="I81" s="15" t="str">
        <f>INDEX('Player Notes'!$L:$L,MATCH('Printable Draft Notes'!$B81,'Player Notes'!$Q:$Q,0))</f>
        <v>STK</v>
      </c>
      <c r="J81" s="17">
        <f>INDEX('Player Notes'!$I:$I,MATCH('Printable Draft Notes'!$B81,'Player Notes'!$Q:$Q,0))</f>
        <v>110.25</v>
      </c>
      <c r="K81" s="25" t="str">
        <f>IF(INDEX('Player Notes'!R:R,MATCH('Printable Draft Notes'!$B81,'Player Notes'!$Q:$Q,0))="","",INDEX('Player Notes'!R:R,MATCH('Printable Draft Notes'!$B81,'Player Notes'!$Q:$Q,0)))</f>
        <v/>
      </c>
    </row>
    <row r="82" spans="1:11" x14ac:dyDescent="0.3">
      <c r="A82" s="15">
        <f t="shared" si="4"/>
        <v>10</v>
      </c>
      <c r="B82" s="15">
        <v>79</v>
      </c>
      <c r="C82" s="15" t="str">
        <f t="shared" si="3"/>
        <v>X</v>
      </c>
      <c r="D82" s="15" t="str">
        <f t="shared" si="3"/>
        <v>X</v>
      </c>
      <c r="E82" s="15" t="str">
        <f t="shared" si="3"/>
        <v>N.Naitanui</v>
      </c>
      <c r="F82" s="15" t="str">
        <f t="shared" si="3"/>
        <v>X</v>
      </c>
      <c r="G82" s="16" t="str">
        <f>INDEX('Player Notes'!$F:$F,MATCH('Printable Draft Notes'!$B82,'Player Notes'!$Q:$Q,0))</f>
        <v>N.Naitanui</v>
      </c>
      <c r="H82" s="15" t="str">
        <f>INDEX('Player Notes'!$M:$M,MATCH('Printable Draft Notes'!$B82,'Player Notes'!$Q:$Q,0))</f>
        <v>RUC</v>
      </c>
      <c r="I82" s="15" t="str">
        <f>INDEX('Player Notes'!$L:$L,MATCH('Printable Draft Notes'!$B82,'Player Notes'!$Q:$Q,0))</f>
        <v>WCE</v>
      </c>
      <c r="J82" s="17">
        <f>INDEX('Player Notes'!$I:$I,MATCH('Printable Draft Notes'!$B82,'Player Notes'!$Q:$Q,0))</f>
        <v>93.67</v>
      </c>
      <c r="K82" s="25" t="str">
        <f>IF(INDEX('Player Notes'!R:R,MATCH('Printable Draft Notes'!$B82,'Player Notes'!$Q:$Q,0))="","",INDEX('Player Notes'!R:R,MATCH('Printable Draft Notes'!$B82,'Player Notes'!$Q:$Q,0)))</f>
        <v/>
      </c>
    </row>
    <row r="83" spans="1:11" x14ac:dyDescent="0.3">
      <c r="A83" s="18">
        <f t="shared" si="4"/>
        <v>10</v>
      </c>
      <c r="B83" s="18">
        <v>80</v>
      </c>
      <c r="C83" s="18" t="str">
        <f t="shared" si="3"/>
        <v>X</v>
      </c>
      <c r="D83" s="18" t="str">
        <f t="shared" si="3"/>
        <v>H.Greenwood</v>
      </c>
      <c r="E83" s="18" t="str">
        <f t="shared" si="3"/>
        <v>X</v>
      </c>
      <c r="F83" s="18" t="str">
        <f t="shared" si="3"/>
        <v>H.Greenwood</v>
      </c>
      <c r="G83" s="19" t="str">
        <f>INDEX('Player Notes'!$F:$F,MATCH('Printable Draft Notes'!$B83,'Player Notes'!$Q:$Q,0))</f>
        <v>H.Greenwood</v>
      </c>
      <c r="H83" s="18" t="str">
        <f>INDEX('Player Notes'!$M:$M,MATCH('Printable Draft Notes'!$B83,'Player Notes'!$Q:$Q,0))</f>
        <v>FWD/MID</v>
      </c>
      <c r="I83" s="18" t="str">
        <f>INDEX('Player Notes'!$L:$L,MATCH('Printable Draft Notes'!$B83,'Player Notes'!$Q:$Q,0))</f>
        <v>GCS</v>
      </c>
      <c r="J83" s="20">
        <f>INDEX('Player Notes'!$I:$I,MATCH('Printable Draft Notes'!$B83,'Player Notes'!$Q:$Q,0))</f>
        <v>85.29</v>
      </c>
      <c r="K83" s="26" t="str">
        <f>IF(INDEX('Player Notes'!R:R,MATCH('Printable Draft Notes'!$B83,'Player Notes'!$Q:$Q,0))="","",INDEX('Player Notes'!R:R,MATCH('Printable Draft Notes'!$B83,'Player Notes'!$Q:$Q,0)))</f>
        <v/>
      </c>
    </row>
    <row r="84" spans="1:11" x14ac:dyDescent="0.3">
      <c r="A84" s="12">
        <f t="shared" si="4"/>
        <v>11</v>
      </c>
      <c r="B84" s="12">
        <v>81</v>
      </c>
      <c r="C84" s="12" t="str">
        <f t="shared" si="3"/>
        <v>X</v>
      </c>
      <c r="D84" s="12" t="str">
        <f t="shared" si="3"/>
        <v>X</v>
      </c>
      <c r="E84" s="12" t="str">
        <f t="shared" si="3"/>
        <v>X</v>
      </c>
      <c r="F84" s="12" t="str">
        <f t="shared" si="3"/>
        <v>K.Lambert</v>
      </c>
      <c r="G84" s="13" t="str">
        <f>INDEX('Player Notes'!$F:$F,MATCH('Printable Draft Notes'!$B84,'Player Notes'!$Q:$Q,0))</f>
        <v>K.Lambert</v>
      </c>
      <c r="H84" s="12" t="str">
        <f>INDEX('Player Notes'!$M:$M,MATCH('Printable Draft Notes'!$B84,'Player Notes'!$Q:$Q,0))</f>
        <v>FWD</v>
      </c>
      <c r="I84" s="12" t="str">
        <f>INDEX('Player Notes'!$L:$L,MATCH('Printable Draft Notes'!$B84,'Player Notes'!$Q:$Q,0))</f>
        <v>RIC</v>
      </c>
      <c r="J84" s="14">
        <f>INDEX('Player Notes'!$I:$I,MATCH('Printable Draft Notes'!$B84,'Player Notes'!$Q:$Q,0))</f>
        <v>88</v>
      </c>
      <c r="K84" s="27" t="str">
        <f>IF(INDEX('Player Notes'!R:R,MATCH('Printable Draft Notes'!$B84,'Player Notes'!$Q:$Q,0))="","",INDEX('Player Notes'!R:R,MATCH('Printable Draft Notes'!$B84,'Player Notes'!$Q:$Q,0)))</f>
        <v/>
      </c>
    </row>
    <row r="85" spans="1:11" x14ac:dyDescent="0.3">
      <c r="A85" s="15">
        <f t="shared" si="4"/>
        <v>11</v>
      </c>
      <c r="B85" s="15">
        <v>82</v>
      </c>
      <c r="C85" s="15" t="str">
        <f t="shared" si="3"/>
        <v>X</v>
      </c>
      <c r="D85" s="15" t="str">
        <f t="shared" si="3"/>
        <v>C.Wingard</v>
      </c>
      <c r="E85" s="15" t="str">
        <f t="shared" si="3"/>
        <v>X</v>
      </c>
      <c r="F85" s="15" t="str">
        <f t="shared" si="3"/>
        <v>C.Wingard</v>
      </c>
      <c r="G85" s="16" t="str">
        <f>INDEX('Player Notes'!$F:$F,MATCH('Printable Draft Notes'!$B85,'Player Notes'!$Q:$Q,0))</f>
        <v>C.Wingard</v>
      </c>
      <c r="H85" s="15" t="str">
        <f>INDEX('Player Notes'!$M:$M,MATCH('Printable Draft Notes'!$B85,'Player Notes'!$Q:$Q,0))</f>
        <v>FWD/MID</v>
      </c>
      <c r="I85" s="15" t="str">
        <f>INDEX('Player Notes'!$L:$L,MATCH('Printable Draft Notes'!$B85,'Player Notes'!$Q:$Q,0))</f>
        <v>HAW</v>
      </c>
      <c r="J85" s="17">
        <f>INDEX('Player Notes'!$I:$I,MATCH('Printable Draft Notes'!$B85,'Player Notes'!$Q:$Q,0))</f>
        <v>75.930000000000007</v>
      </c>
      <c r="K85" s="25" t="str">
        <f>IF(INDEX('Player Notes'!R:R,MATCH('Printable Draft Notes'!$B85,'Player Notes'!$Q:$Q,0))="","",INDEX('Player Notes'!R:R,MATCH('Printable Draft Notes'!$B85,'Player Notes'!$Q:$Q,0)))</f>
        <v/>
      </c>
    </row>
    <row r="86" spans="1:11" x14ac:dyDescent="0.3">
      <c r="A86" s="15">
        <f t="shared" si="4"/>
        <v>11</v>
      </c>
      <c r="B86" s="15">
        <v>83</v>
      </c>
      <c r="C86" s="15" t="str">
        <f t="shared" si="3"/>
        <v>X</v>
      </c>
      <c r="D86" s="15" t="str">
        <f t="shared" si="3"/>
        <v>D.Parish</v>
      </c>
      <c r="E86" s="15" t="str">
        <f t="shared" si="3"/>
        <v>X</v>
      </c>
      <c r="F86" s="15" t="str">
        <f t="shared" si="3"/>
        <v>D.Parish</v>
      </c>
      <c r="G86" s="16" t="str">
        <f>INDEX('Player Notes'!$F:$F,MATCH('Printable Draft Notes'!$B86,'Player Notes'!$Q:$Q,0))</f>
        <v>D.Parish</v>
      </c>
      <c r="H86" s="15" t="str">
        <f>INDEX('Player Notes'!$M:$M,MATCH('Printable Draft Notes'!$B86,'Player Notes'!$Q:$Q,0))</f>
        <v>FWD/MID</v>
      </c>
      <c r="I86" s="15" t="str">
        <f>INDEX('Player Notes'!$L:$L,MATCH('Printable Draft Notes'!$B86,'Player Notes'!$Q:$Q,0))</f>
        <v>ESS</v>
      </c>
      <c r="J86" s="17">
        <f>INDEX('Player Notes'!$I:$I,MATCH('Printable Draft Notes'!$B86,'Player Notes'!$Q:$Q,0))</f>
        <v>85.7</v>
      </c>
      <c r="K86" s="25" t="str">
        <f>IF(INDEX('Player Notes'!R:R,MATCH('Printable Draft Notes'!$B86,'Player Notes'!$Q:$Q,0))="","",INDEX('Player Notes'!R:R,MATCH('Printable Draft Notes'!$B86,'Player Notes'!$Q:$Q,0)))</f>
        <v/>
      </c>
    </row>
    <row r="87" spans="1:11" x14ac:dyDescent="0.3">
      <c r="A87" s="15">
        <f t="shared" si="4"/>
        <v>11</v>
      </c>
      <c r="B87" s="15">
        <v>84</v>
      </c>
      <c r="C87" s="15" t="str">
        <f t="shared" si="3"/>
        <v>X</v>
      </c>
      <c r="D87" s="15" t="str">
        <f t="shared" si="3"/>
        <v>B.Parfitt</v>
      </c>
      <c r="E87" s="15" t="str">
        <f t="shared" si="3"/>
        <v>X</v>
      </c>
      <c r="F87" s="15" t="str">
        <f t="shared" si="3"/>
        <v>B.Parfitt</v>
      </c>
      <c r="G87" s="16" t="str">
        <f>INDEX('Player Notes'!$F:$F,MATCH('Printable Draft Notes'!$B87,'Player Notes'!$Q:$Q,0))</f>
        <v>B.Parfitt</v>
      </c>
      <c r="H87" s="15" t="str">
        <f>INDEX('Player Notes'!$M:$M,MATCH('Printable Draft Notes'!$B87,'Player Notes'!$Q:$Q,0))</f>
        <v>FWD/MID</v>
      </c>
      <c r="I87" s="15" t="str">
        <f>INDEX('Player Notes'!$L:$L,MATCH('Printable Draft Notes'!$B87,'Player Notes'!$Q:$Q,0))</f>
        <v>GEE</v>
      </c>
      <c r="J87" s="17">
        <f>INDEX('Player Notes'!$I:$I,MATCH('Printable Draft Notes'!$B87,'Player Notes'!$Q:$Q,0))</f>
        <v>78.709999999999994</v>
      </c>
      <c r="K87" s="25" t="str">
        <f>IF(INDEX('Player Notes'!R:R,MATCH('Printable Draft Notes'!$B87,'Player Notes'!$Q:$Q,0))="","",INDEX('Player Notes'!R:R,MATCH('Printable Draft Notes'!$B87,'Player Notes'!$Q:$Q,0)))</f>
        <v/>
      </c>
    </row>
    <row r="88" spans="1:11" x14ac:dyDescent="0.3">
      <c r="A88" s="15">
        <f t="shared" si="4"/>
        <v>11</v>
      </c>
      <c r="B88" s="15">
        <v>85</v>
      </c>
      <c r="C88" s="15" t="str">
        <f t="shared" si="3"/>
        <v>X</v>
      </c>
      <c r="D88" s="15" t="str">
        <f t="shared" si="3"/>
        <v>J.Steven</v>
      </c>
      <c r="E88" s="15" t="str">
        <f t="shared" si="3"/>
        <v>X</v>
      </c>
      <c r="F88" s="15" t="str">
        <f t="shared" si="3"/>
        <v>J.Steven</v>
      </c>
      <c r="G88" s="16" t="str">
        <f>INDEX('Player Notes'!$F:$F,MATCH('Printable Draft Notes'!$B88,'Player Notes'!$Q:$Q,0))</f>
        <v>J.Steven</v>
      </c>
      <c r="H88" s="15" t="str">
        <f>INDEX('Player Notes'!$M:$M,MATCH('Printable Draft Notes'!$B88,'Player Notes'!$Q:$Q,0))</f>
        <v>FWD/MID</v>
      </c>
      <c r="I88" s="15" t="str">
        <f>INDEX('Player Notes'!$L:$L,MATCH('Printable Draft Notes'!$B88,'Player Notes'!$Q:$Q,0))</f>
        <v>GEE</v>
      </c>
      <c r="J88" s="17">
        <f>INDEX('Player Notes'!$I:$I,MATCH('Printable Draft Notes'!$B88,'Player Notes'!$Q:$Q,0))</f>
        <v>74</v>
      </c>
      <c r="K88" s="25" t="str">
        <f>IF(INDEX('Player Notes'!R:R,MATCH('Printable Draft Notes'!$B88,'Player Notes'!$Q:$Q,0))="","",INDEX('Player Notes'!R:R,MATCH('Printable Draft Notes'!$B88,'Player Notes'!$Q:$Q,0)))</f>
        <v/>
      </c>
    </row>
    <row r="89" spans="1:11" x14ac:dyDescent="0.3">
      <c r="A89" s="15">
        <f t="shared" si="4"/>
        <v>11</v>
      </c>
      <c r="B89" s="15">
        <v>86</v>
      </c>
      <c r="C89" s="15" t="str">
        <f t="shared" si="3"/>
        <v>X</v>
      </c>
      <c r="D89" s="15" t="str">
        <f t="shared" si="3"/>
        <v>J.Gresham</v>
      </c>
      <c r="E89" s="15" t="str">
        <f t="shared" si="3"/>
        <v>X</v>
      </c>
      <c r="F89" s="15" t="str">
        <f t="shared" si="3"/>
        <v>J.Gresham</v>
      </c>
      <c r="G89" s="16" t="str">
        <f>INDEX('Player Notes'!$F:$F,MATCH('Printable Draft Notes'!$B89,'Player Notes'!$Q:$Q,0))</f>
        <v>J.Gresham</v>
      </c>
      <c r="H89" s="15" t="str">
        <f>INDEX('Player Notes'!$M:$M,MATCH('Printable Draft Notes'!$B89,'Player Notes'!$Q:$Q,0))</f>
        <v>FWD/MID</v>
      </c>
      <c r="I89" s="15" t="str">
        <f>INDEX('Player Notes'!$L:$L,MATCH('Printable Draft Notes'!$B89,'Player Notes'!$Q:$Q,0))</f>
        <v>STK</v>
      </c>
      <c r="J89" s="17">
        <f>INDEX('Player Notes'!$I:$I,MATCH('Printable Draft Notes'!$B89,'Player Notes'!$Q:$Q,0))</f>
        <v>84.05</v>
      </c>
      <c r="K89" s="25" t="str">
        <f>IF(INDEX('Player Notes'!R:R,MATCH('Printable Draft Notes'!$B89,'Player Notes'!$Q:$Q,0))="","",INDEX('Player Notes'!R:R,MATCH('Printable Draft Notes'!$B89,'Player Notes'!$Q:$Q,0)))</f>
        <v/>
      </c>
    </row>
    <row r="90" spans="1:11" x14ac:dyDescent="0.3">
      <c r="A90" s="15">
        <f t="shared" si="4"/>
        <v>11</v>
      </c>
      <c r="B90" s="15">
        <v>87</v>
      </c>
      <c r="C90" s="15" t="str">
        <f t="shared" si="3"/>
        <v>X</v>
      </c>
      <c r="D90" s="15" t="str">
        <f t="shared" si="3"/>
        <v>D.Hannebery</v>
      </c>
      <c r="E90" s="15" t="str">
        <f t="shared" si="3"/>
        <v>X</v>
      </c>
      <c r="F90" s="15" t="str">
        <f t="shared" si="3"/>
        <v>X</v>
      </c>
      <c r="G90" s="16" t="str">
        <f>INDEX('Player Notes'!$F:$F,MATCH('Printable Draft Notes'!$B90,'Player Notes'!$Q:$Q,0))</f>
        <v>D.Hannebery</v>
      </c>
      <c r="H90" s="15" t="str">
        <f>INDEX('Player Notes'!$M:$M,MATCH('Printable Draft Notes'!$B90,'Player Notes'!$Q:$Q,0))</f>
        <v>MID</v>
      </c>
      <c r="I90" s="15" t="str">
        <f>INDEX('Player Notes'!$L:$L,MATCH('Printable Draft Notes'!$B90,'Player Notes'!$Q:$Q,0))</f>
        <v>STK</v>
      </c>
      <c r="J90" s="17">
        <f>INDEX('Player Notes'!$I:$I,MATCH('Printable Draft Notes'!$B90,'Player Notes'!$Q:$Q,0))</f>
        <v>96</v>
      </c>
      <c r="K90" s="25" t="str">
        <f>IF(INDEX('Player Notes'!R:R,MATCH('Printable Draft Notes'!$B90,'Player Notes'!$Q:$Q,0))="","",INDEX('Player Notes'!R:R,MATCH('Printable Draft Notes'!$B90,'Player Notes'!$Q:$Q,0)))</f>
        <v/>
      </c>
    </row>
    <row r="91" spans="1:11" x14ac:dyDescent="0.3">
      <c r="A91" s="18">
        <f t="shared" si="4"/>
        <v>11</v>
      </c>
      <c r="B91" s="18">
        <v>88</v>
      </c>
      <c r="C91" s="18" t="str">
        <f t="shared" si="3"/>
        <v>X</v>
      </c>
      <c r="D91" s="18" t="str">
        <f t="shared" si="3"/>
        <v>C.Ward</v>
      </c>
      <c r="E91" s="18" t="str">
        <f t="shared" si="3"/>
        <v>X</v>
      </c>
      <c r="F91" s="18" t="str">
        <f t="shared" si="3"/>
        <v>X</v>
      </c>
      <c r="G91" s="19" t="str">
        <f>INDEX('Player Notes'!$F:$F,MATCH('Printable Draft Notes'!$B91,'Player Notes'!$Q:$Q,0))</f>
        <v>C.Ward</v>
      </c>
      <c r="H91" s="18" t="str">
        <f>INDEX('Player Notes'!$M:$M,MATCH('Printable Draft Notes'!$B91,'Player Notes'!$Q:$Q,0))</f>
        <v>MID</v>
      </c>
      <c r="I91" s="18" t="str">
        <f>INDEX('Player Notes'!$L:$L,MATCH('Printable Draft Notes'!$B91,'Player Notes'!$Q:$Q,0))</f>
        <v>GWS</v>
      </c>
      <c r="J91" s="20">
        <f>INDEX('Player Notes'!$I:$I,MATCH('Printable Draft Notes'!$B91,'Player Notes'!$Q:$Q,0))</f>
        <v>4</v>
      </c>
      <c r="K91" s="26" t="str">
        <f>IF(INDEX('Player Notes'!R:R,MATCH('Printable Draft Notes'!$B91,'Player Notes'!$Q:$Q,0))="","",INDEX('Player Notes'!R:R,MATCH('Printable Draft Notes'!$B91,'Player Notes'!$Q:$Q,0)))</f>
        <v/>
      </c>
    </row>
    <row r="92" spans="1:11" x14ac:dyDescent="0.3">
      <c r="A92" s="12">
        <f t="shared" si="4"/>
        <v>12</v>
      </c>
      <c r="B92" s="12">
        <v>89</v>
      </c>
      <c r="C92" s="12" t="str">
        <f t="shared" si="3"/>
        <v>X</v>
      </c>
      <c r="D92" s="12" t="str">
        <f t="shared" si="3"/>
        <v>D.Heppell</v>
      </c>
      <c r="E92" s="12" t="str">
        <f t="shared" si="3"/>
        <v>X</v>
      </c>
      <c r="F92" s="12" t="str">
        <f t="shared" si="3"/>
        <v>X</v>
      </c>
      <c r="G92" s="13" t="str">
        <f>INDEX('Player Notes'!$F:$F,MATCH('Printable Draft Notes'!$B92,'Player Notes'!$Q:$Q,0))</f>
        <v>D.Heppell</v>
      </c>
      <c r="H92" s="12" t="str">
        <f>INDEX('Player Notes'!$M:$M,MATCH('Printable Draft Notes'!$B92,'Player Notes'!$Q:$Q,0))</f>
        <v>MID</v>
      </c>
      <c r="I92" s="12" t="str">
        <f>INDEX('Player Notes'!$L:$L,MATCH('Printable Draft Notes'!$B92,'Player Notes'!$Q:$Q,0))</f>
        <v>ESS</v>
      </c>
      <c r="J92" s="14">
        <f>INDEX('Player Notes'!$I:$I,MATCH('Printable Draft Notes'!$B92,'Player Notes'!$Q:$Q,0))</f>
        <v>94.71</v>
      </c>
      <c r="K92" s="27" t="str">
        <f>IF(INDEX('Player Notes'!R:R,MATCH('Printable Draft Notes'!$B92,'Player Notes'!$Q:$Q,0))="","",INDEX('Player Notes'!R:R,MATCH('Printable Draft Notes'!$B92,'Player Notes'!$Q:$Q,0)))</f>
        <v/>
      </c>
    </row>
    <row r="93" spans="1:11" x14ac:dyDescent="0.3">
      <c r="A93" s="15">
        <f t="shared" si="4"/>
        <v>12</v>
      </c>
      <c r="B93" s="15">
        <v>90</v>
      </c>
      <c r="C93" s="15" t="str">
        <f t="shared" si="3"/>
        <v>X</v>
      </c>
      <c r="D93" s="15" t="str">
        <f t="shared" si="3"/>
        <v>J.Hopper</v>
      </c>
      <c r="E93" s="15" t="str">
        <f t="shared" si="3"/>
        <v>X</v>
      </c>
      <c r="F93" s="15" t="str">
        <f t="shared" si="3"/>
        <v>X</v>
      </c>
      <c r="G93" s="16" t="str">
        <f>INDEX('Player Notes'!$F:$F,MATCH('Printable Draft Notes'!$B93,'Player Notes'!$Q:$Q,0))</f>
        <v>J.Hopper</v>
      </c>
      <c r="H93" s="15" t="str">
        <f>INDEX('Player Notes'!$M:$M,MATCH('Printable Draft Notes'!$B93,'Player Notes'!$Q:$Q,0))</f>
        <v>MID</v>
      </c>
      <c r="I93" s="15" t="str">
        <f>INDEX('Player Notes'!$L:$L,MATCH('Printable Draft Notes'!$B93,'Player Notes'!$Q:$Q,0))</f>
        <v>GWS</v>
      </c>
      <c r="J93" s="17">
        <f>INDEX('Player Notes'!$I:$I,MATCH('Printable Draft Notes'!$B93,'Player Notes'!$Q:$Q,0))</f>
        <v>95.79</v>
      </c>
      <c r="K93" s="25" t="str">
        <f>IF(INDEX('Player Notes'!R:R,MATCH('Printable Draft Notes'!$B93,'Player Notes'!$Q:$Q,0))="","",INDEX('Player Notes'!R:R,MATCH('Printable Draft Notes'!$B93,'Player Notes'!$Q:$Q,0)))</f>
        <v/>
      </c>
    </row>
    <row r="94" spans="1:11" x14ac:dyDescent="0.3">
      <c r="A94" s="15">
        <f t="shared" si="4"/>
        <v>12</v>
      </c>
      <c r="B94" s="15">
        <v>91</v>
      </c>
      <c r="C94" s="15" t="str">
        <f t="shared" si="3"/>
        <v>X</v>
      </c>
      <c r="D94" s="15" t="str">
        <f t="shared" si="3"/>
        <v>J.Billings</v>
      </c>
      <c r="E94" s="15" t="str">
        <f t="shared" si="3"/>
        <v>X</v>
      </c>
      <c r="F94" s="15" t="str">
        <f t="shared" si="3"/>
        <v>X</v>
      </c>
      <c r="G94" s="16" t="str">
        <f>INDEX('Player Notes'!$F:$F,MATCH('Printable Draft Notes'!$B94,'Player Notes'!$Q:$Q,0))</f>
        <v>J.Billings</v>
      </c>
      <c r="H94" s="15" t="str">
        <f>INDEX('Player Notes'!$M:$M,MATCH('Printable Draft Notes'!$B94,'Player Notes'!$Q:$Q,0))</f>
        <v>MID</v>
      </c>
      <c r="I94" s="15" t="str">
        <f>INDEX('Player Notes'!$L:$L,MATCH('Printable Draft Notes'!$B94,'Player Notes'!$Q:$Q,0))</f>
        <v>STK</v>
      </c>
      <c r="J94" s="17">
        <f>INDEX('Player Notes'!$I:$I,MATCH('Printable Draft Notes'!$B94,'Player Notes'!$Q:$Q,0))</f>
        <v>93.82</v>
      </c>
      <c r="K94" s="25" t="str">
        <f>IF(INDEX('Player Notes'!R:R,MATCH('Printable Draft Notes'!$B94,'Player Notes'!$Q:$Q,0))="","",INDEX('Player Notes'!R:R,MATCH('Printable Draft Notes'!$B94,'Player Notes'!$Q:$Q,0)))</f>
        <v/>
      </c>
    </row>
    <row r="95" spans="1:11" x14ac:dyDescent="0.3">
      <c r="A95" s="15">
        <f t="shared" si="4"/>
        <v>12</v>
      </c>
      <c r="B95" s="15">
        <v>92</v>
      </c>
      <c r="C95" s="15" t="str">
        <f t="shared" si="3"/>
        <v>X</v>
      </c>
      <c r="D95" s="15" t="str">
        <f t="shared" si="3"/>
        <v>E.Curnow</v>
      </c>
      <c r="E95" s="15" t="str">
        <f t="shared" si="3"/>
        <v>X</v>
      </c>
      <c r="F95" s="15" t="str">
        <f t="shared" si="3"/>
        <v>X</v>
      </c>
      <c r="G95" s="16" t="str">
        <f>INDEX('Player Notes'!$F:$F,MATCH('Printable Draft Notes'!$B95,'Player Notes'!$Q:$Q,0))</f>
        <v>E.Curnow</v>
      </c>
      <c r="H95" s="15" t="str">
        <f>INDEX('Player Notes'!$M:$M,MATCH('Printable Draft Notes'!$B95,'Player Notes'!$Q:$Q,0))</f>
        <v>MID</v>
      </c>
      <c r="I95" s="15" t="str">
        <f>INDEX('Player Notes'!$L:$L,MATCH('Printable Draft Notes'!$B95,'Player Notes'!$Q:$Q,0))</f>
        <v>CAR</v>
      </c>
      <c r="J95" s="17">
        <f>INDEX('Player Notes'!$I:$I,MATCH('Printable Draft Notes'!$B95,'Player Notes'!$Q:$Q,0))</f>
        <v>90.82</v>
      </c>
      <c r="K95" s="25" t="str">
        <f>IF(INDEX('Player Notes'!R:R,MATCH('Printable Draft Notes'!$B95,'Player Notes'!$Q:$Q,0))="","",INDEX('Player Notes'!R:R,MATCH('Printable Draft Notes'!$B95,'Player Notes'!$Q:$Q,0)))</f>
        <v/>
      </c>
    </row>
    <row r="96" spans="1:11" x14ac:dyDescent="0.3">
      <c r="A96" s="15">
        <f t="shared" si="4"/>
        <v>12</v>
      </c>
      <c r="B96" s="15">
        <v>93</v>
      </c>
      <c r="C96" s="15" t="str">
        <f t="shared" si="3"/>
        <v>X</v>
      </c>
      <c r="D96" s="15" t="str">
        <f t="shared" si="3"/>
        <v>T.Rockliff</v>
      </c>
      <c r="E96" s="15" t="str">
        <f t="shared" si="3"/>
        <v>X</v>
      </c>
      <c r="F96" s="15" t="str">
        <f t="shared" si="3"/>
        <v>X</v>
      </c>
      <c r="G96" s="16" t="str">
        <f>INDEX('Player Notes'!$F:$F,MATCH('Printable Draft Notes'!$B96,'Player Notes'!$Q:$Q,0))</f>
        <v>T.Rockliff</v>
      </c>
      <c r="H96" s="15" t="str">
        <f>INDEX('Player Notes'!$M:$M,MATCH('Printable Draft Notes'!$B96,'Player Notes'!$Q:$Q,0))</f>
        <v>MID</v>
      </c>
      <c r="I96" s="15" t="str">
        <f>INDEX('Player Notes'!$L:$L,MATCH('Printable Draft Notes'!$B96,'Player Notes'!$Q:$Q,0))</f>
        <v>PTA</v>
      </c>
      <c r="J96" s="17">
        <f>INDEX('Player Notes'!$I:$I,MATCH('Printable Draft Notes'!$B96,'Player Notes'!$Q:$Q,0))</f>
        <v>91.22</v>
      </c>
      <c r="K96" s="25" t="str">
        <f>IF(INDEX('Player Notes'!R:R,MATCH('Printable Draft Notes'!$B96,'Player Notes'!$Q:$Q,0))="","",INDEX('Player Notes'!R:R,MATCH('Printable Draft Notes'!$B96,'Player Notes'!$Q:$Q,0)))</f>
        <v/>
      </c>
    </row>
    <row r="97" spans="1:11" x14ac:dyDescent="0.3">
      <c r="A97" s="15">
        <f t="shared" si="4"/>
        <v>12</v>
      </c>
      <c r="B97" s="15">
        <v>94</v>
      </c>
      <c r="C97" s="15" t="str">
        <f t="shared" si="3"/>
        <v>J.Johannisen</v>
      </c>
      <c r="D97" s="15" t="str">
        <f t="shared" si="3"/>
        <v>X</v>
      </c>
      <c r="E97" s="15" t="str">
        <f t="shared" si="3"/>
        <v>X</v>
      </c>
      <c r="F97" s="15" t="str">
        <f t="shared" si="3"/>
        <v>X</v>
      </c>
      <c r="G97" s="16" t="str">
        <f>INDEX('Player Notes'!$F:$F,MATCH('Printable Draft Notes'!$B97,'Player Notes'!$Q:$Q,0))</f>
        <v>J.Johannisen</v>
      </c>
      <c r="H97" s="15" t="str">
        <f>INDEX('Player Notes'!$M:$M,MATCH('Printable Draft Notes'!$B97,'Player Notes'!$Q:$Q,0))</f>
        <v>DEF</v>
      </c>
      <c r="I97" s="15" t="str">
        <f>INDEX('Player Notes'!$L:$L,MATCH('Printable Draft Notes'!$B97,'Player Notes'!$Q:$Q,0))</f>
        <v>WBD</v>
      </c>
      <c r="J97" s="17">
        <f>INDEX('Player Notes'!$I:$I,MATCH('Printable Draft Notes'!$B97,'Player Notes'!$Q:$Q,0))</f>
        <v>84.37</v>
      </c>
      <c r="K97" s="25" t="str">
        <f>IF(INDEX('Player Notes'!R:R,MATCH('Printable Draft Notes'!$B97,'Player Notes'!$Q:$Q,0))="","",INDEX('Player Notes'!R:R,MATCH('Printable Draft Notes'!$B97,'Player Notes'!$Q:$Q,0)))</f>
        <v/>
      </c>
    </row>
    <row r="98" spans="1:11" x14ac:dyDescent="0.3">
      <c r="A98" s="15">
        <f t="shared" si="4"/>
        <v>12</v>
      </c>
      <c r="B98" s="15">
        <v>95</v>
      </c>
      <c r="C98" s="15" t="str">
        <f t="shared" si="3"/>
        <v>S.Edwards</v>
      </c>
      <c r="D98" s="15" t="str">
        <f t="shared" si="3"/>
        <v>S.Edwards</v>
      </c>
      <c r="E98" s="15" t="str">
        <f t="shared" si="3"/>
        <v>X</v>
      </c>
      <c r="F98" s="15" t="str">
        <f t="shared" si="3"/>
        <v>X</v>
      </c>
      <c r="G98" s="16" t="str">
        <f>INDEX('Player Notes'!$F:$F,MATCH('Printable Draft Notes'!$B98,'Player Notes'!$Q:$Q,0))</f>
        <v>S.Edwards</v>
      </c>
      <c r="H98" s="15" t="str">
        <f>INDEX('Player Notes'!$M:$M,MATCH('Printable Draft Notes'!$B98,'Player Notes'!$Q:$Q,0))</f>
        <v>DEF/MID</v>
      </c>
      <c r="I98" s="15" t="str">
        <f>INDEX('Player Notes'!$L:$L,MATCH('Printable Draft Notes'!$B98,'Player Notes'!$Q:$Q,0))</f>
        <v>RIC</v>
      </c>
      <c r="J98" s="17">
        <f>INDEX('Player Notes'!$I:$I,MATCH('Printable Draft Notes'!$B98,'Player Notes'!$Q:$Q,0))</f>
        <v>84.33</v>
      </c>
      <c r="K98" s="25" t="str">
        <f>IF(INDEX('Player Notes'!R:R,MATCH('Printable Draft Notes'!$B98,'Player Notes'!$Q:$Q,0))="","",INDEX('Player Notes'!R:R,MATCH('Printable Draft Notes'!$B98,'Player Notes'!$Q:$Q,0)))</f>
        <v/>
      </c>
    </row>
    <row r="99" spans="1:11" x14ac:dyDescent="0.3">
      <c r="A99" s="18">
        <f t="shared" si="4"/>
        <v>12</v>
      </c>
      <c r="B99" s="18">
        <v>96</v>
      </c>
      <c r="C99" s="18" t="str">
        <f t="shared" si="3"/>
        <v>N.Haynes</v>
      </c>
      <c r="D99" s="18" t="str">
        <f t="shared" si="3"/>
        <v>X</v>
      </c>
      <c r="E99" s="18" t="str">
        <f t="shared" si="3"/>
        <v>X</v>
      </c>
      <c r="F99" s="18" t="str">
        <f t="shared" si="3"/>
        <v>X</v>
      </c>
      <c r="G99" s="19" t="str">
        <f>INDEX('Player Notes'!$F:$F,MATCH('Printable Draft Notes'!$B99,'Player Notes'!$Q:$Q,0))</f>
        <v>N.Haynes</v>
      </c>
      <c r="H99" s="18" t="str">
        <f>INDEX('Player Notes'!$M:$M,MATCH('Printable Draft Notes'!$B99,'Player Notes'!$Q:$Q,0))</f>
        <v>DEF</v>
      </c>
      <c r="I99" s="18" t="str">
        <f>INDEX('Player Notes'!$L:$L,MATCH('Printable Draft Notes'!$B99,'Player Notes'!$Q:$Q,0))</f>
        <v>GWS</v>
      </c>
      <c r="J99" s="20">
        <f>INDEX('Player Notes'!$I:$I,MATCH('Printable Draft Notes'!$B99,'Player Notes'!$Q:$Q,0))</f>
        <v>87.42</v>
      </c>
      <c r="K99" s="26" t="str">
        <f>IF(INDEX('Player Notes'!R:R,MATCH('Printable Draft Notes'!$B99,'Player Notes'!$Q:$Q,0))="","",INDEX('Player Notes'!R:R,MATCH('Printable Draft Notes'!$B99,'Player Notes'!$Q:$Q,0)))</f>
        <v/>
      </c>
    </row>
    <row r="100" spans="1:11" x14ac:dyDescent="0.3">
      <c r="A100" s="12">
        <f t="shared" si="4"/>
        <v>13</v>
      </c>
      <c r="B100" s="12">
        <v>97</v>
      </c>
      <c r="C100" s="12" t="str">
        <f t="shared" si="3"/>
        <v>D.Rampe</v>
      </c>
      <c r="D100" s="12" t="str">
        <f t="shared" si="3"/>
        <v>X</v>
      </c>
      <c r="E100" s="12" t="str">
        <f t="shared" si="3"/>
        <v>X</v>
      </c>
      <c r="F100" s="12" t="str">
        <f t="shared" si="3"/>
        <v>X</v>
      </c>
      <c r="G100" s="13" t="str">
        <f>INDEX('Player Notes'!$F:$F,MATCH('Printable Draft Notes'!$B100,'Player Notes'!$Q:$Q,0))</f>
        <v>D.Rampe</v>
      </c>
      <c r="H100" s="12" t="str">
        <f>INDEX('Player Notes'!$M:$M,MATCH('Printable Draft Notes'!$B100,'Player Notes'!$Q:$Q,0))</f>
        <v>DEF</v>
      </c>
      <c r="I100" s="12" t="str">
        <f>INDEX('Player Notes'!$L:$L,MATCH('Printable Draft Notes'!$B100,'Player Notes'!$Q:$Q,0))</f>
        <v>SYD</v>
      </c>
      <c r="J100" s="14">
        <f>INDEX('Player Notes'!$I:$I,MATCH('Printable Draft Notes'!$B100,'Player Notes'!$Q:$Q,0))</f>
        <v>97.19</v>
      </c>
      <c r="K100" s="27" t="str">
        <f>IF(INDEX('Player Notes'!R:R,MATCH('Printable Draft Notes'!$B100,'Player Notes'!$Q:$Q,0))="","",INDEX('Player Notes'!R:R,MATCH('Printable Draft Notes'!$B100,'Player Notes'!$Q:$Q,0)))</f>
        <v/>
      </c>
    </row>
    <row r="101" spans="1:11" x14ac:dyDescent="0.3">
      <c r="A101" s="15">
        <f t="shared" si="4"/>
        <v>13</v>
      </c>
      <c r="B101" s="15">
        <v>98</v>
      </c>
      <c r="C101" s="15" t="str">
        <f t="shared" si="3"/>
        <v>X</v>
      </c>
      <c r="D101" s="15" t="str">
        <f t="shared" si="3"/>
        <v>G.Hewett</v>
      </c>
      <c r="E101" s="15" t="str">
        <f t="shared" si="3"/>
        <v>X</v>
      </c>
      <c r="F101" s="15" t="str">
        <f t="shared" si="3"/>
        <v>X</v>
      </c>
      <c r="G101" s="16" t="str">
        <f>INDEX('Player Notes'!$F:$F,MATCH('Printable Draft Notes'!$B101,'Player Notes'!$Q:$Q,0))</f>
        <v>G.Hewett</v>
      </c>
      <c r="H101" s="15" t="str">
        <f>INDEX('Player Notes'!$M:$M,MATCH('Printable Draft Notes'!$B101,'Player Notes'!$Q:$Q,0))</f>
        <v>MID</v>
      </c>
      <c r="I101" s="15" t="str">
        <f>INDEX('Player Notes'!$L:$L,MATCH('Printable Draft Notes'!$B101,'Player Notes'!$Q:$Q,0))</f>
        <v>SYD</v>
      </c>
      <c r="J101" s="17">
        <f>INDEX('Player Notes'!$I:$I,MATCH('Printable Draft Notes'!$B101,'Player Notes'!$Q:$Q,0))</f>
        <v>87.95</v>
      </c>
      <c r="K101" s="25" t="str">
        <f>IF(INDEX('Player Notes'!R:R,MATCH('Printable Draft Notes'!$B101,'Player Notes'!$Q:$Q,0))="","",INDEX('Player Notes'!R:R,MATCH('Printable Draft Notes'!$B101,'Player Notes'!$Q:$Q,0)))</f>
        <v/>
      </c>
    </row>
    <row r="102" spans="1:11" x14ac:dyDescent="0.3">
      <c r="A102" s="15">
        <f t="shared" si="4"/>
        <v>13</v>
      </c>
      <c r="B102" s="15">
        <v>99</v>
      </c>
      <c r="C102" s="15" t="str">
        <f t="shared" si="3"/>
        <v>X</v>
      </c>
      <c r="D102" s="15" t="str">
        <f t="shared" si="3"/>
        <v>S.Walsh</v>
      </c>
      <c r="E102" s="15" t="str">
        <f t="shared" si="3"/>
        <v>X</v>
      </c>
      <c r="F102" s="15" t="str">
        <f t="shared" si="3"/>
        <v>X</v>
      </c>
      <c r="G102" s="16" t="str">
        <f>INDEX('Player Notes'!$F:$F,MATCH('Printable Draft Notes'!$B102,'Player Notes'!$Q:$Q,0))</f>
        <v>S.Walsh</v>
      </c>
      <c r="H102" s="15" t="str">
        <f>INDEX('Player Notes'!$M:$M,MATCH('Printable Draft Notes'!$B102,'Player Notes'!$Q:$Q,0))</f>
        <v>MID</v>
      </c>
      <c r="I102" s="15" t="str">
        <f>INDEX('Player Notes'!$L:$L,MATCH('Printable Draft Notes'!$B102,'Player Notes'!$Q:$Q,0))</f>
        <v>CAR</v>
      </c>
      <c r="J102" s="17">
        <f>INDEX('Player Notes'!$I:$I,MATCH('Printable Draft Notes'!$B102,'Player Notes'!$Q:$Q,0))</f>
        <v>86.91</v>
      </c>
      <c r="K102" s="25" t="str">
        <f>IF(INDEX('Player Notes'!R:R,MATCH('Printable Draft Notes'!$B102,'Player Notes'!$Q:$Q,0))="","",INDEX('Player Notes'!R:R,MATCH('Printable Draft Notes'!$B102,'Player Notes'!$Q:$Q,0)))</f>
        <v/>
      </c>
    </row>
    <row r="103" spans="1:11" x14ac:dyDescent="0.3">
      <c r="A103" s="15">
        <f t="shared" si="4"/>
        <v>13</v>
      </c>
      <c r="B103" s="15">
        <v>100</v>
      </c>
      <c r="C103" s="15" t="str">
        <f t="shared" si="3"/>
        <v>X</v>
      </c>
      <c r="D103" s="15" t="str">
        <f t="shared" si="3"/>
        <v>J.Harmes</v>
      </c>
      <c r="E103" s="15" t="str">
        <f t="shared" si="3"/>
        <v>X</v>
      </c>
      <c r="F103" s="15" t="str">
        <f t="shared" si="3"/>
        <v>X</v>
      </c>
      <c r="G103" s="16" t="str">
        <f>INDEX('Player Notes'!$F:$F,MATCH('Printable Draft Notes'!$B103,'Player Notes'!$Q:$Q,0))</f>
        <v>J.Harmes</v>
      </c>
      <c r="H103" s="15" t="str">
        <f>INDEX('Player Notes'!$M:$M,MATCH('Printable Draft Notes'!$B103,'Player Notes'!$Q:$Q,0))</f>
        <v>MID</v>
      </c>
      <c r="I103" s="15" t="str">
        <f>INDEX('Player Notes'!$L:$L,MATCH('Printable Draft Notes'!$B103,'Player Notes'!$Q:$Q,0))</f>
        <v>MEL</v>
      </c>
      <c r="J103" s="17">
        <f>INDEX('Player Notes'!$I:$I,MATCH('Printable Draft Notes'!$B103,'Player Notes'!$Q:$Q,0))</f>
        <v>95.09</v>
      </c>
      <c r="K103" s="25" t="str">
        <f>IF(INDEX('Player Notes'!R:R,MATCH('Printable Draft Notes'!$B103,'Player Notes'!$Q:$Q,0))="","",INDEX('Player Notes'!R:R,MATCH('Printable Draft Notes'!$B103,'Player Notes'!$Q:$Q,0)))</f>
        <v/>
      </c>
    </row>
    <row r="104" spans="1:11" x14ac:dyDescent="0.3">
      <c r="A104" s="15">
        <f t="shared" si="4"/>
        <v>13</v>
      </c>
      <c r="B104" s="15">
        <v>101</v>
      </c>
      <c r="C104" s="15" t="str">
        <f t="shared" si="3"/>
        <v>X</v>
      </c>
      <c r="D104" s="15" t="str">
        <f t="shared" si="3"/>
        <v>A.Brayshaw</v>
      </c>
      <c r="E104" s="15" t="str">
        <f t="shared" si="3"/>
        <v>X</v>
      </c>
      <c r="F104" s="15" t="str">
        <f t="shared" si="3"/>
        <v>X</v>
      </c>
      <c r="G104" s="16" t="str">
        <f>INDEX('Player Notes'!$F:$F,MATCH('Printable Draft Notes'!$B104,'Player Notes'!$Q:$Q,0))</f>
        <v>A.Brayshaw</v>
      </c>
      <c r="H104" s="15" t="str">
        <f>INDEX('Player Notes'!$M:$M,MATCH('Printable Draft Notes'!$B104,'Player Notes'!$Q:$Q,0))</f>
        <v>MID</v>
      </c>
      <c r="I104" s="15" t="str">
        <f>INDEX('Player Notes'!$L:$L,MATCH('Printable Draft Notes'!$B104,'Player Notes'!$Q:$Q,0))</f>
        <v>MEL</v>
      </c>
      <c r="J104" s="17">
        <f>INDEX('Player Notes'!$I:$I,MATCH('Printable Draft Notes'!$B104,'Player Notes'!$Q:$Q,0))</f>
        <v>83.32</v>
      </c>
      <c r="K104" s="25" t="str">
        <f>IF(INDEX('Player Notes'!R:R,MATCH('Printable Draft Notes'!$B104,'Player Notes'!$Q:$Q,0))="","",INDEX('Player Notes'!R:R,MATCH('Printable Draft Notes'!$B104,'Player Notes'!$Q:$Q,0)))</f>
        <v/>
      </c>
    </row>
    <row r="105" spans="1:11" x14ac:dyDescent="0.3">
      <c r="A105" s="15">
        <f t="shared" si="4"/>
        <v>13</v>
      </c>
      <c r="B105" s="15">
        <v>102</v>
      </c>
      <c r="C105" s="15" t="str">
        <f t="shared" si="3"/>
        <v>X</v>
      </c>
      <c r="D105" s="15" t="str">
        <f t="shared" si="3"/>
        <v>M.Robinson</v>
      </c>
      <c r="E105" s="15" t="str">
        <f t="shared" si="3"/>
        <v>X</v>
      </c>
      <c r="F105" s="15" t="str">
        <f t="shared" si="3"/>
        <v>X</v>
      </c>
      <c r="G105" s="16" t="str">
        <f>INDEX('Player Notes'!$F:$F,MATCH('Printable Draft Notes'!$B105,'Player Notes'!$Q:$Q,0))</f>
        <v>M.Robinson</v>
      </c>
      <c r="H105" s="15" t="str">
        <f>INDEX('Player Notes'!$M:$M,MATCH('Printable Draft Notes'!$B105,'Player Notes'!$Q:$Q,0))</f>
        <v>MID</v>
      </c>
      <c r="I105" s="15" t="str">
        <f>INDEX('Player Notes'!$L:$L,MATCH('Printable Draft Notes'!$B105,'Player Notes'!$Q:$Q,0))</f>
        <v>BRL</v>
      </c>
      <c r="J105" s="17">
        <f>INDEX('Player Notes'!$I:$I,MATCH('Printable Draft Notes'!$B105,'Player Notes'!$Q:$Q,0))</f>
        <v>94.41</v>
      </c>
      <c r="K105" s="25" t="str">
        <f>IF(INDEX('Player Notes'!R:R,MATCH('Printable Draft Notes'!$B105,'Player Notes'!$Q:$Q,0))="","",INDEX('Player Notes'!R:R,MATCH('Printable Draft Notes'!$B105,'Player Notes'!$Q:$Q,0)))</f>
        <v/>
      </c>
    </row>
    <row r="106" spans="1:11" x14ac:dyDescent="0.3">
      <c r="A106" s="15">
        <f t="shared" si="4"/>
        <v>13</v>
      </c>
      <c r="B106" s="15">
        <v>103</v>
      </c>
      <c r="C106" s="15" t="str">
        <f t="shared" si="3"/>
        <v>X</v>
      </c>
      <c r="D106" s="15" t="str">
        <f t="shared" si="3"/>
        <v>M.Murphy</v>
      </c>
      <c r="E106" s="15" t="str">
        <f t="shared" si="3"/>
        <v>X</v>
      </c>
      <c r="F106" s="15" t="str">
        <f t="shared" si="3"/>
        <v>X</v>
      </c>
      <c r="G106" s="16" t="str">
        <f>INDEX('Player Notes'!$F:$F,MATCH('Printable Draft Notes'!$B106,'Player Notes'!$Q:$Q,0))</f>
        <v>M.Murphy</v>
      </c>
      <c r="H106" s="15" t="str">
        <f>INDEX('Player Notes'!$M:$M,MATCH('Printable Draft Notes'!$B106,'Player Notes'!$Q:$Q,0))</f>
        <v>MID</v>
      </c>
      <c r="I106" s="15" t="str">
        <f>INDEX('Player Notes'!$L:$L,MATCH('Printable Draft Notes'!$B106,'Player Notes'!$Q:$Q,0))</f>
        <v>CAR</v>
      </c>
      <c r="J106" s="17">
        <f>INDEX('Player Notes'!$I:$I,MATCH('Printable Draft Notes'!$B106,'Player Notes'!$Q:$Q,0))</f>
        <v>90.68</v>
      </c>
      <c r="K106" s="25" t="str">
        <f>IF(INDEX('Player Notes'!R:R,MATCH('Printable Draft Notes'!$B106,'Player Notes'!$Q:$Q,0))="","",INDEX('Player Notes'!R:R,MATCH('Printable Draft Notes'!$B106,'Player Notes'!$Q:$Q,0)))</f>
        <v/>
      </c>
    </row>
    <row r="107" spans="1:11" x14ac:dyDescent="0.3">
      <c r="A107" s="18">
        <f t="shared" si="4"/>
        <v>13</v>
      </c>
      <c r="B107" s="18">
        <v>104</v>
      </c>
      <c r="C107" s="18" t="str">
        <f t="shared" si="3"/>
        <v>X</v>
      </c>
      <c r="D107" s="18" t="str">
        <f t="shared" si="3"/>
        <v>J.Selwood</v>
      </c>
      <c r="E107" s="18" t="str">
        <f t="shared" si="3"/>
        <v>X</v>
      </c>
      <c r="F107" s="18" t="str">
        <f t="shared" si="3"/>
        <v>X</v>
      </c>
      <c r="G107" s="19" t="str">
        <f>INDEX('Player Notes'!$F:$F,MATCH('Printable Draft Notes'!$B107,'Player Notes'!$Q:$Q,0))</f>
        <v>J.Selwood</v>
      </c>
      <c r="H107" s="18" t="str">
        <f>INDEX('Player Notes'!$M:$M,MATCH('Printable Draft Notes'!$B107,'Player Notes'!$Q:$Q,0))</f>
        <v>MID</v>
      </c>
      <c r="I107" s="18" t="str">
        <f>INDEX('Player Notes'!$L:$L,MATCH('Printable Draft Notes'!$B107,'Player Notes'!$Q:$Q,0))</f>
        <v>GEE</v>
      </c>
      <c r="J107" s="20">
        <f>INDEX('Player Notes'!$I:$I,MATCH('Printable Draft Notes'!$B107,'Player Notes'!$Q:$Q,0))</f>
        <v>85.75</v>
      </c>
      <c r="K107" s="26" t="str">
        <f>IF(INDEX('Player Notes'!R:R,MATCH('Printable Draft Notes'!$B107,'Player Notes'!$Q:$Q,0))="","",INDEX('Player Notes'!R:R,MATCH('Printable Draft Notes'!$B107,'Player Notes'!$Q:$Q,0)))</f>
        <v/>
      </c>
    </row>
    <row r="108" spans="1:11" x14ac:dyDescent="0.3">
      <c r="A108" s="12">
        <f t="shared" si="4"/>
        <v>14</v>
      </c>
      <c r="B108" s="12">
        <v>105</v>
      </c>
      <c r="C108" s="12" t="str">
        <f t="shared" si="3"/>
        <v>X</v>
      </c>
      <c r="D108" s="12" t="str">
        <f t="shared" si="3"/>
        <v>X</v>
      </c>
      <c r="E108" s="12" t="str">
        <f t="shared" si="3"/>
        <v>X</v>
      </c>
      <c r="F108" s="12" t="str">
        <f t="shared" si="3"/>
        <v>J.Darling</v>
      </c>
      <c r="G108" s="13" t="str">
        <f>INDEX('Player Notes'!$F:$F,MATCH('Printable Draft Notes'!$B108,'Player Notes'!$Q:$Q,0))</f>
        <v>J.Darling</v>
      </c>
      <c r="H108" s="12" t="str">
        <f>INDEX('Player Notes'!$M:$M,MATCH('Printable Draft Notes'!$B108,'Player Notes'!$Q:$Q,0))</f>
        <v>FWD</v>
      </c>
      <c r="I108" s="12" t="str">
        <f>INDEX('Player Notes'!$L:$L,MATCH('Printable Draft Notes'!$B108,'Player Notes'!$Q:$Q,0))</f>
        <v>WCE</v>
      </c>
      <c r="J108" s="14">
        <f>INDEX('Player Notes'!$I:$I,MATCH('Printable Draft Notes'!$B108,'Player Notes'!$Q:$Q,0))</f>
        <v>84.5</v>
      </c>
      <c r="K108" s="27" t="str">
        <f>IF(INDEX('Player Notes'!R:R,MATCH('Printable Draft Notes'!$B108,'Player Notes'!$Q:$Q,0))="","",INDEX('Player Notes'!R:R,MATCH('Printable Draft Notes'!$B108,'Player Notes'!$Q:$Q,0)))</f>
        <v/>
      </c>
    </row>
    <row r="109" spans="1:11" x14ac:dyDescent="0.3">
      <c r="A109" s="15">
        <f t="shared" si="4"/>
        <v>14</v>
      </c>
      <c r="B109" s="15">
        <v>106</v>
      </c>
      <c r="C109" s="15" t="str">
        <f t="shared" si="3"/>
        <v>X</v>
      </c>
      <c r="D109" s="15" t="str">
        <f t="shared" si="3"/>
        <v>X</v>
      </c>
      <c r="E109" s="15" t="str">
        <f t="shared" si="3"/>
        <v>X</v>
      </c>
      <c r="F109" s="15" t="str">
        <f t="shared" si="3"/>
        <v>J.Cameron</v>
      </c>
      <c r="G109" s="16" t="str">
        <f>INDEX('Player Notes'!$F:$F,MATCH('Printable Draft Notes'!$B109,'Player Notes'!$Q:$Q,0))</f>
        <v>J.Cameron</v>
      </c>
      <c r="H109" s="15" t="str">
        <f>INDEX('Player Notes'!$M:$M,MATCH('Printable Draft Notes'!$B109,'Player Notes'!$Q:$Q,0))</f>
        <v>FWD</v>
      </c>
      <c r="I109" s="15" t="str">
        <f>INDEX('Player Notes'!$L:$L,MATCH('Printable Draft Notes'!$B109,'Player Notes'!$Q:$Q,0))</f>
        <v>GWS</v>
      </c>
      <c r="J109" s="17">
        <f>INDEX('Player Notes'!$I:$I,MATCH('Printable Draft Notes'!$B109,'Player Notes'!$Q:$Q,0))</f>
        <v>92.8</v>
      </c>
      <c r="K109" s="25" t="str">
        <f>IF(INDEX('Player Notes'!R:R,MATCH('Printable Draft Notes'!$B109,'Player Notes'!$Q:$Q,0))="","",INDEX('Player Notes'!R:R,MATCH('Printable Draft Notes'!$B109,'Player Notes'!$Q:$Q,0)))</f>
        <v/>
      </c>
    </row>
    <row r="110" spans="1:11" x14ac:dyDescent="0.3">
      <c r="A110" s="15">
        <f t="shared" si="4"/>
        <v>14</v>
      </c>
      <c r="B110" s="15">
        <v>107</v>
      </c>
      <c r="C110" s="15" t="str">
        <f t="shared" si="3"/>
        <v>X</v>
      </c>
      <c r="D110" s="15" t="str">
        <f t="shared" si="3"/>
        <v>X</v>
      </c>
      <c r="E110" s="15" t="str">
        <f t="shared" si="3"/>
        <v>X</v>
      </c>
      <c r="F110" s="15" t="str">
        <f t="shared" si="3"/>
        <v>T.Lynch</v>
      </c>
      <c r="G110" s="16" t="str">
        <f>INDEX('Player Notes'!$F:$F,MATCH('Printable Draft Notes'!$B110,'Player Notes'!$Q:$Q,0))</f>
        <v>T.Lynch</v>
      </c>
      <c r="H110" s="15" t="str">
        <f>INDEX('Player Notes'!$M:$M,MATCH('Printable Draft Notes'!$B110,'Player Notes'!$Q:$Q,0))</f>
        <v>FWD</v>
      </c>
      <c r="I110" s="15" t="str">
        <f>INDEX('Player Notes'!$L:$L,MATCH('Printable Draft Notes'!$B110,'Player Notes'!$Q:$Q,0))</f>
        <v>RIC</v>
      </c>
      <c r="J110" s="17">
        <f>INDEX('Player Notes'!$I:$I,MATCH('Printable Draft Notes'!$B110,'Player Notes'!$Q:$Q,0))</f>
        <v>71.59</v>
      </c>
      <c r="K110" s="25" t="str">
        <f>IF(INDEX('Player Notes'!R:R,MATCH('Printable Draft Notes'!$B110,'Player Notes'!$Q:$Q,0))="","",INDEX('Player Notes'!R:R,MATCH('Printable Draft Notes'!$B110,'Player Notes'!$Q:$Q,0)))</f>
        <v/>
      </c>
    </row>
    <row r="111" spans="1:11" x14ac:dyDescent="0.3">
      <c r="A111" s="15">
        <f t="shared" si="4"/>
        <v>14</v>
      </c>
      <c r="B111" s="15">
        <v>108</v>
      </c>
      <c r="C111" s="15" t="str">
        <f t="shared" si="3"/>
        <v>X</v>
      </c>
      <c r="D111" s="15" t="str">
        <f t="shared" si="3"/>
        <v>X</v>
      </c>
      <c r="E111" s="15" t="str">
        <f t="shared" si="3"/>
        <v>J.Ceglar</v>
      </c>
      <c r="F111" s="15" t="str">
        <f t="shared" si="3"/>
        <v>J.Ceglar</v>
      </c>
      <c r="G111" s="16" t="str">
        <f>INDEX('Player Notes'!$F:$F,MATCH('Printable Draft Notes'!$B111,'Player Notes'!$Q:$Q,0))</f>
        <v>J.Ceglar</v>
      </c>
      <c r="H111" s="15" t="str">
        <f>INDEX('Player Notes'!$M:$M,MATCH('Printable Draft Notes'!$B111,'Player Notes'!$Q:$Q,0))</f>
        <v>RUC/FWD</v>
      </c>
      <c r="I111" s="15" t="str">
        <f>INDEX('Player Notes'!$L:$L,MATCH('Printable Draft Notes'!$B111,'Player Notes'!$Q:$Q,0))</f>
        <v>HAW</v>
      </c>
      <c r="J111" s="17">
        <f>INDEX('Player Notes'!$I:$I,MATCH('Printable Draft Notes'!$B111,'Player Notes'!$Q:$Q,0))</f>
        <v>76.8</v>
      </c>
      <c r="K111" s="25" t="str">
        <f>IF(INDEX('Player Notes'!R:R,MATCH('Printable Draft Notes'!$B111,'Player Notes'!$Q:$Q,0))="","",INDEX('Player Notes'!R:R,MATCH('Printable Draft Notes'!$B111,'Player Notes'!$Q:$Q,0)))</f>
        <v/>
      </c>
    </row>
    <row r="112" spans="1:11" x14ac:dyDescent="0.3">
      <c r="A112" s="15">
        <f t="shared" si="4"/>
        <v>14</v>
      </c>
      <c r="B112" s="15">
        <v>109</v>
      </c>
      <c r="C112" s="15" t="str">
        <f t="shared" si="3"/>
        <v>X</v>
      </c>
      <c r="D112" s="15" t="str">
        <f t="shared" si="3"/>
        <v>X</v>
      </c>
      <c r="E112" s="15" t="str">
        <f t="shared" si="3"/>
        <v>X</v>
      </c>
      <c r="F112" s="15" t="str">
        <f t="shared" si="3"/>
        <v>G.Ablett</v>
      </c>
      <c r="G112" s="16" t="str">
        <f>INDEX('Player Notes'!$F:$F,MATCH('Printable Draft Notes'!$B112,'Player Notes'!$Q:$Q,0))</f>
        <v>G.Ablett</v>
      </c>
      <c r="H112" s="15" t="str">
        <f>INDEX('Player Notes'!$M:$M,MATCH('Printable Draft Notes'!$B112,'Player Notes'!$Q:$Q,0))</f>
        <v>FWD</v>
      </c>
      <c r="I112" s="15" t="str">
        <f>INDEX('Player Notes'!$L:$L,MATCH('Printable Draft Notes'!$B112,'Player Notes'!$Q:$Q,0))</f>
        <v>GEE</v>
      </c>
      <c r="J112" s="17">
        <f>INDEX('Player Notes'!$I:$I,MATCH('Printable Draft Notes'!$B112,'Player Notes'!$Q:$Q,0))</f>
        <v>95.67</v>
      </c>
      <c r="K112" s="25" t="str">
        <f>IF(INDEX('Player Notes'!R:R,MATCH('Printable Draft Notes'!$B112,'Player Notes'!$Q:$Q,0))="","",INDEX('Player Notes'!R:R,MATCH('Printable Draft Notes'!$B112,'Player Notes'!$Q:$Q,0)))</f>
        <v/>
      </c>
    </row>
    <row r="113" spans="1:11" x14ac:dyDescent="0.3">
      <c r="A113" s="15">
        <f t="shared" si="4"/>
        <v>14</v>
      </c>
      <c r="B113" s="15">
        <v>110</v>
      </c>
      <c r="C113" s="15" t="str">
        <f t="shared" si="3"/>
        <v>X</v>
      </c>
      <c r="D113" s="15" t="str">
        <f t="shared" si="3"/>
        <v>R.Gray</v>
      </c>
      <c r="E113" s="15" t="str">
        <f t="shared" si="3"/>
        <v>X</v>
      </c>
      <c r="F113" s="15" t="str">
        <f t="shared" si="3"/>
        <v>R.Gray</v>
      </c>
      <c r="G113" s="16" t="str">
        <f>INDEX('Player Notes'!$F:$F,MATCH('Printable Draft Notes'!$B113,'Player Notes'!$Q:$Q,0))</f>
        <v>R.Gray</v>
      </c>
      <c r="H113" s="15" t="str">
        <f>INDEX('Player Notes'!$M:$M,MATCH('Printable Draft Notes'!$B113,'Player Notes'!$Q:$Q,0))</f>
        <v>FWD/MID</v>
      </c>
      <c r="I113" s="15" t="str">
        <f>INDEX('Player Notes'!$L:$L,MATCH('Printable Draft Notes'!$B113,'Player Notes'!$Q:$Q,0))</f>
        <v>PTA</v>
      </c>
      <c r="J113" s="17">
        <f>INDEX('Player Notes'!$I:$I,MATCH('Printable Draft Notes'!$B113,'Player Notes'!$Q:$Q,0))</f>
        <v>83.42</v>
      </c>
      <c r="K113" s="25" t="str">
        <f>IF(INDEX('Player Notes'!R:R,MATCH('Printable Draft Notes'!$B113,'Player Notes'!$Q:$Q,0))="","",INDEX('Player Notes'!R:R,MATCH('Printable Draft Notes'!$B113,'Player Notes'!$Q:$Q,0)))</f>
        <v/>
      </c>
    </row>
    <row r="114" spans="1:11" x14ac:dyDescent="0.3">
      <c r="A114" s="15">
        <f t="shared" si="4"/>
        <v>14</v>
      </c>
      <c r="B114" s="15">
        <v>111</v>
      </c>
      <c r="C114" s="15" t="str">
        <f t="shared" si="3"/>
        <v>X</v>
      </c>
      <c r="D114" s="15" t="str">
        <f t="shared" si="3"/>
        <v>X</v>
      </c>
      <c r="E114" s="15" t="str">
        <f t="shared" si="3"/>
        <v>X</v>
      </c>
      <c r="F114" s="15" t="str">
        <f t="shared" si="3"/>
        <v>L.Franklin</v>
      </c>
      <c r="G114" s="16" t="str">
        <f>INDEX('Player Notes'!$F:$F,MATCH('Printable Draft Notes'!$B114,'Player Notes'!$Q:$Q,0))</f>
        <v>L.Franklin</v>
      </c>
      <c r="H114" s="15" t="str">
        <f>INDEX('Player Notes'!$M:$M,MATCH('Printable Draft Notes'!$B114,'Player Notes'!$Q:$Q,0))</f>
        <v>FWD</v>
      </c>
      <c r="I114" s="15" t="str">
        <f>INDEX('Player Notes'!$L:$L,MATCH('Printable Draft Notes'!$B114,'Player Notes'!$Q:$Q,0))</f>
        <v>SYD</v>
      </c>
      <c r="J114" s="17">
        <f>INDEX('Player Notes'!$I:$I,MATCH('Printable Draft Notes'!$B114,'Player Notes'!$Q:$Q,0))</f>
        <v>72.599999999999994</v>
      </c>
      <c r="K114" s="25" t="str">
        <f>IF(INDEX('Player Notes'!R:R,MATCH('Printable Draft Notes'!$B114,'Player Notes'!$Q:$Q,0))="","",INDEX('Player Notes'!R:R,MATCH('Printable Draft Notes'!$B114,'Player Notes'!$Q:$Q,0)))</f>
        <v/>
      </c>
    </row>
    <row r="115" spans="1:11" x14ac:dyDescent="0.3">
      <c r="A115" s="18">
        <f t="shared" si="4"/>
        <v>14</v>
      </c>
      <c r="B115" s="18">
        <v>112</v>
      </c>
      <c r="C115" s="18" t="str">
        <f t="shared" si="3"/>
        <v>B.Sheppard</v>
      </c>
      <c r="D115" s="18" t="str">
        <f t="shared" si="3"/>
        <v>X</v>
      </c>
      <c r="E115" s="18" t="str">
        <f t="shared" si="3"/>
        <v>X</v>
      </c>
      <c r="F115" s="18" t="str">
        <f t="shared" si="3"/>
        <v>X</v>
      </c>
      <c r="G115" s="19" t="str">
        <f>INDEX('Player Notes'!$F:$F,MATCH('Printable Draft Notes'!$B115,'Player Notes'!$Q:$Q,0))</f>
        <v>B.Sheppard</v>
      </c>
      <c r="H115" s="18" t="str">
        <f>INDEX('Player Notes'!$M:$M,MATCH('Printable Draft Notes'!$B115,'Player Notes'!$Q:$Q,0))</f>
        <v>DEF</v>
      </c>
      <c r="I115" s="18" t="str">
        <f>INDEX('Player Notes'!$L:$L,MATCH('Printable Draft Notes'!$B115,'Player Notes'!$Q:$Q,0))</f>
        <v>WCE</v>
      </c>
      <c r="J115" s="20">
        <f>INDEX('Player Notes'!$I:$I,MATCH('Printable Draft Notes'!$B115,'Player Notes'!$Q:$Q,0))</f>
        <v>83.91</v>
      </c>
      <c r="K115" s="26" t="str">
        <f>IF(INDEX('Player Notes'!R:R,MATCH('Printable Draft Notes'!$B115,'Player Notes'!$Q:$Q,0))="","",INDEX('Player Notes'!R:R,MATCH('Printable Draft Notes'!$B115,'Player Notes'!$Q:$Q,0)))</f>
        <v/>
      </c>
    </row>
    <row r="116" spans="1:11" x14ac:dyDescent="0.3">
      <c r="A116" s="12">
        <f t="shared" si="4"/>
        <v>15</v>
      </c>
      <c r="B116" s="12">
        <v>113</v>
      </c>
      <c r="C116" s="12" t="str">
        <f t="shared" si="3"/>
        <v>H.Andrews</v>
      </c>
      <c r="D116" s="12" t="str">
        <f t="shared" si="3"/>
        <v>X</v>
      </c>
      <c r="E116" s="12" t="str">
        <f t="shared" si="3"/>
        <v>X</v>
      </c>
      <c r="F116" s="12" t="str">
        <f t="shared" si="3"/>
        <v>X</v>
      </c>
      <c r="G116" s="13" t="str">
        <f>INDEX('Player Notes'!$F:$F,MATCH('Printable Draft Notes'!$B116,'Player Notes'!$Q:$Q,0))</f>
        <v>H.Andrews</v>
      </c>
      <c r="H116" s="12" t="str">
        <f>INDEX('Player Notes'!$M:$M,MATCH('Printable Draft Notes'!$B116,'Player Notes'!$Q:$Q,0))</f>
        <v>DEF</v>
      </c>
      <c r="I116" s="12" t="str">
        <f>INDEX('Player Notes'!$L:$L,MATCH('Printable Draft Notes'!$B116,'Player Notes'!$Q:$Q,0))</f>
        <v>BRL</v>
      </c>
      <c r="J116" s="14">
        <f>INDEX('Player Notes'!$I:$I,MATCH('Printable Draft Notes'!$B116,'Player Notes'!$Q:$Q,0))</f>
        <v>82.74</v>
      </c>
      <c r="K116" s="27" t="str">
        <f>IF(INDEX('Player Notes'!R:R,MATCH('Printable Draft Notes'!$B116,'Player Notes'!$Q:$Q,0))="","",INDEX('Player Notes'!R:R,MATCH('Printable Draft Notes'!$B116,'Player Notes'!$Q:$Q,0)))</f>
        <v/>
      </c>
    </row>
    <row r="117" spans="1:11" x14ac:dyDescent="0.3">
      <c r="A117" s="15">
        <f t="shared" si="4"/>
        <v>15</v>
      </c>
      <c r="B117" s="15">
        <v>114</v>
      </c>
      <c r="C117" s="15" t="str">
        <f t="shared" si="3"/>
        <v>M.Hurley</v>
      </c>
      <c r="D117" s="15" t="str">
        <f t="shared" si="3"/>
        <v>X</v>
      </c>
      <c r="E117" s="15" t="str">
        <f t="shared" si="3"/>
        <v>X</v>
      </c>
      <c r="F117" s="15" t="str">
        <f t="shared" si="3"/>
        <v>X</v>
      </c>
      <c r="G117" s="16" t="str">
        <f>INDEX('Player Notes'!$F:$F,MATCH('Printable Draft Notes'!$B117,'Player Notes'!$Q:$Q,0))</f>
        <v>M.Hurley</v>
      </c>
      <c r="H117" s="15" t="str">
        <f>INDEX('Player Notes'!$M:$M,MATCH('Printable Draft Notes'!$B117,'Player Notes'!$Q:$Q,0))</f>
        <v>DEF</v>
      </c>
      <c r="I117" s="15" t="str">
        <f>INDEX('Player Notes'!$L:$L,MATCH('Printable Draft Notes'!$B117,'Player Notes'!$Q:$Q,0))</f>
        <v>ESS</v>
      </c>
      <c r="J117" s="17">
        <f>INDEX('Player Notes'!$I:$I,MATCH('Printable Draft Notes'!$B117,'Player Notes'!$Q:$Q,0))</f>
        <v>79.72</v>
      </c>
      <c r="K117" s="25" t="str">
        <f>IF(INDEX('Player Notes'!R:R,MATCH('Printable Draft Notes'!$B117,'Player Notes'!$Q:$Q,0))="","",INDEX('Player Notes'!R:R,MATCH('Printable Draft Notes'!$B117,'Player Notes'!$Q:$Q,0)))</f>
        <v/>
      </c>
    </row>
    <row r="118" spans="1:11" x14ac:dyDescent="0.3">
      <c r="A118" s="15">
        <f t="shared" si="4"/>
        <v>15</v>
      </c>
      <c r="B118" s="15">
        <v>115</v>
      </c>
      <c r="C118" s="15" t="str">
        <f t="shared" si="3"/>
        <v>M.Suckling</v>
      </c>
      <c r="D118" s="15" t="str">
        <f t="shared" si="3"/>
        <v>X</v>
      </c>
      <c r="E118" s="15" t="str">
        <f t="shared" si="3"/>
        <v>X</v>
      </c>
      <c r="F118" s="15" t="str">
        <f t="shared" si="3"/>
        <v>X</v>
      </c>
      <c r="G118" s="16" t="str">
        <f>INDEX('Player Notes'!$F:$F,MATCH('Printable Draft Notes'!$B118,'Player Notes'!$Q:$Q,0))</f>
        <v>M.Suckling</v>
      </c>
      <c r="H118" s="15" t="str">
        <f>INDEX('Player Notes'!$M:$M,MATCH('Printable Draft Notes'!$B118,'Player Notes'!$Q:$Q,0))</f>
        <v>DEF</v>
      </c>
      <c r="I118" s="15" t="str">
        <f>INDEX('Player Notes'!$L:$L,MATCH('Printable Draft Notes'!$B118,'Player Notes'!$Q:$Q,0))</f>
        <v>WBD</v>
      </c>
      <c r="J118" s="17">
        <f>INDEX('Player Notes'!$I:$I,MATCH('Printable Draft Notes'!$B118,'Player Notes'!$Q:$Q,0))</f>
        <v>83.61</v>
      </c>
      <c r="K118" s="25" t="str">
        <f>IF(INDEX('Player Notes'!R:R,MATCH('Printable Draft Notes'!$B118,'Player Notes'!$Q:$Q,0))="","",INDEX('Player Notes'!R:R,MATCH('Printable Draft Notes'!$B118,'Player Notes'!$Q:$Q,0)))</f>
        <v/>
      </c>
    </row>
    <row r="119" spans="1:11" x14ac:dyDescent="0.3">
      <c r="A119" s="15">
        <f t="shared" si="4"/>
        <v>15</v>
      </c>
      <c r="B119" s="15">
        <v>116</v>
      </c>
      <c r="C119" s="15" t="str">
        <f t="shared" si="3"/>
        <v>W.Milera</v>
      </c>
      <c r="D119" s="15" t="str">
        <f t="shared" si="3"/>
        <v>W.Milera</v>
      </c>
      <c r="E119" s="15" t="str">
        <f t="shared" si="3"/>
        <v>X</v>
      </c>
      <c r="F119" s="15" t="str">
        <f t="shared" si="3"/>
        <v>X</v>
      </c>
      <c r="G119" s="16" t="str">
        <f>INDEX('Player Notes'!$F:$F,MATCH('Printable Draft Notes'!$B119,'Player Notes'!$Q:$Q,0))</f>
        <v>W.Milera</v>
      </c>
      <c r="H119" s="15" t="str">
        <f>INDEX('Player Notes'!$M:$M,MATCH('Printable Draft Notes'!$B119,'Player Notes'!$Q:$Q,0))</f>
        <v>DEF/MID</v>
      </c>
      <c r="I119" s="15" t="str">
        <f>INDEX('Player Notes'!$L:$L,MATCH('Printable Draft Notes'!$B119,'Player Notes'!$Q:$Q,0))</f>
        <v>ADE</v>
      </c>
      <c r="J119" s="17">
        <f>INDEX('Player Notes'!$I:$I,MATCH('Printable Draft Notes'!$B119,'Player Notes'!$Q:$Q,0))</f>
        <v>74.12</v>
      </c>
      <c r="K119" s="25" t="str">
        <f>IF(INDEX('Player Notes'!R:R,MATCH('Printable Draft Notes'!$B119,'Player Notes'!$Q:$Q,0))="","",INDEX('Player Notes'!R:R,MATCH('Printable Draft Notes'!$B119,'Player Notes'!$Q:$Q,0)))</f>
        <v/>
      </c>
    </row>
    <row r="120" spans="1:11" x14ac:dyDescent="0.3">
      <c r="A120" s="15">
        <f t="shared" si="4"/>
        <v>15</v>
      </c>
      <c r="B120" s="15">
        <v>117</v>
      </c>
      <c r="C120" s="15" t="str">
        <f t="shared" si="3"/>
        <v>C.Mills</v>
      </c>
      <c r="D120" s="15" t="str">
        <f t="shared" si="3"/>
        <v>X</v>
      </c>
      <c r="E120" s="15" t="str">
        <f t="shared" si="3"/>
        <v>X</v>
      </c>
      <c r="F120" s="15" t="str">
        <f t="shared" si="3"/>
        <v>X</v>
      </c>
      <c r="G120" s="16" t="str">
        <f>INDEX('Player Notes'!$F:$F,MATCH('Printable Draft Notes'!$B120,'Player Notes'!$Q:$Q,0))</f>
        <v>C.Mills</v>
      </c>
      <c r="H120" s="15" t="str">
        <f>INDEX('Player Notes'!$M:$M,MATCH('Printable Draft Notes'!$B120,'Player Notes'!$Q:$Q,0))</f>
        <v>DEF</v>
      </c>
      <c r="I120" s="15" t="str">
        <f>INDEX('Player Notes'!$L:$L,MATCH('Printable Draft Notes'!$B120,'Player Notes'!$Q:$Q,0))</f>
        <v>SYD</v>
      </c>
      <c r="J120" s="17">
        <f>INDEX('Player Notes'!$I:$I,MATCH('Printable Draft Notes'!$B120,'Player Notes'!$Q:$Q,0))</f>
        <v>81.77</v>
      </c>
      <c r="K120" s="25" t="str">
        <f>IF(INDEX('Player Notes'!R:R,MATCH('Printable Draft Notes'!$B120,'Player Notes'!$Q:$Q,0))="","",INDEX('Player Notes'!R:R,MATCH('Printable Draft Notes'!$B120,'Player Notes'!$Q:$Q,0)))</f>
        <v/>
      </c>
    </row>
    <row r="121" spans="1:11" x14ac:dyDescent="0.3">
      <c r="A121" s="15">
        <f t="shared" si="4"/>
        <v>15</v>
      </c>
      <c r="B121" s="15">
        <v>118</v>
      </c>
      <c r="C121" s="15" t="str">
        <f t="shared" si="3"/>
        <v>J.Short</v>
      </c>
      <c r="D121" s="15" t="str">
        <f t="shared" si="3"/>
        <v>X</v>
      </c>
      <c r="E121" s="15" t="str">
        <f t="shared" si="3"/>
        <v>X</v>
      </c>
      <c r="F121" s="15" t="str">
        <f t="shared" si="3"/>
        <v>X</v>
      </c>
      <c r="G121" s="16" t="str">
        <f>INDEX('Player Notes'!$F:$F,MATCH('Printable Draft Notes'!$B121,'Player Notes'!$Q:$Q,0))</f>
        <v>J.Short</v>
      </c>
      <c r="H121" s="15" t="str">
        <f>INDEX('Player Notes'!$M:$M,MATCH('Printable Draft Notes'!$B121,'Player Notes'!$Q:$Q,0))</f>
        <v>DEF</v>
      </c>
      <c r="I121" s="15" t="str">
        <f>INDEX('Player Notes'!$L:$L,MATCH('Printable Draft Notes'!$B121,'Player Notes'!$Q:$Q,0))</f>
        <v>RIC</v>
      </c>
      <c r="J121" s="17">
        <f>INDEX('Player Notes'!$I:$I,MATCH('Printable Draft Notes'!$B121,'Player Notes'!$Q:$Q,0))</f>
        <v>64.33</v>
      </c>
      <c r="K121" s="25" t="str">
        <f>IF(INDEX('Player Notes'!R:R,MATCH('Printable Draft Notes'!$B121,'Player Notes'!$Q:$Q,0))="","",INDEX('Player Notes'!R:R,MATCH('Printable Draft Notes'!$B121,'Player Notes'!$Q:$Q,0)))</f>
        <v/>
      </c>
    </row>
    <row r="122" spans="1:11" x14ac:dyDescent="0.3">
      <c r="A122" s="15">
        <f t="shared" si="4"/>
        <v>15</v>
      </c>
      <c r="B122" s="15">
        <v>119</v>
      </c>
      <c r="C122" s="15" t="str">
        <f t="shared" si="3"/>
        <v>X</v>
      </c>
      <c r="D122" s="15" t="str">
        <f t="shared" si="3"/>
        <v>X</v>
      </c>
      <c r="E122" s="15" t="str">
        <f t="shared" si="3"/>
        <v>X</v>
      </c>
      <c r="F122" s="15" t="str">
        <f t="shared" si="3"/>
        <v>T.Hawkins</v>
      </c>
      <c r="G122" s="16" t="str">
        <f>INDEX('Player Notes'!$F:$F,MATCH('Printable Draft Notes'!$B122,'Player Notes'!$Q:$Q,0))</f>
        <v>T.Hawkins</v>
      </c>
      <c r="H122" s="15" t="str">
        <f>INDEX('Player Notes'!$M:$M,MATCH('Printable Draft Notes'!$B122,'Player Notes'!$Q:$Q,0))</f>
        <v>FWD</v>
      </c>
      <c r="I122" s="15" t="str">
        <f>INDEX('Player Notes'!$L:$L,MATCH('Printable Draft Notes'!$B122,'Player Notes'!$Q:$Q,0))</f>
        <v>GEE</v>
      </c>
      <c r="J122" s="17">
        <f>INDEX('Player Notes'!$I:$I,MATCH('Printable Draft Notes'!$B122,'Player Notes'!$Q:$Q,0))</f>
        <v>85.64</v>
      </c>
      <c r="K122" s="25" t="str">
        <f>IF(INDEX('Player Notes'!R:R,MATCH('Printable Draft Notes'!$B122,'Player Notes'!$Q:$Q,0))="","",INDEX('Player Notes'!R:R,MATCH('Printable Draft Notes'!$B122,'Player Notes'!$Q:$Q,0)))</f>
        <v/>
      </c>
    </row>
    <row r="123" spans="1:11" x14ac:dyDescent="0.3">
      <c r="A123" s="18">
        <f t="shared" si="4"/>
        <v>15</v>
      </c>
      <c r="B123" s="18">
        <v>120</v>
      </c>
      <c r="C123" s="18" t="str">
        <f t="shared" si="3"/>
        <v>X</v>
      </c>
      <c r="D123" s="18" t="str">
        <f t="shared" si="3"/>
        <v>X</v>
      </c>
      <c r="E123" s="18" t="str">
        <f t="shared" si="3"/>
        <v>X</v>
      </c>
      <c r="F123" s="18" t="str">
        <f t="shared" si="3"/>
        <v>L.Dahlhaus</v>
      </c>
      <c r="G123" s="19" t="str">
        <f>INDEX('Player Notes'!$F:$F,MATCH('Printable Draft Notes'!$B123,'Player Notes'!$Q:$Q,0))</f>
        <v>L.Dahlhaus</v>
      </c>
      <c r="H123" s="18" t="str">
        <f>INDEX('Player Notes'!$M:$M,MATCH('Printable Draft Notes'!$B123,'Player Notes'!$Q:$Q,0))</f>
        <v>FWD</v>
      </c>
      <c r="I123" s="18" t="str">
        <f>INDEX('Player Notes'!$L:$L,MATCH('Printable Draft Notes'!$B123,'Player Notes'!$Q:$Q,0))</f>
        <v>GEE</v>
      </c>
      <c r="J123" s="20">
        <f>INDEX('Player Notes'!$I:$I,MATCH('Printable Draft Notes'!$B123,'Player Notes'!$Q:$Q,0))</f>
        <v>85.14</v>
      </c>
      <c r="K123" s="26" t="str">
        <f>IF(INDEX('Player Notes'!R:R,MATCH('Printable Draft Notes'!$B123,'Player Notes'!$Q:$Q,0))="","",INDEX('Player Notes'!R:R,MATCH('Printable Draft Notes'!$B123,'Player Notes'!$Q:$Q,0)))</f>
        <v/>
      </c>
    </row>
    <row r="124" spans="1:11" x14ac:dyDescent="0.3">
      <c r="A124" s="12">
        <f t="shared" si="4"/>
        <v>16</v>
      </c>
      <c r="B124" s="12">
        <v>121</v>
      </c>
      <c r="C124" s="12" t="str">
        <f t="shared" si="3"/>
        <v>X</v>
      </c>
      <c r="D124" s="12" t="str">
        <f t="shared" si="3"/>
        <v>X</v>
      </c>
      <c r="E124" s="12" t="str">
        <f t="shared" si="3"/>
        <v>P.Ryder</v>
      </c>
      <c r="F124" s="12" t="str">
        <f t="shared" si="3"/>
        <v>P.Ryder</v>
      </c>
      <c r="G124" s="13" t="str">
        <f>INDEX('Player Notes'!$F:$F,MATCH('Printable Draft Notes'!$B124,'Player Notes'!$Q:$Q,0))</f>
        <v>P.Ryder</v>
      </c>
      <c r="H124" s="12" t="str">
        <f>INDEX('Player Notes'!$M:$M,MATCH('Printable Draft Notes'!$B124,'Player Notes'!$Q:$Q,0))</f>
        <v>RUC/FWD</v>
      </c>
      <c r="I124" s="12" t="str">
        <f>INDEX('Player Notes'!$L:$L,MATCH('Printable Draft Notes'!$B124,'Player Notes'!$Q:$Q,0))</f>
        <v>STK</v>
      </c>
      <c r="J124" s="14">
        <f>INDEX('Player Notes'!$I:$I,MATCH('Printable Draft Notes'!$B124,'Player Notes'!$Q:$Q,0))</f>
        <v>82.71</v>
      </c>
      <c r="K124" s="27" t="str">
        <f>IF(INDEX('Player Notes'!R:R,MATCH('Printable Draft Notes'!$B124,'Player Notes'!$Q:$Q,0))="","",INDEX('Player Notes'!R:R,MATCH('Printable Draft Notes'!$B124,'Player Notes'!$Q:$Q,0)))</f>
        <v/>
      </c>
    </row>
    <row r="125" spans="1:11" x14ac:dyDescent="0.3">
      <c r="A125" s="15">
        <f t="shared" si="4"/>
        <v>16</v>
      </c>
      <c r="B125" s="15">
        <v>122</v>
      </c>
      <c r="C125" s="15" t="str">
        <f t="shared" si="3"/>
        <v>X</v>
      </c>
      <c r="D125" s="15" t="str">
        <f t="shared" si="3"/>
        <v>X</v>
      </c>
      <c r="E125" s="15" t="str">
        <f t="shared" si="3"/>
        <v>X</v>
      </c>
      <c r="F125" s="15" t="str">
        <f t="shared" si="3"/>
        <v>C.Petracca</v>
      </c>
      <c r="G125" s="16" t="str">
        <f>INDEX('Player Notes'!$F:$F,MATCH('Printable Draft Notes'!$B125,'Player Notes'!$Q:$Q,0))</f>
        <v>C.Petracca</v>
      </c>
      <c r="H125" s="15" t="str">
        <f>INDEX('Player Notes'!$M:$M,MATCH('Printable Draft Notes'!$B125,'Player Notes'!$Q:$Q,0))</f>
        <v>FWD</v>
      </c>
      <c r="I125" s="15" t="str">
        <f>INDEX('Player Notes'!$L:$L,MATCH('Printable Draft Notes'!$B125,'Player Notes'!$Q:$Q,0))</f>
        <v>MEL</v>
      </c>
      <c r="J125" s="17">
        <f>INDEX('Player Notes'!$I:$I,MATCH('Printable Draft Notes'!$B125,'Player Notes'!$Q:$Q,0))</f>
        <v>81.27</v>
      </c>
      <c r="K125" s="25" t="str">
        <f>IF(INDEX('Player Notes'!R:R,MATCH('Printable Draft Notes'!$B125,'Player Notes'!$Q:$Q,0))="","",INDEX('Player Notes'!R:R,MATCH('Printable Draft Notes'!$B125,'Player Notes'!$Q:$Q,0)))</f>
        <v/>
      </c>
    </row>
    <row r="126" spans="1:11" x14ac:dyDescent="0.3">
      <c r="A126" s="15">
        <f t="shared" si="4"/>
        <v>16</v>
      </c>
      <c r="B126" s="15">
        <v>123</v>
      </c>
      <c r="C126" s="15" t="str">
        <f t="shared" si="3"/>
        <v>X</v>
      </c>
      <c r="D126" s="15" t="str">
        <f t="shared" si="3"/>
        <v>B.Fiorini</v>
      </c>
      <c r="E126" s="15" t="str">
        <f t="shared" si="3"/>
        <v>X</v>
      </c>
      <c r="F126" s="15" t="str">
        <f t="shared" si="3"/>
        <v>X</v>
      </c>
      <c r="G126" s="16" t="str">
        <f>INDEX('Player Notes'!$F:$F,MATCH('Printable Draft Notes'!$B126,'Player Notes'!$Q:$Q,0))</f>
        <v>B.Fiorini</v>
      </c>
      <c r="H126" s="15" t="str">
        <f>INDEX('Player Notes'!$M:$M,MATCH('Printable Draft Notes'!$B126,'Player Notes'!$Q:$Q,0))</f>
        <v>MID</v>
      </c>
      <c r="I126" s="15" t="str">
        <f>INDEX('Player Notes'!$L:$L,MATCH('Printable Draft Notes'!$B126,'Player Notes'!$Q:$Q,0))</f>
        <v>GCS</v>
      </c>
      <c r="J126" s="17">
        <f>INDEX('Player Notes'!$I:$I,MATCH('Printable Draft Notes'!$B126,'Player Notes'!$Q:$Q,0))</f>
        <v>87.86</v>
      </c>
      <c r="K126" s="25" t="str">
        <f>IF(INDEX('Player Notes'!R:R,MATCH('Printable Draft Notes'!$B126,'Player Notes'!$Q:$Q,0))="","",INDEX('Player Notes'!R:R,MATCH('Printable Draft Notes'!$B126,'Player Notes'!$Q:$Q,0)))</f>
        <v/>
      </c>
    </row>
    <row r="127" spans="1:11" x14ac:dyDescent="0.3">
      <c r="A127" s="15">
        <f t="shared" si="4"/>
        <v>16</v>
      </c>
      <c r="B127" s="15">
        <v>124</v>
      </c>
      <c r="C127" s="15" t="str">
        <f t="shared" si="3"/>
        <v>X</v>
      </c>
      <c r="D127" s="15" t="str">
        <f t="shared" si="3"/>
        <v>C.Ellis-Yolmen</v>
      </c>
      <c r="E127" s="15" t="str">
        <f t="shared" si="3"/>
        <v>X</v>
      </c>
      <c r="F127" s="15" t="str">
        <f t="shared" si="3"/>
        <v>X</v>
      </c>
      <c r="G127" s="16" t="str">
        <f>INDEX('Player Notes'!$F:$F,MATCH('Printable Draft Notes'!$B127,'Player Notes'!$Q:$Q,0))</f>
        <v>C.Ellis-Yolmen</v>
      </c>
      <c r="H127" s="15" t="str">
        <f>INDEX('Player Notes'!$M:$M,MATCH('Printable Draft Notes'!$B127,'Player Notes'!$Q:$Q,0))</f>
        <v>MID</v>
      </c>
      <c r="I127" s="15" t="str">
        <f>INDEX('Player Notes'!$L:$L,MATCH('Printable Draft Notes'!$B127,'Player Notes'!$Q:$Q,0))</f>
        <v>BRL</v>
      </c>
      <c r="J127" s="17">
        <f>INDEX('Player Notes'!$I:$I,MATCH('Printable Draft Notes'!$B127,'Player Notes'!$Q:$Q,0))</f>
        <v>93.4</v>
      </c>
      <c r="K127" s="25" t="str">
        <f>IF(INDEX('Player Notes'!R:R,MATCH('Printable Draft Notes'!$B127,'Player Notes'!$Q:$Q,0))="","",INDEX('Player Notes'!R:R,MATCH('Printable Draft Notes'!$B127,'Player Notes'!$Q:$Q,0)))</f>
        <v/>
      </c>
    </row>
    <row r="128" spans="1:11" x14ac:dyDescent="0.3">
      <c r="A128" s="15">
        <f t="shared" si="4"/>
        <v>16</v>
      </c>
      <c r="B128" s="15">
        <v>125</v>
      </c>
      <c r="C128" s="15" t="str">
        <f t="shared" si="3"/>
        <v>X</v>
      </c>
      <c r="D128" s="15" t="str">
        <f t="shared" si="3"/>
        <v>L.Dunstan</v>
      </c>
      <c r="E128" s="15" t="str">
        <f t="shared" si="3"/>
        <v>X</v>
      </c>
      <c r="F128" s="15" t="str">
        <f t="shared" si="3"/>
        <v>X</v>
      </c>
      <c r="G128" s="16" t="str">
        <f>INDEX('Player Notes'!$F:$F,MATCH('Printable Draft Notes'!$B128,'Player Notes'!$Q:$Q,0))</f>
        <v>L.Dunstan</v>
      </c>
      <c r="H128" s="15" t="str">
        <f>INDEX('Player Notes'!$M:$M,MATCH('Printable Draft Notes'!$B128,'Player Notes'!$Q:$Q,0))</f>
        <v>MID</v>
      </c>
      <c r="I128" s="15" t="str">
        <f>INDEX('Player Notes'!$L:$L,MATCH('Printable Draft Notes'!$B128,'Player Notes'!$Q:$Q,0))</f>
        <v>STK</v>
      </c>
      <c r="J128" s="17">
        <f>INDEX('Player Notes'!$I:$I,MATCH('Printable Draft Notes'!$B128,'Player Notes'!$Q:$Q,0))</f>
        <v>93.06</v>
      </c>
      <c r="K128" s="25" t="str">
        <f>IF(INDEX('Player Notes'!R:R,MATCH('Printable Draft Notes'!$B128,'Player Notes'!$Q:$Q,0))="","",INDEX('Player Notes'!R:R,MATCH('Printable Draft Notes'!$B128,'Player Notes'!$Q:$Q,0)))</f>
        <v/>
      </c>
    </row>
    <row r="129" spans="1:11" x14ac:dyDescent="0.3">
      <c r="A129" s="15">
        <f t="shared" si="4"/>
        <v>16</v>
      </c>
      <c r="B129" s="15">
        <v>126</v>
      </c>
      <c r="C129" s="15" t="str">
        <f t="shared" si="3"/>
        <v>X</v>
      </c>
      <c r="D129" s="15" t="str">
        <f t="shared" si="3"/>
        <v>J.Redden</v>
      </c>
      <c r="E129" s="15" t="str">
        <f t="shared" si="3"/>
        <v>X</v>
      </c>
      <c r="F129" s="15" t="str">
        <f t="shared" si="3"/>
        <v>X</v>
      </c>
      <c r="G129" s="16" t="str">
        <f>INDEX('Player Notes'!$F:$F,MATCH('Printable Draft Notes'!$B129,'Player Notes'!$Q:$Q,0))</f>
        <v>J.Redden</v>
      </c>
      <c r="H129" s="15" t="str">
        <f>INDEX('Player Notes'!$M:$M,MATCH('Printable Draft Notes'!$B129,'Player Notes'!$Q:$Q,0))</f>
        <v>MID</v>
      </c>
      <c r="I129" s="15" t="str">
        <f>INDEX('Player Notes'!$L:$L,MATCH('Printable Draft Notes'!$B129,'Player Notes'!$Q:$Q,0))</f>
        <v>WCE</v>
      </c>
      <c r="J129" s="17">
        <f>INDEX('Player Notes'!$I:$I,MATCH('Printable Draft Notes'!$B129,'Player Notes'!$Q:$Q,0))</f>
        <v>89.38</v>
      </c>
      <c r="K129" s="25" t="str">
        <f>IF(INDEX('Player Notes'!R:R,MATCH('Printable Draft Notes'!$B129,'Player Notes'!$Q:$Q,0))="","",INDEX('Player Notes'!R:R,MATCH('Printable Draft Notes'!$B129,'Player Notes'!$Q:$Q,0)))</f>
        <v/>
      </c>
    </row>
    <row r="130" spans="1:11" x14ac:dyDescent="0.3">
      <c r="A130" s="15">
        <f t="shared" si="4"/>
        <v>16</v>
      </c>
      <c r="B130" s="15">
        <v>127</v>
      </c>
      <c r="C130" s="15" t="str">
        <f t="shared" si="3"/>
        <v>X</v>
      </c>
      <c r="D130" s="15" t="str">
        <f t="shared" si="3"/>
        <v>D.Sheed</v>
      </c>
      <c r="E130" s="15" t="str">
        <f t="shared" si="3"/>
        <v>X</v>
      </c>
      <c r="F130" s="15" t="str">
        <f t="shared" si="3"/>
        <v>X</v>
      </c>
      <c r="G130" s="16" t="str">
        <f>INDEX('Player Notes'!$F:$F,MATCH('Printable Draft Notes'!$B130,'Player Notes'!$Q:$Q,0))</f>
        <v>D.Sheed</v>
      </c>
      <c r="H130" s="15" t="str">
        <f>INDEX('Player Notes'!$M:$M,MATCH('Printable Draft Notes'!$B130,'Player Notes'!$Q:$Q,0))</f>
        <v>MID</v>
      </c>
      <c r="I130" s="15" t="str">
        <f>INDEX('Player Notes'!$L:$L,MATCH('Printable Draft Notes'!$B130,'Player Notes'!$Q:$Q,0))</f>
        <v>WCE</v>
      </c>
      <c r="J130" s="17">
        <f>INDEX('Player Notes'!$I:$I,MATCH('Printable Draft Notes'!$B130,'Player Notes'!$Q:$Q,0))</f>
        <v>95.05</v>
      </c>
      <c r="K130" s="25" t="str">
        <f>IF(INDEX('Player Notes'!R:R,MATCH('Printable Draft Notes'!$B130,'Player Notes'!$Q:$Q,0))="","",INDEX('Player Notes'!R:R,MATCH('Printable Draft Notes'!$B130,'Player Notes'!$Q:$Q,0)))</f>
        <v/>
      </c>
    </row>
    <row r="131" spans="1:11" x14ac:dyDescent="0.3">
      <c r="A131" s="18">
        <f t="shared" si="4"/>
        <v>16</v>
      </c>
      <c r="B131" s="18">
        <v>128</v>
      </c>
      <c r="C131" s="18" t="str">
        <f t="shared" si="3"/>
        <v>X</v>
      </c>
      <c r="D131" s="18" t="str">
        <f t="shared" si="3"/>
        <v>R.Henderson</v>
      </c>
      <c r="E131" s="18" t="str">
        <f t="shared" si="3"/>
        <v>X</v>
      </c>
      <c r="F131" s="18" t="str">
        <f t="shared" si="3"/>
        <v>X</v>
      </c>
      <c r="G131" s="19" t="str">
        <f>INDEX('Player Notes'!$F:$F,MATCH('Printable Draft Notes'!$B131,'Player Notes'!$Q:$Q,0))</f>
        <v>R.Henderson</v>
      </c>
      <c r="H131" s="18" t="str">
        <f>INDEX('Player Notes'!$M:$M,MATCH('Printable Draft Notes'!$B131,'Player Notes'!$Q:$Q,0))</f>
        <v>MID</v>
      </c>
      <c r="I131" s="18" t="str">
        <f>INDEX('Player Notes'!$L:$L,MATCH('Printable Draft Notes'!$B131,'Player Notes'!$Q:$Q,0))</f>
        <v>HAW</v>
      </c>
      <c r="J131" s="20">
        <f>INDEX('Player Notes'!$I:$I,MATCH('Printable Draft Notes'!$B131,'Player Notes'!$Q:$Q,0))</f>
        <v>94.82</v>
      </c>
      <c r="K131" s="26" t="str">
        <f>IF(INDEX('Player Notes'!R:R,MATCH('Printable Draft Notes'!$B131,'Player Notes'!$Q:$Q,0))="","",INDEX('Player Notes'!R:R,MATCH('Printable Draft Notes'!$B131,'Player Notes'!$Q:$Q,0)))</f>
        <v/>
      </c>
    </row>
    <row r="132" spans="1:11" x14ac:dyDescent="0.3">
      <c r="A132" s="12">
        <f t="shared" si="4"/>
        <v>17</v>
      </c>
      <c r="B132" s="12">
        <v>129</v>
      </c>
      <c r="C132" s="12" t="str">
        <f t="shared" si="3"/>
        <v>X</v>
      </c>
      <c r="D132" s="12" t="str">
        <f t="shared" si="3"/>
        <v>D.MacPherson</v>
      </c>
      <c r="E132" s="12" t="str">
        <f t="shared" si="3"/>
        <v>X</v>
      </c>
      <c r="F132" s="12" t="str">
        <f t="shared" ref="D132:F195" si="5">IF(IFERROR(FIND(F$3,$H132),0)&gt;0,$G132,"X")</f>
        <v>D.MacPherson</v>
      </c>
      <c r="G132" s="13" t="str">
        <f>INDEX('Player Notes'!$F:$F,MATCH('Printable Draft Notes'!$B132,'Player Notes'!$Q:$Q,0))</f>
        <v>D.MacPherson</v>
      </c>
      <c r="H132" s="12" t="str">
        <f>INDEX('Player Notes'!$M:$M,MATCH('Printable Draft Notes'!$B132,'Player Notes'!$Q:$Q,0))</f>
        <v>FWD/MID</v>
      </c>
      <c r="I132" s="12" t="str">
        <f>INDEX('Player Notes'!$L:$L,MATCH('Printable Draft Notes'!$B132,'Player Notes'!$Q:$Q,0))</f>
        <v>GCS</v>
      </c>
      <c r="J132" s="14">
        <f>INDEX('Player Notes'!$I:$I,MATCH('Printable Draft Notes'!$B132,'Player Notes'!$Q:$Q,0))</f>
        <v>81.73</v>
      </c>
      <c r="K132" s="27" t="str">
        <f>IF(INDEX('Player Notes'!R:R,MATCH('Printable Draft Notes'!$B132,'Player Notes'!$Q:$Q,0))="","",INDEX('Player Notes'!R:R,MATCH('Printable Draft Notes'!$B132,'Player Notes'!$Q:$Q,0)))</f>
        <v/>
      </c>
    </row>
    <row r="133" spans="1:11" x14ac:dyDescent="0.3">
      <c r="A133" s="15">
        <f t="shared" si="4"/>
        <v>17</v>
      </c>
      <c r="B133" s="15">
        <v>130</v>
      </c>
      <c r="C133" s="15" t="str">
        <f t="shared" ref="C133:F196" si="6">IF(IFERROR(FIND(C$3,$H133),0)&gt;0,$G133,"X")</f>
        <v>X</v>
      </c>
      <c r="D133" s="15" t="str">
        <f t="shared" si="5"/>
        <v>X</v>
      </c>
      <c r="E133" s="15" t="str">
        <f t="shared" si="5"/>
        <v>X</v>
      </c>
      <c r="F133" s="15" t="str">
        <f t="shared" si="5"/>
        <v>J.Stephenson</v>
      </c>
      <c r="G133" s="16" t="str">
        <f>INDEX('Player Notes'!$F:$F,MATCH('Printable Draft Notes'!$B133,'Player Notes'!$Q:$Q,0))</f>
        <v>J.Stephenson</v>
      </c>
      <c r="H133" s="15" t="str">
        <f>INDEX('Player Notes'!$M:$M,MATCH('Printable Draft Notes'!$B133,'Player Notes'!$Q:$Q,0))</f>
        <v>FWD</v>
      </c>
      <c r="I133" s="15" t="str">
        <f>INDEX('Player Notes'!$L:$L,MATCH('Printable Draft Notes'!$B133,'Player Notes'!$Q:$Q,0))</f>
        <v>COL</v>
      </c>
      <c r="J133" s="17">
        <f>INDEX('Player Notes'!$I:$I,MATCH('Printable Draft Notes'!$B133,'Player Notes'!$Q:$Q,0))</f>
        <v>80.33</v>
      </c>
      <c r="K133" s="25" t="str">
        <f>IF(INDEX('Player Notes'!R:R,MATCH('Printable Draft Notes'!$B133,'Player Notes'!$Q:$Q,0))="","",INDEX('Player Notes'!R:R,MATCH('Printable Draft Notes'!$B133,'Player Notes'!$Q:$Q,0)))</f>
        <v/>
      </c>
    </row>
    <row r="134" spans="1:11" x14ac:dyDescent="0.3">
      <c r="A134" s="15">
        <f t="shared" si="4"/>
        <v>17</v>
      </c>
      <c r="B134" s="15">
        <v>131</v>
      </c>
      <c r="C134" s="15" t="str">
        <f t="shared" si="6"/>
        <v>X</v>
      </c>
      <c r="D134" s="15" t="str">
        <f t="shared" si="5"/>
        <v>J.Westhoff</v>
      </c>
      <c r="E134" s="15" t="str">
        <f t="shared" si="5"/>
        <v>X</v>
      </c>
      <c r="F134" s="15" t="str">
        <f t="shared" si="5"/>
        <v>J.Westhoff</v>
      </c>
      <c r="G134" s="16" t="str">
        <f>INDEX('Player Notes'!$F:$F,MATCH('Printable Draft Notes'!$B134,'Player Notes'!$Q:$Q,0))</f>
        <v>J.Westhoff</v>
      </c>
      <c r="H134" s="15" t="str">
        <f>INDEX('Player Notes'!$M:$M,MATCH('Printable Draft Notes'!$B134,'Player Notes'!$Q:$Q,0))</f>
        <v>FWD/MID</v>
      </c>
      <c r="I134" s="15" t="str">
        <f>INDEX('Player Notes'!$L:$L,MATCH('Printable Draft Notes'!$B134,'Player Notes'!$Q:$Q,0))</f>
        <v>PTA</v>
      </c>
      <c r="J134" s="17">
        <f>INDEX('Player Notes'!$I:$I,MATCH('Printable Draft Notes'!$B134,'Player Notes'!$Q:$Q,0))</f>
        <v>80.2</v>
      </c>
      <c r="K134" s="25" t="str">
        <f>IF(INDEX('Player Notes'!R:R,MATCH('Printable Draft Notes'!$B134,'Player Notes'!$Q:$Q,0))="","",INDEX('Player Notes'!R:R,MATCH('Printable Draft Notes'!$B134,'Player Notes'!$Q:$Q,0)))</f>
        <v/>
      </c>
    </row>
    <row r="135" spans="1:11" x14ac:dyDescent="0.3">
      <c r="A135" s="15">
        <f t="shared" si="4"/>
        <v>17</v>
      </c>
      <c r="B135" s="15">
        <v>132</v>
      </c>
      <c r="C135" s="15" t="str">
        <f t="shared" si="6"/>
        <v>H.Clark</v>
      </c>
      <c r="D135" s="15" t="str">
        <f t="shared" si="5"/>
        <v>X</v>
      </c>
      <c r="E135" s="15" t="str">
        <f t="shared" si="5"/>
        <v>X</v>
      </c>
      <c r="F135" s="15" t="str">
        <f t="shared" si="5"/>
        <v>X</v>
      </c>
      <c r="G135" s="16" t="str">
        <f>INDEX('Player Notes'!$F:$F,MATCH('Printable Draft Notes'!$B135,'Player Notes'!$Q:$Q,0))</f>
        <v>H.Clark</v>
      </c>
      <c r="H135" s="15" t="str">
        <f>INDEX('Player Notes'!$M:$M,MATCH('Printable Draft Notes'!$B135,'Player Notes'!$Q:$Q,0))</f>
        <v>DEF</v>
      </c>
      <c r="I135" s="15" t="str">
        <f>INDEX('Player Notes'!$L:$L,MATCH('Printable Draft Notes'!$B135,'Player Notes'!$Q:$Q,0))</f>
        <v>STK</v>
      </c>
      <c r="J135" s="17">
        <f>INDEX('Player Notes'!$I:$I,MATCH('Printable Draft Notes'!$B135,'Player Notes'!$Q:$Q,0))</f>
        <v>74.069999999999993</v>
      </c>
      <c r="K135" s="25" t="str">
        <f>IF(INDEX('Player Notes'!R:R,MATCH('Printable Draft Notes'!$B135,'Player Notes'!$Q:$Q,0))="","",INDEX('Player Notes'!R:R,MATCH('Printable Draft Notes'!$B135,'Player Notes'!$Q:$Q,0)))</f>
        <v/>
      </c>
    </row>
    <row r="136" spans="1:11" x14ac:dyDescent="0.3">
      <c r="A136" s="15">
        <f t="shared" si="4"/>
        <v>17</v>
      </c>
      <c r="B136" s="15">
        <v>133</v>
      </c>
      <c r="C136" s="15" t="str">
        <f t="shared" si="6"/>
        <v>H.Shaw</v>
      </c>
      <c r="D136" s="15" t="str">
        <f t="shared" si="5"/>
        <v>X</v>
      </c>
      <c r="E136" s="15" t="str">
        <f t="shared" si="5"/>
        <v>X</v>
      </c>
      <c r="F136" s="15" t="str">
        <f t="shared" si="5"/>
        <v>X</v>
      </c>
      <c r="G136" s="16" t="str">
        <f>INDEX('Player Notes'!$F:$F,MATCH('Printable Draft Notes'!$B136,'Player Notes'!$Q:$Q,0))</f>
        <v>H.Shaw</v>
      </c>
      <c r="H136" s="15" t="str">
        <f>INDEX('Player Notes'!$M:$M,MATCH('Printable Draft Notes'!$B136,'Player Notes'!$Q:$Q,0))</f>
        <v>DEF</v>
      </c>
      <c r="I136" s="15" t="str">
        <f>INDEX('Player Notes'!$L:$L,MATCH('Printable Draft Notes'!$B136,'Player Notes'!$Q:$Q,0))</f>
        <v>GWS</v>
      </c>
      <c r="J136" s="17">
        <f>INDEX('Player Notes'!$I:$I,MATCH('Printable Draft Notes'!$B136,'Player Notes'!$Q:$Q,0))</f>
        <v>82.64</v>
      </c>
      <c r="K136" s="25" t="str">
        <f>IF(INDEX('Player Notes'!R:R,MATCH('Printable Draft Notes'!$B136,'Player Notes'!$Q:$Q,0))="","",INDEX('Player Notes'!R:R,MATCH('Printable Draft Notes'!$B136,'Player Notes'!$Q:$Q,0)))</f>
        <v/>
      </c>
    </row>
    <row r="137" spans="1:11" x14ac:dyDescent="0.3">
      <c r="A137" s="15">
        <f t="shared" si="4"/>
        <v>17</v>
      </c>
      <c r="B137" s="15">
        <v>134</v>
      </c>
      <c r="C137" s="15" t="str">
        <f t="shared" si="6"/>
        <v>S.Savage</v>
      </c>
      <c r="D137" s="15" t="str">
        <f t="shared" si="5"/>
        <v>X</v>
      </c>
      <c r="E137" s="15" t="str">
        <f t="shared" si="5"/>
        <v>X</v>
      </c>
      <c r="F137" s="15" t="str">
        <f t="shared" si="5"/>
        <v>X</v>
      </c>
      <c r="G137" s="16" t="str">
        <f>INDEX('Player Notes'!$F:$F,MATCH('Printable Draft Notes'!$B137,'Player Notes'!$Q:$Q,0))</f>
        <v>S.Savage</v>
      </c>
      <c r="H137" s="15" t="str">
        <f>INDEX('Player Notes'!$M:$M,MATCH('Printable Draft Notes'!$B137,'Player Notes'!$Q:$Q,0))</f>
        <v>DEF</v>
      </c>
      <c r="I137" s="15" t="str">
        <f>INDEX('Player Notes'!$L:$L,MATCH('Printable Draft Notes'!$B137,'Player Notes'!$Q:$Q,0))</f>
        <v>STK</v>
      </c>
      <c r="J137" s="17">
        <f>INDEX('Player Notes'!$I:$I,MATCH('Printable Draft Notes'!$B137,'Player Notes'!$Q:$Q,0))</f>
        <v>84.14</v>
      </c>
      <c r="K137" s="25" t="str">
        <f>IF(INDEX('Player Notes'!R:R,MATCH('Printable Draft Notes'!$B137,'Player Notes'!$Q:$Q,0))="","",INDEX('Player Notes'!R:R,MATCH('Printable Draft Notes'!$B137,'Player Notes'!$Q:$Q,0)))</f>
        <v/>
      </c>
    </row>
    <row r="138" spans="1:11" x14ac:dyDescent="0.3">
      <c r="A138" s="15">
        <f t="shared" si="4"/>
        <v>17</v>
      </c>
      <c r="B138" s="15">
        <v>135</v>
      </c>
      <c r="C138" s="15" t="str">
        <f t="shared" si="6"/>
        <v>K.Simpson</v>
      </c>
      <c r="D138" s="15" t="str">
        <f t="shared" si="5"/>
        <v>X</v>
      </c>
      <c r="E138" s="15" t="str">
        <f t="shared" si="5"/>
        <v>X</v>
      </c>
      <c r="F138" s="15" t="str">
        <f t="shared" si="5"/>
        <v>X</v>
      </c>
      <c r="G138" s="16" t="str">
        <f>INDEX('Player Notes'!$F:$F,MATCH('Printable Draft Notes'!$B138,'Player Notes'!$Q:$Q,0))</f>
        <v>K.Simpson</v>
      </c>
      <c r="H138" s="15" t="str">
        <f>INDEX('Player Notes'!$M:$M,MATCH('Printable Draft Notes'!$B138,'Player Notes'!$Q:$Q,0))</f>
        <v>DEF</v>
      </c>
      <c r="I138" s="15" t="str">
        <f>INDEX('Player Notes'!$L:$L,MATCH('Printable Draft Notes'!$B138,'Player Notes'!$Q:$Q,0))</f>
        <v>CAR</v>
      </c>
      <c r="J138" s="17">
        <f>INDEX('Player Notes'!$I:$I,MATCH('Printable Draft Notes'!$B138,'Player Notes'!$Q:$Q,0))</f>
        <v>81.5</v>
      </c>
      <c r="K138" s="25" t="str">
        <f>IF(INDEX('Player Notes'!R:R,MATCH('Printable Draft Notes'!$B138,'Player Notes'!$Q:$Q,0))="","",INDEX('Player Notes'!R:R,MATCH('Printable Draft Notes'!$B138,'Player Notes'!$Q:$Q,0)))</f>
        <v/>
      </c>
    </row>
    <row r="139" spans="1:11" x14ac:dyDescent="0.3">
      <c r="A139" s="18">
        <f t="shared" si="4"/>
        <v>17</v>
      </c>
      <c r="B139" s="18">
        <v>136</v>
      </c>
      <c r="C139" s="18" t="str">
        <f t="shared" si="6"/>
        <v>X</v>
      </c>
      <c r="D139" s="18" t="str">
        <f t="shared" si="5"/>
        <v>B.Acres</v>
      </c>
      <c r="E139" s="18" t="str">
        <f t="shared" si="5"/>
        <v>X</v>
      </c>
      <c r="F139" s="18" t="str">
        <f t="shared" si="5"/>
        <v>B.Acres</v>
      </c>
      <c r="G139" s="19" t="str">
        <f>INDEX('Player Notes'!$F:$F,MATCH('Printable Draft Notes'!$B139,'Player Notes'!$Q:$Q,0))</f>
        <v>B.Acres</v>
      </c>
      <c r="H139" s="18" t="str">
        <f>INDEX('Player Notes'!$M:$M,MATCH('Printable Draft Notes'!$B139,'Player Notes'!$Q:$Q,0))</f>
        <v>FWD/MID</v>
      </c>
      <c r="I139" s="18" t="str">
        <f>INDEX('Player Notes'!$L:$L,MATCH('Printable Draft Notes'!$B139,'Player Notes'!$Q:$Q,0))</f>
        <v>FRE</v>
      </c>
      <c r="J139" s="20">
        <f>INDEX('Player Notes'!$I:$I,MATCH('Printable Draft Notes'!$B139,'Player Notes'!$Q:$Q,0))</f>
        <v>70.790000000000006</v>
      </c>
      <c r="K139" s="26" t="str">
        <f>IF(INDEX('Player Notes'!R:R,MATCH('Printable Draft Notes'!$B139,'Player Notes'!$Q:$Q,0))="","",INDEX('Player Notes'!R:R,MATCH('Printable Draft Notes'!$B139,'Player Notes'!$Q:$Q,0)))</f>
        <v/>
      </c>
    </row>
    <row r="140" spans="1:11" x14ac:dyDescent="0.3">
      <c r="A140" s="12">
        <f t="shared" si="4"/>
        <v>18</v>
      </c>
      <c r="B140" s="12">
        <v>137</v>
      </c>
      <c r="C140" s="12" t="str">
        <f t="shared" si="6"/>
        <v>X</v>
      </c>
      <c r="D140" s="12" t="str">
        <f t="shared" si="5"/>
        <v>M.Wallis</v>
      </c>
      <c r="E140" s="12" t="str">
        <f t="shared" si="5"/>
        <v>X</v>
      </c>
      <c r="F140" s="12" t="str">
        <f t="shared" si="5"/>
        <v>M.Wallis</v>
      </c>
      <c r="G140" s="13" t="str">
        <f>INDEX('Player Notes'!$F:$F,MATCH('Printable Draft Notes'!$B140,'Player Notes'!$Q:$Q,0))</f>
        <v>M.Wallis</v>
      </c>
      <c r="H140" s="12" t="str">
        <f>INDEX('Player Notes'!$M:$M,MATCH('Printable Draft Notes'!$B140,'Player Notes'!$Q:$Q,0))</f>
        <v>FWD/MID</v>
      </c>
      <c r="I140" s="12" t="str">
        <f>INDEX('Player Notes'!$L:$L,MATCH('Printable Draft Notes'!$B140,'Player Notes'!$Q:$Q,0))</f>
        <v>WBD</v>
      </c>
      <c r="J140" s="14">
        <f>INDEX('Player Notes'!$I:$I,MATCH('Printable Draft Notes'!$B140,'Player Notes'!$Q:$Q,0))</f>
        <v>83.7</v>
      </c>
      <c r="K140" s="27" t="str">
        <f>IF(INDEX('Player Notes'!R:R,MATCH('Printable Draft Notes'!$B140,'Player Notes'!$Q:$Q,0))="","",INDEX('Player Notes'!R:R,MATCH('Printable Draft Notes'!$B140,'Player Notes'!$Q:$Q,0)))</f>
        <v/>
      </c>
    </row>
    <row r="141" spans="1:11" x14ac:dyDescent="0.3">
      <c r="A141" s="15">
        <f t="shared" ref="A141:A179" si="7">A133+1</f>
        <v>18</v>
      </c>
      <c r="B141" s="15">
        <v>138</v>
      </c>
      <c r="C141" s="15" t="str">
        <f t="shared" si="6"/>
        <v>X</v>
      </c>
      <c r="D141" s="15" t="str">
        <f t="shared" si="5"/>
        <v>X</v>
      </c>
      <c r="E141" s="15" t="str">
        <f t="shared" si="5"/>
        <v>X</v>
      </c>
      <c r="F141" s="15" t="str">
        <f t="shared" si="5"/>
        <v>T.McDonald</v>
      </c>
      <c r="G141" s="16" t="str">
        <f>INDEX('Player Notes'!$F:$F,MATCH('Printable Draft Notes'!$B141,'Player Notes'!$Q:$Q,0))</f>
        <v>T.McDonald</v>
      </c>
      <c r="H141" s="15" t="str">
        <f>INDEX('Player Notes'!$M:$M,MATCH('Printable Draft Notes'!$B141,'Player Notes'!$Q:$Q,0))</f>
        <v>FWD</v>
      </c>
      <c r="I141" s="15" t="str">
        <f>INDEX('Player Notes'!$L:$L,MATCH('Printable Draft Notes'!$B141,'Player Notes'!$Q:$Q,0))</f>
        <v>MEL</v>
      </c>
      <c r="J141" s="17">
        <f>INDEX('Player Notes'!$I:$I,MATCH('Printable Draft Notes'!$B141,'Player Notes'!$Q:$Q,0))</f>
        <v>71.27</v>
      </c>
      <c r="K141" s="25" t="str">
        <f>IF(INDEX('Player Notes'!R:R,MATCH('Printable Draft Notes'!$B141,'Player Notes'!$Q:$Q,0))="","",INDEX('Player Notes'!R:R,MATCH('Printable Draft Notes'!$B141,'Player Notes'!$Q:$Q,0)))</f>
        <v/>
      </c>
    </row>
    <row r="142" spans="1:11" x14ac:dyDescent="0.3">
      <c r="A142" s="15">
        <f t="shared" si="7"/>
        <v>18</v>
      </c>
      <c r="B142" s="15">
        <v>139</v>
      </c>
      <c r="C142" s="15" t="str">
        <f t="shared" si="6"/>
        <v>X</v>
      </c>
      <c r="D142" s="15" t="str">
        <f t="shared" si="5"/>
        <v>D.Swallow</v>
      </c>
      <c r="E142" s="15" t="str">
        <f t="shared" si="5"/>
        <v>X</v>
      </c>
      <c r="F142" s="15" t="str">
        <f t="shared" si="5"/>
        <v>X</v>
      </c>
      <c r="G142" s="16" t="str">
        <f>INDEX('Player Notes'!$F:$F,MATCH('Printable Draft Notes'!$B142,'Player Notes'!$Q:$Q,0))</f>
        <v>D.Swallow</v>
      </c>
      <c r="H142" s="15" t="str">
        <f>INDEX('Player Notes'!$M:$M,MATCH('Printable Draft Notes'!$B142,'Player Notes'!$Q:$Q,0))</f>
        <v>MID</v>
      </c>
      <c r="I142" s="15" t="str">
        <f>INDEX('Player Notes'!$L:$L,MATCH('Printable Draft Notes'!$B142,'Player Notes'!$Q:$Q,0))</f>
        <v>GCS</v>
      </c>
      <c r="J142" s="17">
        <f>INDEX('Player Notes'!$I:$I,MATCH('Printable Draft Notes'!$B142,'Player Notes'!$Q:$Q,0))</f>
        <v>88.18</v>
      </c>
      <c r="K142" s="25" t="str">
        <f>IF(INDEX('Player Notes'!R:R,MATCH('Printable Draft Notes'!$B142,'Player Notes'!$Q:$Q,0))="","",INDEX('Player Notes'!R:R,MATCH('Printable Draft Notes'!$B142,'Player Notes'!$Q:$Q,0)))</f>
        <v/>
      </c>
    </row>
    <row r="143" spans="1:11" x14ac:dyDescent="0.3">
      <c r="A143" s="15">
        <f t="shared" si="7"/>
        <v>18</v>
      </c>
      <c r="B143" s="15">
        <v>140</v>
      </c>
      <c r="C143" s="15" t="str">
        <f t="shared" si="6"/>
        <v>X</v>
      </c>
      <c r="D143" s="15" t="str">
        <f t="shared" si="5"/>
        <v>J.Polec</v>
      </c>
      <c r="E143" s="15" t="str">
        <f t="shared" si="5"/>
        <v>X</v>
      </c>
      <c r="F143" s="15" t="str">
        <f t="shared" si="5"/>
        <v>X</v>
      </c>
      <c r="G143" s="16" t="str">
        <f>INDEX('Player Notes'!$F:$F,MATCH('Printable Draft Notes'!$B143,'Player Notes'!$Q:$Q,0))</f>
        <v>J.Polec</v>
      </c>
      <c r="H143" s="15" t="str">
        <f>INDEX('Player Notes'!$M:$M,MATCH('Printable Draft Notes'!$B143,'Player Notes'!$Q:$Q,0))</f>
        <v>MID</v>
      </c>
      <c r="I143" s="15" t="str">
        <f>INDEX('Player Notes'!$L:$L,MATCH('Printable Draft Notes'!$B143,'Player Notes'!$Q:$Q,0))</f>
        <v>NTH</v>
      </c>
      <c r="J143" s="17">
        <f>INDEX('Player Notes'!$I:$I,MATCH('Printable Draft Notes'!$B143,'Player Notes'!$Q:$Q,0))</f>
        <v>87.73</v>
      </c>
      <c r="K143" s="25" t="str">
        <f>IF(INDEX('Player Notes'!R:R,MATCH('Printable Draft Notes'!$B143,'Player Notes'!$Q:$Q,0))="","",INDEX('Player Notes'!R:R,MATCH('Printable Draft Notes'!$B143,'Player Notes'!$Q:$Q,0)))</f>
        <v/>
      </c>
    </row>
    <row r="144" spans="1:11" x14ac:dyDescent="0.3">
      <c r="A144" s="15">
        <f t="shared" si="7"/>
        <v>18</v>
      </c>
      <c r="B144" s="15">
        <v>141</v>
      </c>
      <c r="C144" s="15" t="str">
        <f t="shared" si="6"/>
        <v>X</v>
      </c>
      <c r="D144" s="15" t="str">
        <f t="shared" si="5"/>
        <v>D.Mundy</v>
      </c>
      <c r="E144" s="15" t="str">
        <f t="shared" si="5"/>
        <v>X</v>
      </c>
      <c r="F144" s="15" t="str">
        <f t="shared" si="5"/>
        <v>X</v>
      </c>
      <c r="G144" s="16" t="str">
        <f>INDEX('Player Notes'!$F:$F,MATCH('Printable Draft Notes'!$B144,'Player Notes'!$Q:$Q,0))</f>
        <v>D.Mundy</v>
      </c>
      <c r="H144" s="15" t="str">
        <f>INDEX('Player Notes'!$M:$M,MATCH('Printable Draft Notes'!$B144,'Player Notes'!$Q:$Q,0))</f>
        <v>MID</v>
      </c>
      <c r="I144" s="15" t="str">
        <f>INDEX('Player Notes'!$L:$L,MATCH('Printable Draft Notes'!$B144,'Player Notes'!$Q:$Q,0))</f>
        <v>FRE</v>
      </c>
      <c r="J144" s="17">
        <f>INDEX('Player Notes'!$I:$I,MATCH('Printable Draft Notes'!$B144,'Player Notes'!$Q:$Q,0))</f>
        <v>89.05</v>
      </c>
      <c r="K144" s="25" t="str">
        <f>IF(INDEX('Player Notes'!R:R,MATCH('Printable Draft Notes'!$B144,'Player Notes'!$Q:$Q,0))="","",INDEX('Player Notes'!R:R,MATCH('Printable Draft Notes'!$B144,'Player Notes'!$Q:$Q,0)))</f>
        <v/>
      </c>
    </row>
    <row r="145" spans="1:11" x14ac:dyDescent="0.3">
      <c r="A145" s="15">
        <f t="shared" si="7"/>
        <v>18</v>
      </c>
      <c r="B145" s="15">
        <v>142</v>
      </c>
      <c r="C145" s="15" t="str">
        <f t="shared" si="6"/>
        <v>X</v>
      </c>
      <c r="D145" s="15" t="str">
        <f t="shared" si="5"/>
        <v>T.Cotchin</v>
      </c>
      <c r="E145" s="15" t="str">
        <f t="shared" si="5"/>
        <v>X</v>
      </c>
      <c r="F145" s="15" t="str">
        <f t="shared" si="5"/>
        <v>X</v>
      </c>
      <c r="G145" s="16" t="str">
        <f>INDEX('Player Notes'!$F:$F,MATCH('Printable Draft Notes'!$B145,'Player Notes'!$Q:$Q,0))</f>
        <v>T.Cotchin</v>
      </c>
      <c r="H145" s="15" t="str">
        <f>INDEX('Player Notes'!$M:$M,MATCH('Printable Draft Notes'!$B145,'Player Notes'!$Q:$Q,0))</f>
        <v>MID</v>
      </c>
      <c r="I145" s="15" t="str">
        <f>INDEX('Player Notes'!$L:$L,MATCH('Printable Draft Notes'!$B145,'Player Notes'!$Q:$Q,0))</f>
        <v>RIC</v>
      </c>
      <c r="J145" s="17">
        <f>INDEX('Player Notes'!$I:$I,MATCH('Printable Draft Notes'!$B145,'Player Notes'!$Q:$Q,0))</f>
        <v>79.09</v>
      </c>
      <c r="K145" s="25" t="str">
        <f>IF(INDEX('Player Notes'!R:R,MATCH('Printable Draft Notes'!$B145,'Player Notes'!$Q:$Q,0))="","",INDEX('Player Notes'!R:R,MATCH('Printable Draft Notes'!$B145,'Player Notes'!$Q:$Q,0)))</f>
        <v/>
      </c>
    </row>
    <row r="146" spans="1:11" x14ac:dyDescent="0.3">
      <c r="A146" s="15">
        <f t="shared" si="7"/>
        <v>18</v>
      </c>
      <c r="B146" s="15">
        <v>143</v>
      </c>
      <c r="C146" s="15" t="str">
        <f t="shared" si="6"/>
        <v>X</v>
      </c>
      <c r="D146" s="15" t="str">
        <f t="shared" si="5"/>
        <v>J.Berry</v>
      </c>
      <c r="E146" s="15" t="str">
        <f t="shared" si="5"/>
        <v>X</v>
      </c>
      <c r="F146" s="15" t="str">
        <f t="shared" si="5"/>
        <v>X</v>
      </c>
      <c r="G146" s="16" t="str">
        <f>INDEX('Player Notes'!$F:$F,MATCH('Printable Draft Notes'!$B146,'Player Notes'!$Q:$Q,0))</f>
        <v>J.Berry</v>
      </c>
      <c r="H146" s="15" t="str">
        <f>INDEX('Player Notes'!$M:$M,MATCH('Printable Draft Notes'!$B146,'Player Notes'!$Q:$Q,0))</f>
        <v>MID</v>
      </c>
      <c r="I146" s="15" t="str">
        <f>INDEX('Player Notes'!$L:$L,MATCH('Printable Draft Notes'!$B146,'Player Notes'!$Q:$Q,0))</f>
        <v>BRL</v>
      </c>
      <c r="J146" s="17">
        <f>INDEX('Player Notes'!$I:$I,MATCH('Printable Draft Notes'!$B146,'Player Notes'!$Q:$Q,0))</f>
        <v>84.94</v>
      </c>
      <c r="K146" s="25" t="str">
        <f>IF(INDEX('Player Notes'!R:R,MATCH('Printable Draft Notes'!$B146,'Player Notes'!$Q:$Q,0))="","",INDEX('Player Notes'!R:R,MATCH('Printable Draft Notes'!$B146,'Player Notes'!$Q:$Q,0)))</f>
        <v/>
      </c>
    </row>
    <row r="147" spans="1:11" x14ac:dyDescent="0.3">
      <c r="A147" s="18">
        <f t="shared" si="7"/>
        <v>18</v>
      </c>
      <c r="B147" s="18">
        <v>144</v>
      </c>
      <c r="C147" s="18" t="str">
        <f t="shared" si="6"/>
        <v>X</v>
      </c>
      <c r="D147" s="18" t="str">
        <f t="shared" si="5"/>
        <v>X</v>
      </c>
      <c r="E147" s="18" t="str">
        <f t="shared" si="5"/>
        <v>X</v>
      </c>
      <c r="F147" s="18" t="str">
        <f t="shared" si="5"/>
        <v>C.Cameron</v>
      </c>
      <c r="G147" s="19" t="str">
        <f>INDEX('Player Notes'!$F:$F,MATCH('Printable Draft Notes'!$B147,'Player Notes'!$Q:$Q,0))</f>
        <v>C.Cameron</v>
      </c>
      <c r="H147" s="18" t="str">
        <f>INDEX('Player Notes'!$M:$M,MATCH('Printable Draft Notes'!$B147,'Player Notes'!$Q:$Q,0))</f>
        <v>FWD</v>
      </c>
      <c r="I147" s="18" t="str">
        <f>INDEX('Player Notes'!$L:$L,MATCH('Printable Draft Notes'!$B147,'Player Notes'!$Q:$Q,0))</f>
        <v>BRL</v>
      </c>
      <c r="J147" s="20">
        <f>INDEX('Player Notes'!$I:$I,MATCH('Printable Draft Notes'!$B147,'Player Notes'!$Q:$Q,0))</f>
        <v>79.77</v>
      </c>
      <c r="K147" s="26" t="str">
        <f>IF(INDEX('Player Notes'!R:R,MATCH('Printable Draft Notes'!$B147,'Player Notes'!$Q:$Q,0))="","",INDEX('Player Notes'!R:R,MATCH('Printable Draft Notes'!$B147,'Player Notes'!$Q:$Q,0)))</f>
        <v/>
      </c>
    </row>
    <row r="148" spans="1:11" x14ac:dyDescent="0.3">
      <c r="A148" s="12">
        <f t="shared" si="7"/>
        <v>19</v>
      </c>
      <c r="B148" s="12">
        <v>145</v>
      </c>
      <c r="C148" s="12" t="str">
        <f t="shared" si="6"/>
        <v>X</v>
      </c>
      <c r="D148" s="12" t="str">
        <f t="shared" si="5"/>
        <v>J.Caddy</v>
      </c>
      <c r="E148" s="12" t="str">
        <f t="shared" si="5"/>
        <v>X</v>
      </c>
      <c r="F148" s="12" t="str">
        <f t="shared" si="5"/>
        <v>J.Caddy</v>
      </c>
      <c r="G148" s="13" t="str">
        <f>INDEX('Player Notes'!$F:$F,MATCH('Printable Draft Notes'!$B148,'Player Notes'!$Q:$Q,0))</f>
        <v>J.Caddy</v>
      </c>
      <c r="H148" s="12" t="str">
        <f>INDEX('Player Notes'!$M:$M,MATCH('Printable Draft Notes'!$B148,'Player Notes'!$Q:$Q,0))</f>
        <v>FWD/MID</v>
      </c>
      <c r="I148" s="12" t="str">
        <f>INDEX('Player Notes'!$L:$L,MATCH('Printable Draft Notes'!$B148,'Player Notes'!$Q:$Q,0))</f>
        <v>RIC</v>
      </c>
      <c r="J148" s="14">
        <f>INDEX('Player Notes'!$I:$I,MATCH('Printable Draft Notes'!$B148,'Player Notes'!$Q:$Q,0))</f>
        <v>75</v>
      </c>
      <c r="K148" s="27" t="str">
        <f>IF(INDEX('Player Notes'!R:R,MATCH('Printable Draft Notes'!$B148,'Player Notes'!$Q:$Q,0))="","",INDEX('Player Notes'!R:R,MATCH('Printable Draft Notes'!$B148,'Player Notes'!$Q:$Q,0)))</f>
        <v/>
      </c>
    </row>
    <row r="149" spans="1:11" x14ac:dyDescent="0.3">
      <c r="A149" s="15">
        <f t="shared" si="7"/>
        <v>19</v>
      </c>
      <c r="B149" s="15">
        <v>146</v>
      </c>
      <c r="C149" s="15" t="str">
        <f t="shared" si="6"/>
        <v>X</v>
      </c>
      <c r="D149" s="15" t="str">
        <f t="shared" si="5"/>
        <v>J.Martin</v>
      </c>
      <c r="E149" s="15" t="str">
        <f t="shared" si="5"/>
        <v>X</v>
      </c>
      <c r="F149" s="15" t="str">
        <f t="shared" si="5"/>
        <v>J.Martin</v>
      </c>
      <c r="G149" s="16" t="str">
        <f>INDEX('Player Notes'!$F:$F,MATCH('Printable Draft Notes'!$B149,'Player Notes'!$Q:$Q,0))</f>
        <v>J.Martin</v>
      </c>
      <c r="H149" s="15" t="str">
        <f>INDEX('Player Notes'!$M:$M,MATCH('Printable Draft Notes'!$B149,'Player Notes'!$Q:$Q,0))</f>
        <v>FWD/MID</v>
      </c>
      <c r="I149" s="15" t="str">
        <f>INDEX('Player Notes'!$L:$L,MATCH('Printable Draft Notes'!$B149,'Player Notes'!$Q:$Q,0))</f>
        <v>CAR</v>
      </c>
      <c r="J149" s="17">
        <f>INDEX('Player Notes'!$I:$I,MATCH('Printable Draft Notes'!$B149,'Player Notes'!$Q:$Q,0))</f>
        <v>77.5</v>
      </c>
      <c r="K149" s="25" t="str">
        <f>IF(INDEX('Player Notes'!R:R,MATCH('Printable Draft Notes'!$B149,'Player Notes'!$Q:$Q,0))="","",INDEX('Player Notes'!R:R,MATCH('Printable Draft Notes'!$B149,'Player Notes'!$Q:$Q,0)))</f>
        <v/>
      </c>
    </row>
    <row r="150" spans="1:11" x14ac:dyDescent="0.3">
      <c r="A150" s="15">
        <f t="shared" si="7"/>
        <v>19</v>
      </c>
      <c r="B150" s="15">
        <v>147</v>
      </c>
      <c r="C150" s="15" t="str">
        <f t="shared" si="6"/>
        <v>X</v>
      </c>
      <c r="D150" s="15" t="str">
        <f t="shared" si="5"/>
        <v>X</v>
      </c>
      <c r="E150" s="15" t="str">
        <f t="shared" si="5"/>
        <v>X</v>
      </c>
      <c r="F150" s="15" t="str">
        <f t="shared" si="5"/>
        <v>B.Ebert</v>
      </c>
      <c r="G150" s="16" t="str">
        <f>INDEX('Player Notes'!$F:$F,MATCH('Printable Draft Notes'!$B150,'Player Notes'!$Q:$Q,0))</f>
        <v>B.Ebert</v>
      </c>
      <c r="H150" s="15" t="str">
        <f>INDEX('Player Notes'!$M:$M,MATCH('Printable Draft Notes'!$B150,'Player Notes'!$Q:$Q,0))</f>
        <v>FWD</v>
      </c>
      <c r="I150" s="15" t="str">
        <f>INDEX('Player Notes'!$L:$L,MATCH('Printable Draft Notes'!$B150,'Player Notes'!$Q:$Q,0))</f>
        <v>PTA</v>
      </c>
      <c r="J150" s="17">
        <f>INDEX('Player Notes'!$I:$I,MATCH('Printable Draft Notes'!$B150,'Player Notes'!$Q:$Q,0))</f>
        <v>76.45</v>
      </c>
      <c r="K150" s="25" t="str">
        <f>IF(INDEX('Player Notes'!R:R,MATCH('Printable Draft Notes'!$B150,'Player Notes'!$Q:$Q,0))="","",INDEX('Player Notes'!R:R,MATCH('Printable Draft Notes'!$B150,'Player Notes'!$Q:$Q,0)))</f>
        <v/>
      </c>
    </row>
    <row r="151" spans="1:11" x14ac:dyDescent="0.3">
      <c r="A151" s="15">
        <f t="shared" si="7"/>
        <v>19</v>
      </c>
      <c r="B151" s="15">
        <v>148</v>
      </c>
      <c r="C151" s="15" t="str">
        <f t="shared" si="6"/>
        <v>X</v>
      </c>
      <c r="D151" s="15" t="str">
        <f t="shared" si="5"/>
        <v>X</v>
      </c>
      <c r="E151" s="15" t="str">
        <f t="shared" si="5"/>
        <v>J.Patton</v>
      </c>
      <c r="F151" s="15" t="str">
        <f t="shared" si="5"/>
        <v>J.Patton</v>
      </c>
      <c r="G151" s="16" t="str">
        <f>INDEX('Player Notes'!$F:$F,MATCH('Printable Draft Notes'!$B151,'Player Notes'!$Q:$Q,0))</f>
        <v>J.Patton</v>
      </c>
      <c r="H151" s="15" t="str">
        <f>INDEX('Player Notes'!$M:$M,MATCH('Printable Draft Notes'!$B151,'Player Notes'!$Q:$Q,0))</f>
        <v>RUC/FWD</v>
      </c>
      <c r="I151" s="15" t="str">
        <f>INDEX('Player Notes'!$L:$L,MATCH('Printable Draft Notes'!$B151,'Player Notes'!$Q:$Q,0))</f>
        <v>HAW</v>
      </c>
      <c r="J151" s="17">
        <f>INDEX('Player Notes'!$I:$I,MATCH('Printable Draft Notes'!$B151,'Player Notes'!$Q:$Q,0))</f>
        <v>0</v>
      </c>
      <c r="K151" s="25" t="str">
        <f>IF(INDEX('Player Notes'!R:R,MATCH('Printable Draft Notes'!$B151,'Player Notes'!$Q:$Q,0))="","",INDEX('Player Notes'!R:R,MATCH('Printable Draft Notes'!$B151,'Player Notes'!$Q:$Q,0)))</f>
        <v/>
      </c>
    </row>
    <row r="152" spans="1:11" x14ac:dyDescent="0.3">
      <c r="A152" s="15">
        <f t="shared" si="7"/>
        <v>19</v>
      </c>
      <c r="B152" s="15">
        <v>149</v>
      </c>
      <c r="C152" s="15" t="str">
        <f t="shared" si="6"/>
        <v>X</v>
      </c>
      <c r="D152" s="15" t="str">
        <f t="shared" si="5"/>
        <v>X</v>
      </c>
      <c r="E152" s="15" t="str">
        <f t="shared" si="5"/>
        <v>X</v>
      </c>
      <c r="F152" s="15" t="str">
        <f t="shared" si="5"/>
        <v>J.Gunston</v>
      </c>
      <c r="G152" s="16" t="str">
        <f>INDEX('Player Notes'!$F:$F,MATCH('Printable Draft Notes'!$B152,'Player Notes'!$Q:$Q,0))</f>
        <v>J.Gunston</v>
      </c>
      <c r="H152" s="15" t="str">
        <f>INDEX('Player Notes'!$M:$M,MATCH('Printable Draft Notes'!$B152,'Player Notes'!$Q:$Q,0))</f>
        <v>FWD</v>
      </c>
      <c r="I152" s="15" t="str">
        <f>INDEX('Player Notes'!$L:$L,MATCH('Printable Draft Notes'!$B152,'Player Notes'!$Q:$Q,0))</f>
        <v>HAW</v>
      </c>
      <c r="J152" s="17">
        <f>INDEX('Player Notes'!$I:$I,MATCH('Printable Draft Notes'!$B152,'Player Notes'!$Q:$Q,0))</f>
        <v>79.849999999999994</v>
      </c>
      <c r="K152" s="25" t="str">
        <f>IF(INDEX('Player Notes'!R:R,MATCH('Printable Draft Notes'!$B152,'Player Notes'!$Q:$Q,0))="","",INDEX('Player Notes'!R:R,MATCH('Printable Draft Notes'!$B152,'Player Notes'!$Q:$Q,0)))</f>
        <v/>
      </c>
    </row>
    <row r="153" spans="1:11" x14ac:dyDescent="0.3">
      <c r="A153" s="15">
        <f t="shared" si="7"/>
        <v>19</v>
      </c>
      <c r="B153" s="15">
        <v>150</v>
      </c>
      <c r="C153" s="15" t="str">
        <f t="shared" si="6"/>
        <v>X</v>
      </c>
      <c r="D153" s="15" t="str">
        <f t="shared" si="5"/>
        <v>X</v>
      </c>
      <c r="E153" s="15" t="str">
        <f t="shared" si="5"/>
        <v>S.Martin</v>
      </c>
      <c r="F153" s="15" t="str">
        <f t="shared" si="5"/>
        <v>X</v>
      </c>
      <c r="G153" s="16" t="str">
        <f>INDEX('Player Notes'!$F:$F,MATCH('Printable Draft Notes'!$B153,'Player Notes'!$Q:$Q,0))</f>
        <v>S.Martin</v>
      </c>
      <c r="H153" s="15" t="str">
        <f>INDEX('Player Notes'!$M:$M,MATCH('Printable Draft Notes'!$B153,'Player Notes'!$Q:$Q,0))</f>
        <v>RUC</v>
      </c>
      <c r="I153" s="15" t="str">
        <f>INDEX('Player Notes'!$L:$L,MATCH('Printable Draft Notes'!$B153,'Player Notes'!$Q:$Q,0))</f>
        <v>BRL</v>
      </c>
      <c r="J153" s="17">
        <f>INDEX('Player Notes'!$I:$I,MATCH('Printable Draft Notes'!$B153,'Player Notes'!$Q:$Q,0))</f>
        <v>92.27</v>
      </c>
      <c r="K153" s="25" t="str">
        <f>IF(INDEX('Player Notes'!R:R,MATCH('Printable Draft Notes'!$B153,'Player Notes'!$Q:$Q,0))="","",INDEX('Player Notes'!R:R,MATCH('Printable Draft Notes'!$B153,'Player Notes'!$Q:$Q,0)))</f>
        <v/>
      </c>
    </row>
    <row r="154" spans="1:11" x14ac:dyDescent="0.3">
      <c r="A154" s="15">
        <f t="shared" si="7"/>
        <v>19</v>
      </c>
      <c r="B154" s="15">
        <v>151</v>
      </c>
      <c r="C154" s="15" t="str">
        <f t="shared" si="6"/>
        <v>X</v>
      </c>
      <c r="D154" s="15" t="str">
        <f t="shared" si="5"/>
        <v>X</v>
      </c>
      <c r="E154" s="15" t="str">
        <f t="shared" si="5"/>
        <v>M.Kreuzer</v>
      </c>
      <c r="F154" s="15" t="str">
        <f t="shared" si="5"/>
        <v>X</v>
      </c>
      <c r="G154" s="16" t="str">
        <f>INDEX('Player Notes'!$F:$F,MATCH('Printable Draft Notes'!$B154,'Player Notes'!$Q:$Q,0))</f>
        <v>M.Kreuzer</v>
      </c>
      <c r="H154" s="15" t="str">
        <f>INDEX('Player Notes'!$M:$M,MATCH('Printable Draft Notes'!$B154,'Player Notes'!$Q:$Q,0))</f>
        <v>RUC</v>
      </c>
      <c r="I154" s="15" t="str">
        <f>INDEX('Player Notes'!$L:$L,MATCH('Printable Draft Notes'!$B154,'Player Notes'!$Q:$Q,0))</f>
        <v>CAR</v>
      </c>
      <c r="J154" s="17">
        <f>INDEX('Player Notes'!$I:$I,MATCH('Printable Draft Notes'!$B154,'Player Notes'!$Q:$Q,0))</f>
        <v>97.4</v>
      </c>
      <c r="K154" s="25" t="str">
        <f>IF(INDEX('Player Notes'!R:R,MATCH('Printable Draft Notes'!$B154,'Player Notes'!$Q:$Q,0))="","",INDEX('Player Notes'!R:R,MATCH('Printable Draft Notes'!$B154,'Player Notes'!$Q:$Q,0)))</f>
        <v/>
      </c>
    </row>
    <row r="155" spans="1:11" x14ac:dyDescent="0.3">
      <c r="A155" s="18">
        <f t="shared" si="7"/>
        <v>19</v>
      </c>
      <c r="B155" s="18">
        <v>152</v>
      </c>
      <c r="C155" s="18" t="str">
        <f t="shared" si="6"/>
        <v>X</v>
      </c>
      <c r="D155" s="18" t="str">
        <f t="shared" si="5"/>
        <v>X</v>
      </c>
      <c r="E155" s="18" t="str">
        <f t="shared" si="5"/>
        <v>B.McEvoy</v>
      </c>
      <c r="F155" s="18" t="str">
        <f t="shared" si="5"/>
        <v>X</v>
      </c>
      <c r="G155" s="19" t="str">
        <f>INDEX('Player Notes'!$F:$F,MATCH('Printable Draft Notes'!$B155,'Player Notes'!$Q:$Q,0))</f>
        <v>B.McEvoy</v>
      </c>
      <c r="H155" s="18" t="str">
        <f>INDEX('Player Notes'!$M:$M,MATCH('Printable Draft Notes'!$B155,'Player Notes'!$Q:$Q,0))</f>
        <v>RUC</v>
      </c>
      <c r="I155" s="18" t="str">
        <f>INDEX('Player Notes'!$L:$L,MATCH('Printable Draft Notes'!$B155,'Player Notes'!$Q:$Q,0))</f>
        <v>HAW</v>
      </c>
      <c r="J155" s="20">
        <f>INDEX('Player Notes'!$I:$I,MATCH('Printable Draft Notes'!$B155,'Player Notes'!$Q:$Q,0))</f>
        <v>92.74</v>
      </c>
      <c r="K155" s="26" t="str">
        <f>IF(INDEX('Player Notes'!R:R,MATCH('Printable Draft Notes'!$B155,'Player Notes'!$Q:$Q,0))="","",INDEX('Player Notes'!R:R,MATCH('Printable Draft Notes'!$B155,'Player Notes'!$Q:$Q,0)))</f>
        <v/>
      </c>
    </row>
    <row r="156" spans="1:11" x14ac:dyDescent="0.3">
      <c r="A156" s="12">
        <f t="shared" si="7"/>
        <v>20</v>
      </c>
      <c r="B156" s="12">
        <v>153</v>
      </c>
      <c r="C156" s="12" t="str">
        <f t="shared" si="6"/>
        <v>X</v>
      </c>
      <c r="D156" s="12" t="str">
        <f t="shared" si="5"/>
        <v>X</v>
      </c>
      <c r="E156" s="12" t="str">
        <f t="shared" si="5"/>
        <v>R.Lobb</v>
      </c>
      <c r="F156" s="12" t="str">
        <f t="shared" si="5"/>
        <v>X</v>
      </c>
      <c r="G156" s="13" t="str">
        <f>INDEX('Player Notes'!$F:$F,MATCH('Printable Draft Notes'!$B156,'Player Notes'!$Q:$Q,0))</f>
        <v>R.Lobb</v>
      </c>
      <c r="H156" s="12" t="str">
        <f>INDEX('Player Notes'!$M:$M,MATCH('Printable Draft Notes'!$B156,'Player Notes'!$Q:$Q,0))</f>
        <v>RUC</v>
      </c>
      <c r="I156" s="12" t="str">
        <f>INDEX('Player Notes'!$L:$L,MATCH('Printable Draft Notes'!$B156,'Player Notes'!$Q:$Q,0))</f>
        <v>FRE</v>
      </c>
      <c r="J156" s="14">
        <f>INDEX('Player Notes'!$I:$I,MATCH('Printable Draft Notes'!$B156,'Player Notes'!$Q:$Q,0))</f>
        <v>87.07</v>
      </c>
      <c r="K156" s="27" t="str">
        <f>IF(INDEX('Player Notes'!R:R,MATCH('Printable Draft Notes'!$B156,'Player Notes'!$Q:$Q,0))="","",INDEX('Player Notes'!R:R,MATCH('Printable Draft Notes'!$B156,'Player Notes'!$Q:$Q,0)))</f>
        <v/>
      </c>
    </row>
    <row r="157" spans="1:11" x14ac:dyDescent="0.3">
      <c r="A157" s="15">
        <f t="shared" si="7"/>
        <v>20</v>
      </c>
      <c r="B157" s="15">
        <v>154</v>
      </c>
      <c r="C157" s="15" t="str">
        <f t="shared" si="6"/>
        <v>X</v>
      </c>
      <c r="D157" s="15" t="str">
        <f t="shared" si="5"/>
        <v>L.Shiels</v>
      </c>
      <c r="E157" s="15" t="str">
        <f t="shared" si="5"/>
        <v>X</v>
      </c>
      <c r="F157" s="15" t="str">
        <f t="shared" si="5"/>
        <v>X</v>
      </c>
      <c r="G157" s="16" t="str">
        <f>INDEX('Player Notes'!$F:$F,MATCH('Printable Draft Notes'!$B157,'Player Notes'!$Q:$Q,0))</f>
        <v>L.Shiels</v>
      </c>
      <c r="H157" s="15" t="str">
        <f>INDEX('Player Notes'!$M:$M,MATCH('Printable Draft Notes'!$B157,'Player Notes'!$Q:$Q,0))</f>
        <v>MID</v>
      </c>
      <c r="I157" s="15" t="str">
        <f>INDEX('Player Notes'!$L:$L,MATCH('Printable Draft Notes'!$B157,'Player Notes'!$Q:$Q,0))</f>
        <v>HAW</v>
      </c>
      <c r="J157" s="17">
        <f>INDEX('Player Notes'!$I:$I,MATCH('Printable Draft Notes'!$B157,'Player Notes'!$Q:$Q,0))</f>
        <v>86.84</v>
      </c>
      <c r="K157" s="25" t="str">
        <f>IF(INDEX('Player Notes'!R:R,MATCH('Printable Draft Notes'!$B157,'Player Notes'!$Q:$Q,0))="","",INDEX('Player Notes'!R:R,MATCH('Printable Draft Notes'!$B157,'Player Notes'!$Q:$Q,0)))</f>
        <v/>
      </c>
    </row>
    <row r="158" spans="1:11" x14ac:dyDescent="0.3">
      <c r="A158" s="15">
        <f t="shared" si="7"/>
        <v>20</v>
      </c>
      <c r="B158" s="15">
        <v>155</v>
      </c>
      <c r="C158" s="15" t="str">
        <f t="shared" si="6"/>
        <v>X</v>
      </c>
      <c r="D158" s="15" t="str">
        <f t="shared" si="5"/>
        <v>B.Ellis</v>
      </c>
      <c r="E158" s="15" t="str">
        <f t="shared" si="5"/>
        <v>X</v>
      </c>
      <c r="F158" s="15" t="str">
        <f t="shared" si="5"/>
        <v>X</v>
      </c>
      <c r="G158" s="16" t="str">
        <f>INDEX('Player Notes'!$F:$F,MATCH('Printable Draft Notes'!$B158,'Player Notes'!$Q:$Q,0))</f>
        <v>B.Ellis</v>
      </c>
      <c r="H158" s="15" t="str">
        <f>INDEX('Player Notes'!$M:$M,MATCH('Printable Draft Notes'!$B158,'Player Notes'!$Q:$Q,0))</f>
        <v>MID</v>
      </c>
      <c r="I158" s="15" t="str">
        <f>INDEX('Player Notes'!$L:$L,MATCH('Printable Draft Notes'!$B158,'Player Notes'!$Q:$Q,0))</f>
        <v>GCS</v>
      </c>
      <c r="J158" s="17">
        <f>INDEX('Player Notes'!$I:$I,MATCH('Printable Draft Notes'!$B158,'Player Notes'!$Q:$Q,0))</f>
        <v>86.7</v>
      </c>
      <c r="K158" s="25" t="str">
        <f>IF(INDEX('Player Notes'!R:R,MATCH('Printable Draft Notes'!$B158,'Player Notes'!$Q:$Q,0))="","",INDEX('Player Notes'!R:R,MATCH('Printable Draft Notes'!$B158,'Player Notes'!$Q:$Q,0)))</f>
        <v/>
      </c>
    </row>
    <row r="159" spans="1:11" x14ac:dyDescent="0.3">
      <c r="A159" s="15">
        <f t="shared" si="7"/>
        <v>20</v>
      </c>
      <c r="B159" s="15">
        <v>156</v>
      </c>
      <c r="C159" s="15" t="str">
        <f t="shared" si="6"/>
        <v>X</v>
      </c>
      <c r="D159" s="15" t="str">
        <f t="shared" si="5"/>
        <v>J.Anderson</v>
      </c>
      <c r="E159" s="15" t="str">
        <f t="shared" si="5"/>
        <v>X</v>
      </c>
      <c r="F159" s="15" t="str">
        <f t="shared" si="5"/>
        <v>X</v>
      </c>
      <c r="G159" s="16" t="str">
        <f>INDEX('Player Notes'!$F:$F,MATCH('Printable Draft Notes'!$B159,'Player Notes'!$Q:$Q,0))</f>
        <v>J.Anderson</v>
      </c>
      <c r="H159" s="15" t="str">
        <f>INDEX('Player Notes'!$M:$M,MATCH('Printable Draft Notes'!$B159,'Player Notes'!$Q:$Q,0))</f>
        <v>MID</v>
      </c>
      <c r="I159" s="15" t="str">
        <f>INDEX('Player Notes'!$L:$L,MATCH('Printable Draft Notes'!$B159,'Player Notes'!$Q:$Q,0))</f>
        <v>NTH</v>
      </c>
      <c r="J159" s="17">
        <f>INDEX('Player Notes'!$I:$I,MATCH('Printable Draft Notes'!$B159,'Player Notes'!$Q:$Q,0))</f>
        <v>86.59</v>
      </c>
      <c r="K159" s="25" t="str">
        <f>IF(INDEX('Player Notes'!R:R,MATCH('Printable Draft Notes'!$B159,'Player Notes'!$Q:$Q,0))="","",INDEX('Player Notes'!R:R,MATCH('Printable Draft Notes'!$B159,'Player Notes'!$Q:$Q,0)))</f>
        <v/>
      </c>
    </row>
    <row r="160" spans="1:11" x14ac:dyDescent="0.3">
      <c r="A160" s="15">
        <f t="shared" si="7"/>
        <v>20</v>
      </c>
      <c r="B160" s="15">
        <v>157</v>
      </c>
      <c r="C160" s="15" t="str">
        <f t="shared" si="6"/>
        <v>X</v>
      </c>
      <c r="D160" s="15" t="str">
        <f t="shared" si="5"/>
        <v>X</v>
      </c>
      <c r="E160" s="15" t="str">
        <f t="shared" si="5"/>
        <v>R.Stanley</v>
      </c>
      <c r="F160" s="15" t="str">
        <f t="shared" si="5"/>
        <v>X</v>
      </c>
      <c r="G160" s="16" t="str">
        <f>INDEX('Player Notes'!$F:$F,MATCH('Printable Draft Notes'!$B160,'Player Notes'!$Q:$Q,0))</f>
        <v>R.Stanley</v>
      </c>
      <c r="H160" s="15" t="str">
        <f>INDEX('Player Notes'!$M:$M,MATCH('Printable Draft Notes'!$B160,'Player Notes'!$Q:$Q,0))</f>
        <v>RUC</v>
      </c>
      <c r="I160" s="15" t="str">
        <f>INDEX('Player Notes'!$L:$L,MATCH('Printable Draft Notes'!$B160,'Player Notes'!$Q:$Q,0))</f>
        <v>GEE</v>
      </c>
      <c r="J160" s="17">
        <f>INDEX('Player Notes'!$I:$I,MATCH('Printable Draft Notes'!$B160,'Player Notes'!$Q:$Q,0))</f>
        <v>86.06</v>
      </c>
      <c r="K160" s="25" t="str">
        <f>IF(INDEX('Player Notes'!R:R,MATCH('Printable Draft Notes'!$B160,'Player Notes'!$Q:$Q,0))="","",INDEX('Player Notes'!R:R,MATCH('Printable Draft Notes'!$B160,'Player Notes'!$Q:$Q,0)))</f>
        <v/>
      </c>
    </row>
    <row r="161" spans="1:11" x14ac:dyDescent="0.3">
      <c r="A161" s="15">
        <f t="shared" si="7"/>
        <v>20</v>
      </c>
      <c r="B161" s="15">
        <v>158</v>
      </c>
      <c r="C161" s="15" t="str">
        <f t="shared" si="6"/>
        <v>X</v>
      </c>
      <c r="D161" s="15" t="str">
        <f t="shared" si="5"/>
        <v>E.Langdon</v>
      </c>
      <c r="E161" s="15" t="str">
        <f t="shared" si="5"/>
        <v>X</v>
      </c>
      <c r="F161" s="15" t="str">
        <f t="shared" si="5"/>
        <v>X</v>
      </c>
      <c r="G161" s="16" t="str">
        <f>INDEX('Player Notes'!$F:$F,MATCH('Printable Draft Notes'!$B161,'Player Notes'!$Q:$Q,0))</f>
        <v>E.Langdon</v>
      </c>
      <c r="H161" s="15" t="str">
        <f>INDEX('Player Notes'!$M:$M,MATCH('Printable Draft Notes'!$B161,'Player Notes'!$Q:$Q,0))</f>
        <v>MID</v>
      </c>
      <c r="I161" s="15" t="str">
        <f>INDEX('Player Notes'!$L:$L,MATCH('Printable Draft Notes'!$B161,'Player Notes'!$Q:$Q,0))</f>
        <v>MEL</v>
      </c>
      <c r="J161" s="17">
        <f>INDEX('Player Notes'!$I:$I,MATCH('Printable Draft Notes'!$B161,'Player Notes'!$Q:$Q,0))</f>
        <v>85.86</v>
      </c>
      <c r="K161" s="25" t="str">
        <f>IF(INDEX('Player Notes'!R:R,MATCH('Printable Draft Notes'!$B161,'Player Notes'!$Q:$Q,0))="","",INDEX('Player Notes'!R:R,MATCH('Printable Draft Notes'!$B161,'Player Notes'!$Q:$Q,0)))</f>
        <v/>
      </c>
    </row>
    <row r="162" spans="1:11" x14ac:dyDescent="0.3">
      <c r="A162" s="15">
        <f t="shared" si="7"/>
        <v>20</v>
      </c>
      <c r="B162" s="15">
        <v>159</v>
      </c>
      <c r="C162" s="15" t="str">
        <f t="shared" si="6"/>
        <v>X</v>
      </c>
      <c r="D162" s="15" t="str">
        <f t="shared" si="5"/>
        <v>Z.Jones</v>
      </c>
      <c r="E162" s="15" t="str">
        <f t="shared" si="5"/>
        <v>X</v>
      </c>
      <c r="F162" s="15" t="str">
        <f t="shared" si="5"/>
        <v>X</v>
      </c>
      <c r="G162" s="16" t="str">
        <f>INDEX('Player Notes'!$F:$F,MATCH('Printable Draft Notes'!$B162,'Player Notes'!$Q:$Q,0))</f>
        <v>Z.Jones</v>
      </c>
      <c r="H162" s="15" t="str">
        <f>INDEX('Player Notes'!$M:$M,MATCH('Printable Draft Notes'!$B162,'Player Notes'!$Q:$Q,0))</f>
        <v>MID</v>
      </c>
      <c r="I162" s="15" t="str">
        <f>INDEX('Player Notes'!$L:$L,MATCH('Printable Draft Notes'!$B162,'Player Notes'!$Q:$Q,0))</f>
        <v>STK</v>
      </c>
      <c r="J162" s="17">
        <f>INDEX('Player Notes'!$I:$I,MATCH('Printable Draft Notes'!$B162,'Player Notes'!$Q:$Q,0))</f>
        <v>85.71</v>
      </c>
      <c r="K162" s="25" t="str">
        <f>IF(INDEX('Player Notes'!R:R,MATCH('Printable Draft Notes'!$B162,'Player Notes'!$Q:$Q,0))="","",INDEX('Player Notes'!R:R,MATCH('Printable Draft Notes'!$B162,'Player Notes'!$Q:$Q,0)))</f>
        <v/>
      </c>
    </row>
    <row r="163" spans="1:11" x14ac:dyDescent="0.3">
      <c r="A163" s="18">
        <f t="shared" si="7"/>
        <v>20</v>
      </c>
      <c r="B163" s="18">
        <v>160</v>
      </c>
      <c r="C163" s="18" t="str">
        <f t="shared" si="6"/>
        <v>X</v>
      </c>
      <c r="D163" s="18" t="str">
        <f t="shared" si="5"/>
        <v>T.Miller</v>
      </c>
      <c r="E163" s="18" t="str">
        <f t="shared" si="5"/>
        <v>X</v>
      </c>
      <c r="F163" s="18" t="str">
        <f t="shared" si="5"/>
        <v>X</v>
      </c>
      <c r="G163" s="19" t="str">
        <f>INDEX('Player Notes'!$F:$F,MATCH('Printable Draft Notes'!$B163,'Player Notes'!$Q:$Q,0))</f>
        <v>T.Miller</v>
      </c>
      <c r="H163" s="18" t="str">
        <f>INDEX('Player Notes'!$M:$M,MATCH('Printable Draft Notes'!$B163,'Player Notes'!$Q:$Q,0))</f>
        <v>MID</v>
      </c>
      <c r="I163" s="18" t="str">
        <f>INDEX('Player Notes'!$L:$L,MATCH('Printable Draft Notes'!$B163,'Player Notes'!$Q:$Q,0))</f>
        <v>GCS</v>
      </c>
      <c r="J163" s="20">
        <f>INDEX('Player Notes'!$I:$I,MATCH('Printable Draft Notes'!$B163,'Player Notes'!$Q:$Q,0))</f>
        <v>84.83</v>
      </c>
      <c r="K163" s="26" t="str">
        <f>IF(INDEX('Player Notes'!R:R,MATCH('Printable Draft Notes'!$B163,'Player Notes'!$Q:$Q,0))="","",INDEX('Player Notes'!R:R,MATCH('Printable Draft Notes'!$B163,'Player Notes'!$Q:$Q,0)))</f>
        <v/>
      </c>
    </row>
    <row r="164" spans="1:11" x14ac:dyDescent="0.3">
      <c r="A164" s="12">
        <f t="shared" si="7"/>
        <v>21</v>
      </c>
      <c r="B164" s="12">
        <v>161</v>
      </c>
      <c r="C164" s="12" t="str">
        <f t="shared" si="6"/>
        <v>X</v>
      </c>
      <c r="D164" s="12" t="str">
        <f t="shared" si="5"/>
        <v>X</v>
      </c>
      <c r="E164" s="12" t="str">
        <f t="shared" si="5"/>
        <v>T.Bellchambers</v>
      </c>
      <c r="F164" s="12" t="str">
        <f t="shared" si="5"/>
        <v>X</v>
      </c>
      <c r="G164" s="13" t="str">
        <f>INDEX('Player Notes'!$F:$F,MATCH('Printable Draft Notes'!$B164,'Player Notes'!$Q:$Q,0))</f>
        <v>T.Bellchambers</v>
      </c>
      <c r="H164" s="12" t="str">
        <f>INDEX('Player Notes'!$M:$M,MATCH('Printable Draft Notes'!$B164,'Player Notes'!$Q:$Q,0))</f>
        <v>RUC</v>
      </c>
      <c r="I164" s="12" t="str">
        <f>INDEX('Player Notes'!$L:$L,MATCH('Printable Draft Notes'!$B164,'Player Notes'!$Q:$Q,0))</f>
        <v>ESS</v>
      </c>
      <c r="J164" s="14">
        <f>INDEX('Player Notes'!$I:$I,MATCH('Printable Draft Notes'!$B164,'Player Notes'!$Q:$Q,0))</f>
        <v>84.8</v>
      </c>
      <c r="K164" s="27" t="str">
        <f>IF(INDEX('Player Notes'!R:R,MATCH('Printable Draft Notes'!$B164,'Player Notes'!$Q:$Q,0))="","",INDEX('Player Notes'!R:R,MATCH('Printable Draft Notes'!$B164,'Player Notes'!$Q:$Q,0)))</f>
        <v/>
      </c>
    </row>
    <row r="165" spans="1:11" x14ac:dyDescent="0.3">
      <c r="A165" s="15">
        <f t="shared" si="7"/>
        <v>21</v>
      </c>
      <c r="B165" s="15">
        <v>162</v>
      </c>
      <c r="C165" s="15" t="str">
        <f t="shared" si="6"/>
        <v>X</v>
      </c>
      <c r="D165" s="15" t="str">
        <f t="shared" si="5"/>
        <v>X</v>
      </c>
      <c r="E165" s="15" t="str">
        <f t="shared" si="5"/>
        <v>X</v>
      </c>
      <c r="F165" s="15" t="str">
        <f t="shared" si="5"/>
        <v>T.Lynch</v>
      </c>
      <c r="G165" s="16" t="str">
        <f>INDEX('Player Notes'!$F:$F,MATCH('Printable Draft Notes'!$B165,'Player Notes'!$Q:$Q,0))</f>
        <v>T.Lynch</v>
      </c>
      <c r="H165" s="15" t="str">
        <f>INDEX('Player Notes'!$M:$M,MATCH('Printable Draft Notes'!$B165,'Player Notes'!$Q:$Q,0))</f>
        <v>FWD</v>
      </c>
      <c r="I165" s="15" t="str">
        <f>INDEX('Player Notes'!$L:$L,MATCH('Printable Draft Notes'!$B165,'Player Notes'!$Q:$Q,0))</f>
        <v>ADE</v>
      </c>
      <c r="J165" s="17">
        <f>INDEX('Player Notes'!$I:$I,MATCH('Printable Draft Notes'!$B165,'Player Notes'!$Q:$Q,0))</f>
        <v>84.69</v>
      </c>
      <c r="K165" s="25" t="str">
        <f>IF(INDEX('Player Notes'!R:R,MATCH('Printable Draft Notes'!$B165,'Player Notes'!$Q:$Q,0))="","",INDEX('Player Notes'!R:R,MATCH('Printable Draft Notes'!$B165,'Player Notes'!$Q:$Q,0)))</f>
        <v/>
      </c>
    </row>
    <row r="166" spans="1:11" x14ac:dyDescent="0.3">
      <c r="A166" s="15">
        <f t="shared" si="7"/>
        <v>21</v>
      </c>
      <c r="B166" s="15">
        <v>163</v>
      </c>
      <c r="C166" s="15" t="str">
        <f t="shared" si="6"/>
        <v>X</v>
      </c>
      <c r="D166" s="15" t="str">
        <f t="shared" si="5"/>
        <v>B.Hill</v>
      </c>
      <c r="E166" s="15" t="str">
        <f t="shared" si="5"/>
        <v>X</v>
      </c>
      <c r="F166" s="15" t="str">
        <f t="shared" si="5"/>
        <v>X</v>
      </c>
      <c r="G166" s="16" t="str">
        <f>INDEX('Player Notes'!$F:$F,MATCH('Printable Draft Notes'!$B166,'Player Notes'!$Q:$Q,0))</f>
        <v>B.Hill</v>
      </c>
      <c r="H166" s="15" t="str">
        <f>INDEX('Player Notes'!$M:$M,MATCH('Printable Draft Notes'!$B166,'Player Notes'!$Q:$Q,0))</f>
        <v>MID</v>
      </c>
      <c r="I166" s="15" t="str">
        <f>INDEX('Player Notes'!$L:$L,MATCH('Printable Draft Notes'!$B166,'Player Notes'!$Q:$Q,0))</f>
        <v>STK</v>
      </c>
      <c r="J166" s="17">
        <f>INDEX('Player Notes'!$I:$I,MATCH('Printable Draft Notes'!$B166,'Player Notes'!$Q:$Q,0))</f>
        <v>84.23</v>
      </c>
      <c r="K166" s="25" t="str">
        <f>IF(INDEX('Player Notes'!R:R,MATCH('Printable Draft Notes'!$B166,'Player Notes'!$Q:$Q,0))="","",INDEX('Player Notes'!R:R,MATCH('Printable Draft Notes'!$B166,'Player Notes'!$Q:$Q,0)))</f>
        <v/>
      </c>
    </row>
    <row r="167" spans="1:11" x14ac:dyDescent="0.3">
      <c r="A167" s="15">
        <f t="shared" si="7"/>
        <v>21</v>
      </c>
      <c r="B167" s="15">
        <v>164</v>
      </c>
      <c r="C167" s="15" t="str">
        <f t="shared" si="6"/>
        <v>X</v>
      </c>
      <c r="D167" s="15" t="str">
        <f t="shared" si="5"/>
        <v>A.Miles</v>
      </c>
      <c r="E167" s="15" t="str">
        <f t="shared" si="5"/>
        <v>X</v>
      </c>
      <c r="F167" s="15" t="str">
        <f t="shared" si="5"/>
        <v>X</v>
      </c>
      <c r="G167" s="16" t="str">
        <f>INDEX('Player Notes'!$F:$F,MATCH('Printable Draft Notes'!$B167,'Player Notes'!$Q:$Q,0))</f>
        <v>A.Miles</v>
      </c>
      <c r="H167" s="15" t="str">
        <f>INDEX('Player Notes'!$M:$M,MATCH('Printable Draft Notes'!$B167,'Player Notes'!$Q:$Q,0))</f>
        <v>MID</v>
      </c>
      <c r="I167" s="15" t="str">
        <f>INDEX('Player Notes'!$L:$L,MATCH('Printable Draft Notes'!$B167,'Player Notes'!$Q:$Q,0))</f>
        <v>GCS</v>
      </c>
      <c r="J167" s="17">
        <f>INDEX('Player Notes'!$I:$I,MATCH('Printable Draft Notes'!$B167,'Player Notes'!$Q:$Q,0))</f>
        <v>83.82</v>
      </c>
      <c r="K167" s="25" t="str">
        <f>IF(INDEX('Player Notes'!R:R,MATCH('Printable Draft Notes'!$B167,'Player Notes'!$Q:$Q,0))="","",INDEX('Player Notes'!R:R,MATCH('Printable Draft Notes'!$B167,'Player Notes'!$Q:$Q,0)))</f>
        <v/>
      </c>
    </row>
    <row r="168" spans="1:11" x14ac:dyDescent="0.3">
      <c r="A168" s="15">
        <f t="shared" si="7"/>
        <v>21</v>
      </c>
      <c r="B168" s="15">
        <v>165</v>
      </c>
      <c r="C168" s="15" t="str">
        <f t="shared" si="6"/>
        <v>X</v>
      </c>
      <c r="D168" s="15" t="str">
        <f t="shared" si="5"/>
        <v>T.Dumont</v>
      </c>
      <c r="E168" s="15" t="str">
        <f t="shared" si="5"/>
        <v>X</v>
      </c>
      <c r="F168" s="15" t="str">
        <f t="shared" si="5"/>
        <v>X</v>
      </c>
      <c r="G168" s="16" t="str">
        <f>INDEX('Player Notes'!$F:$F,MATCH('Printable Draft Notes'!$B168,'Player Notes'!$Q:$Q,0))</f>
        <v>T.Dumont</v>
      </c>
      <c r="H168" s="15" t="str">
        <f>INDEX('Player Notes'!$M:$M,MATCH('Printable Draft Notes'!$B168,'Player Notes'!$Q:$Q,0))</f>
        <v>MID</v>
      </c>
      <c r="I168" s="15" t="str">
        <f>INDEX('Player Notes'!$L:$L,MATCH('Printable Draft Notes'!$B168,'Player Notes'!$Q:$Q,0))</f>
        <v>NTH</v>
      </c>
      <c r="J168" s="17">
        <f>INDEX('Player Notes'!$I:$I,MATCH('Printable Draft Notes'!$B168,'Player Notes'!$Q:$Q,0))</f>
        <v>83.81</v>
      </c>
      <c r="K168" s="25" t="str">
        <f>IF(INDEX('Player Notes'!R:R,MATCH('Printable Draft Notes'!$B168,'Player Notes'!$Q:$Q,0))="","",INDEX('Player Notes'!R:R,MATCH('Printable Draft Notes'!$B168,'Player Notes'!$Q:$Q,0)))</f>
        <v/>
      </c>
    </row>
    <row r="169" spans="1:11" x14ac:dyDescent="0.3">
      <c r="A169" s="15">
        <f t="shared" si="7"/>
        <v>21</v>
      </c>
      <c r="B169" s="15">
        <v>166</v>
      </c>
      <c r="C169" s="15" t="str">
        <f t="shared" si="6"/>
        <v>X</v>
      </c>
      <c r="D169" s="15" t="str">
        <f t="shared" si="5"/>
        <v>I.Smith</v>
      </c>
      <c r="E169" s="15" t="str">
        <f t="shared" si="5"/>
        <v>X</v>
      </c>
      <c r="F169" s="15" t="str">
        <f t="shared" si="5"/>
        <v>X</v>
      </c>
      <c r="G169" s="16" t="str">
        <f>INDEX('Player Notes'!$F:$F,MATCH('Printable Draft Notes'!$B169,'Player Notes'!$Q:$Q,0))</f>
        <v>I.Smith</v>
      </c>
      <c r="H169" s="15" t="str">
        <f>INDEX('Player Notes'!$M:$M,MATCH('Printable Draft Notes'!$B169,'Player Notes'!$Q:$Q,0))</f>
        <v>MID</v>
      </c>
      <c r="I169" s="15" t="str">
        <f>INDEX('Player Notes'!$L:$L,MATCH('Printable Draft Notes'!$B169,'Player Notes'!$Q:$Q,0))</f>
        <v>HAW</v>
      </c>
      <c r="J169" s="17">
        <f>INDEX('Player Notes'!$I:$I,MATCH('Printable Draft Notes'!$B169,'Player Notes'!$Q:$Q,0))</f>
        <v>83</v>
      </c>
      <c r="K169" s="25" t="str">
        <f>IF(INDEX('Player Notes'!R:R,MATCH('Printable Draft Notes'!$B169,'Player Notes'!$Q:$Q,0))="","",INDEX('Player Notes'!R:R,MATCH('Printable Draft Notes'!$B169,'Player Notes'!$Q:$Q,0)))</f>
        <v/>
      </c>
    </row>
    <row r="170" spans="1:11" x14ac:dyDescent="0.3">
      <c r="A170" s="15">
        <f t="shared" si="7"/>
        <v>21</v>
      </c>
      <c r="B170" s="15">
        <v>167</v>
      </c>
      <c r="C170" s="15" t="str">
        <f t="shared" si="6"/>
        <v>X</v>
      </c>
      <c r="D170" s="15" t="str">
        <f t="shared" si="5"/>
        <v>T.Phillips</v>
      </c>
      <c r="E170" s="15" t="str">
        <f t="shared" si="5"/>
        <v>X</v>
      </c>
      <c r="F170" s="15" t="str">
        <f t="shared" si="5"/>
        <v>X</v>
      </c>
      <c r="G170" s="16" t="str">
        <f>INDEX('Player Notes'!$F:$F,MATCH('Printable Draft Notes'!$B170,'Player Notes'!$Q:$Q,0))</f>
        <v>T.Phillips</v>
      </c>
      <c r="H170" s="15" t="str">
        <f>INDEX('Player Notes'!$M:$M,MATCH('Printable Draft Notes'!$B170,'Player Notes'!$Q:$Q,0))</f>
        <v>MID</v>
      </c>
      <c r="I170" s="15" t="str">
        <f>INDEX('Player Notes'!$L:$L,MATCH('Printable Draft Notes'!$B170,'Player Notes'!$Q:$Q,0))</f>
        <v>COL</v>
      </c>
      <c r="J170" s="17">
        <f>INDEX('Player Notes'!$I:$I,MATCH('Printable Draft Notes'!$B170,'Player Notes'!$Q:$Q,0))</f>
        <v>82.95</v>
      </c>
      <c r="K170" s="25" t="str">
        <f>IF(INDEX('Player Notes'!R:R,MATCH('Printable Draft Notes'!$B170,'Player Notes'!$Q:$Q,0))="","",INDEX('Player Notes'!R:R,MATCH('Printable Draft Notes'!$B170,'Player Notes'!$Q:$Q,0)))</f>
        <v/>
      </c>
    </row>
    <row r="171" spans="1:11" x14ac:dyDescent="0.3">
      <c r="A171" s="18">
        <f t="shared" si="7"/>
        <v>21</v>
      </c>
      <c r="B171" s="18">
        <v>168</v>
      </c>
      <c r="C171" s="18" t="str">
        <f t="shared" si="6"/>
        <v>M.Blicavs</v>
      </c>
      <c r="D171" s="18" t="str">
        <f t="shared" si="5"/>
        <v>X</v>
      </c>
      <c r="E171" s="18" t="str">
        <f t="shared" si="5"/>
        <v>X</v>
      </c>
      <c r="F171" s="18" t="str">
        <f t="shared" si="5"/>
        <v>X</v>
      </c>
      <c r="G171" s="19" t="str">
        <f>INDEX('Player Notes'!$F:$F,MATCH('Printable Draft Notes'!$B171,'Player Notes'!$Q:$Q,0))</f>
        <v>M.Blicavs</v>
      </c>
      <c r="H171" s="18" t="str">
        <f>INDEX('Player Notes'!$M:$M,MATCH('Printable Draft Notes'!$B171,'Player Notes'!$Q:$Q,0))</f>
        <v>DEF</v>
      </c>
      <c r="I171" s="18" t="str">
        <f>INDEX('Player Notes'!$L:$L,MATCH('Printable Draft Notes'!$B171,'Player Notes'!$Q:$Q,0))</f>
        <v>GEE</v>
      </c>
      <c r="J171" s="20">
        <f>INDEX('Player Notes'!$I:$I,MATCH('Printable Draft Notes'!$B171,'Player Notes'!$Q:$Q,0))</f>
        <v>82.73</v>
      </c>
      <c r="K171" s="26" t="str">
        <f>IF(INDEX('Player Notes'!R:R,MATCH('Printable Draft Notes'!$B171,'Player Notes'!$Q:$Q,0))="","",INDEX('Player Notes'!R:R,MATCH('Printable Draft Notes'!$B171,'Player Notes'!$Q:$Q,0)))</f>
        <v/>
      </c>
    </row>
    <row r="172" spans="1:11" x14ac:dyDescent="0.3">
      <c r="A172" s="12">
        <f t="shared" si="7"/>
        <v>22</v>
      </c>
      <c r="B172" s="12">
        <v>169</v>
      </c>
      <c r="C172" s="12" t="str">
        <f t="shared" si="6"/>
        <v>X</v>
      </c>
      <c r="D172" s="12" t="str">
        <f t="shared" si="5"/>
        <v>X</v>
      </c>
      <c r="E172" s="12" t="str">
        <f t="shared" si="5"/>
        <v>T.English</v>
      </c>
      <c r="F172" s="12" t="str">
        <f t="shared" si="5"/>
        <v>X</v>
      </c>
      <c r="G172" s="13" t="str">
        <f>INDEX('Player Notes'!$F:$F,MATCH('Printable Draft Notes'!$B172,'Player Notes'!$Q:$Q,0))</f>
        <v>T.English</v>
      </c>
      <c r="H172" s="12" t="str">
        <f>INDEX('Player Notes'!$M:$M,MATCH('Printable Draft Notes'!$B172,'Player Notes'!$Q:$Q,0))</f>
        <v>RUC</v>
      </c>
      <c r="I172" s="12" t="str">
        <f>INDEX('Player Notes'!$L:$L,MATCH('Printable Draft Notes'!$B172,'Player Notes'!$Q:$Q,0))</f>
        <v>WBD</v>
      </c>
      <c r="J172" s="14">
        <f>INDEX('Player Notes'!$I:$I,MATCH('Printable Draft Notes'!$B172,'Player Notes'!$Q:$Q,0))</f>
        <v>82.58</v>
      </c>
      <c r="K172" s="27" t="str">
        <f>IF(INDEX('Player Notes'!R:R,MATCH('Printable Draft Notes'!$B172,'Player Notes'!$Q:$Q,0))="","",INDEX('Player Notes'!R:R,MATCH('Printable Draft Notes'!$B172,'Player Notes'!$Q:$Q,0)))</f>
        <v/>
      </c>
    </row>
    <row r="173" spans="1:11" x14ac:dyDescent="0.3">
      <c r="A173" s="15">
        <f t="shared" si="7"/>
        <v>22</v>
      </c>
      <c r="B173" s="15">
        <v>170</v>
      </c>
      <c r="C173" s="15" t="str">
        <f t="shared" si="6"/>
        <v>R.Tarrant</v>
      </c>
      <c r="D173" s="15" t="str">
        <f t="shared" si="5"/>
        <v>X</v>
      </c>
      <c r="E173" s="15" t="str">
        <f t="shared" si="5"/>
        <v>X</v>
      </c>
      <c r="F173" s="15" t="str">
        <f t="shared" si="5"/>
        <v>X</v>
      </c>
      <c r="G173" s="16" t="str">
        <f>INDEX('Player Notes'!$F:$F,MATCH('Printable Draft Notes'!$B173,'Player Notes'!$Q:$Q,0))</f>
        <v>R.Tarrant</v>
      </c>
      <c r="H173" s="15" t="str">
        <f>INDEX('Player Notes'!$M:$M,MATCH('Printable Draft Notes'!$B173,'Player Notes'!$Q:$Q,0))</f>
        <v>DEF</v>
      </c>
      <c r="I173" s="15" t="str">
        <f>INDEX('Player Notes'!$L:$L,MATCH('Printable Draft Notes'!$B173,'Player Notes'!$Q:$Q,0))</f>
        <v>NTH</v>
      </c>
      <c r="J173" s="17">
        <f>INDEX('Player Notes'!$I:$I,MATCH('Printable Draft Notes'!$B173,'Player Notes'!$Q:$Q,0))</f>
        <v>82.45</v>
      </c>
      <c r="K173" s="25" t="str">
        <f>IF(INDEX('Player Notes'!R:R,MATCH('Printable Draft Notes'!$B173,'Player Notes'!$Q:$Q,0))="","",INDEX('Player Notes'!R:R,MATCH('Printable Draft Notes'!$B173,'Player Notes'!$Q:$Q,0)))</f>
        <v/>
      </c>
    </row>
    <row r="174" spans="1:11" x14ac:dyDescent="0.3">
      <c r="A174" s="15">
        <f t="shared" si="7"/>
        <v>22</v>
      </c>
      <c r="B174" s="15">
        <v>171</v>
      </c>
      <c r="C174" s="15" t="str">
        <f t="shared" si="6"/>
        <v>X</v>
      </c>
      <c r="D174" s="15" t="str">
        <f t="shared" si="5"/>
        <v>T.Liberatore</v>
      </c>
      <c r="E174" s="15" t="str">
        <f t="shared" si="5"/>
        <v>X</v>
      </c>
      <c r="F174" s="15" t="str">
        <f t="shared" si="5"/>
        <v>X</v>
      </c>
      <c r="G174" s="16" t="str">
        <f>INDEX('Player Notes'!$F:$F,MATCH('Printable Draft Notes'!$B174,'Player Notes'!$Q:$Q,0))</f>
        <v>T.Liberatore</v>
      </c>
      <c r="H174" s="15" t="str">
        <f>INDEX('Player Notes'!$M:$M,MATCH('Printable Draft Notes'!$B174,'Player Notes'!$Q:$Q,0))</f>
        <v>MID</v>
      </c>
      <c r="I174" s="15" t="str">
        <f>INDEX('Player Notes'!$L:$L,MATCH('Printable Draft Notes'!$B174,'Player Notes'!$Q:$Q,0))</f>
        <v>WBD</v>
      </c>
      <c r="J174" s="17">
        <f>INDEX('Player Notes'!$I:$I,MATCH('Printable Draft Notes'!$B174,'Player Notes'!$Q:$Q,0))</f>
        <v>82.4</v>
      </c>
      <c r="K174" s="25" t="str">
        <f>IF(INDEX('Player Notes'!R:R,MATCH('Printable Draft Notes'!$B174,'Player Notes'!$Q:$Q,0))="","",INDEX('Player Notes'!R:R,MATCH('Printable Draft Notes'!$B174,'Player Notes'!$Q:$Q,0)))</f>
        <v/>
      </c>
    </row>
    <row r="175" spans="1:11" x14ac:dyDescent="0.3">
      <c r="A175" s="15">
        <f t="shared" si="7"/>
        <v>22</v>
      </c>
      <c r="B175" s="15">
        <v>172</v>
      </c>
      <c r="C175" s="15" t="str">
        <f t="shared" si="6"/>
        <v>X</v>
      </c>
      <c r="D175" s="15" t="str">
        <f t="shared" si="5"/>
        <v>X</v>
      </c>
      <c r="E175" s="15" t="str">
        <f t="shared" si="5"/>
        <v>X</v>
      </c>
      <c r="F175" s="15" t="str">
        <f t="shared" si="5"/>
        <v>J.Finlayson</v>
      </c>
      <c r="G175" s="16" t="str">
        <f>INDEX('Player Notes'!$F:$F,MATCH('Printable Draft Notes'!$B175,'Player Notes'!$Q:$Q,0))</f>
        <v>J.Finlayson</v>
      </c>
      <c r="H175" s="15" t="str">
        <f>INDEX('Player Notes'!$M:$M,MATCH('Printable Draft Notes'!$B175,'Player Notes'!$Q:$Q,0))</f>
        <v>FWD</v>
      </c>
      <c r="I175" s="15" t="str">
        <f>INDEX('Player Notes'!$L:$L,MATCH('Printable Draft Notes'!$B175,'Player Notes'!$Q:$Q,0))</f>
        <v>GWS</v>
      </c>
      <c r="J175" s="17">
        <f>INDEX('Player Notes'!$I:$I,MATCH('Printable Draft Notes'!$B175,'Player Notes'!$Q:$Q,0))</f>
        <v>82.21</v>
      </c>
      <c r="K175" s="25" t="str">
        <f>IF(INDEX('Player Notes'!R:R,MATCH('Printable Draft Notes'!$B175,'Player Notes'!$Q:$Q,0))="","",INDEX('Player Notes'!R:R,MATCH('Printable Draft Notes'!$B175,'Player Notes'!$Q:$Q,0)))</f>
        <v/>
      </c>
    </row>
    <row r="176" spans="1:11" x14ac:dyDescent="0.3">
      <c r="A176" s="15">
        <f t="shared" si="7"/>
        <v>22</v>
      </c>
      <c r="B176" s="15">
        <v>173</v>
      </c>
      <c r="C176" s="15" t="str">
        <f t="shared" si="6"/>
        <v>A.Saad</v>
      </c>
      <c r="D176" s="15" t="str">
        <f t="shared" si="5"/>
        <v>X</v>
      </c>
      <c r="E176" s="15" t="str">
        <f t="shared" si="5"/>
        <v>X</v>
      </c>
      <c r="F176" s="15" t="str">
        <f t="shared" si="5"/>
        <v>X</v>
      </c>
      <c r="G176" s="16" t="str">
        <f>INDEX('Player Notes'!$F:$F,MATCH('Printable Draft Notes'!$B176,'Player Notes'!$Q:$Q,0))</f>
        <v>A.Saad</v>
      </c>
      <c r="H176" s="15" t="str">
        <f>INDEX('Player Notes'!$M:$M,MATCH('Printable Draft Notes'!$B176,'Player Notes'!$Q:$Q,0))</f>
        <v>DEF</v>
      </c>
      <c r="I176" s="15" t="str">
        <f>INDEX('Player Notes'!$L:$L,MATCH('Printable Draft Notes'!$B176,'Player Notes'!$Q:$Q,0))</f>
        <v>ESS</v>
      </c>
      <c r="J176" s="17">
        <f>INDEX('Player Notes'!$I:$I,MATCH('Printable Draft Notes'!$B176,'Player Notes'!$Q:$Q,0))</f>
        <v>81.67</v>
      </c>
      <c r="K176" s="25" t="str">
        <f>IF(INDEX('Player Notes'!R:R,MATCH('Printable Draft Notes'!$B176,'Player Notes'!$Q:$Q,0))="","",INDEX('Player Notes'!R:R,MATCH('Printable Draft Notes'!$B176,'Player Notes'!$Q:$Q,0)))</f>
        <v/>
      </c>
    </row>
    <row r="177" spans="1:11" x14ac:dyDescent="0.3">
      <c r="A177" s="15">
        <f t="shared" si="7"/>
        <v>22</v>
      </c>
      <c r="B177" s="15">
        <v>174</v>
      </c>
      <c r="C177" s="15" t="str">
        <f t="shared" si="6"/>
        <v>S.Petrevski-Seton</v>
      </c>
      <c r="D177" s="15" t="str">
        <f t="shared" si="5"/>
        <v>S.Petrevski-Seton</v>
      </c>
      <c r="E177" s="15" t="str">
        <f t="shared" si="5"/>
        <v>X</v>
      </c>
      <c r="F177" s="15" t="str">
        <f t="shared" si="5"/>
        <v>X</v>
      </c>
      <c r="G177" s="16" t="str">
        <f>INDEX('Player Notes'!$F:$F,MATCH('Printable Draft Notes'!$B177,'Player Notes'!$Q:$Q,0))</f>
        <v>S.Petrevski-Seton</v>
      </c>
      <c r="H177" s="15" t="str">
        <f>INDEX('Player Notes'!$M:$M,MATCH('Printable Draft Notes'!$B177,'Player Notes'!$Q:$Q,0))</f>
        <v>DEF/MID</v>
      </c>
      <c r="I177" s="15" t="str">
        <f>INDEX('Player Notes'!$L:$L,MATCH('Printable Draft Notes'!$B177,'Player Notes'!$Q:$Q,0))</f>
        <v>CAR</v>
      </c>
      <c r="J177" s="17">
        <f>INDEX('Player Notes'!$I:$I,MATCH('Printable Draft Notes'!$B177,'Player Notes'!$Q:$Q,0))</f>
        <v>81.64</v>
      </c>
      <c r="K177" s="25" t="str">
        <f>IF(INDEX('Player Notes'!R:R,MATCH('Printable Draft Notes'!$B177,'Player Notes'!$Q:$Q,0))="","",INDEX('Player Notes'!R:R,MATCH('Printable Draft Notes'!$B177,'Player Notes'!$Q:$Q,0)))</f>
        <v/>
      </c>
    </row>
    <row r="178" spans="1:11" x14ac:dyDescent="0.3">
      <c r="A178" s="15">
        <f t="shared" si="7"/>
        <v>22</v>
      </c>
      <c r="B178" s="15">
        <v>175</v>
      </c>
      <c r="C178" s="15" t="str">
        <f t="shared" si="6"/>
        <v>J.Macmillan</v>
      </c>
      <c r="D178" s="15" t="str">
        <f t="shared" si="5"/>
        <v>X</v>
      </c>
      <c r="E178" s="15" t="str">
        <f t="shared" si="5"/>
        <v>X</v>
      </c>
      <c r="F178" s="15" t="str">
        <f t="shared" si="5"/>
        <v>X</v>
      </c>
      <c r="G178" s="16" t="str">
        <f>INDEX('Player Notes'!$F:$F,MATCH('Printable Draft Notes'!$B178,'Player Notes'!$Q:$Q,0))</f>
        <v>J.Macmillan</v>
      </c>
      <c r="H178" s="15" t="str">
        <f>INDEX('Player Notes'!$M:$M,MATCH('Printable Draft Notes'!$B178,'Player Notes'!$Q:$Q,0))</f>
        <v>DEF</v>
      </c>
      <c r="I178" s="15" t="str">
        <f>INDEX('Player Notes'!$L:$L,MATCH('Printable Draft Notes'!$B178,'Player Notes'!$Q:$Q,0))</f>
        <v>NTH</v>
      </c>
      <c r="J178" s="17">
        <f>INDEX('Player Notes'!$I:$I,MATCH('Printable Draft Notes'!$B178,'Player Notes'!$Q:$Q,0))</f>
        <v>81.61</v>
      </c>
      <c r="K178" s="25" t="str">
        <f>IF(INDEX('Player Notes'!R:R,MATCH('Printable Draft Notes'!$B178,'Player Notes'!$Q:$Q,0))="","",INDEX('Player Notes'!R:R,MATCH('Printable Draft Notes'!$B178,'Player Notes'!$Q:$Q,0)))</f>
        <v/>
      </c>
    </row>
    <row r="179" spans="1:11" x14ac:dyDescent="0.3">
      <c r="A179" s="18">
        <f t="shared" si="7"/>
        <v>22</v>
      </c>
      <c r="B179" s="18">
        <v>176</v>
      </c>
      <c r="C179" s="18" t="str">
        <f t="shared" si="6"/>
        <v>X</v>
      </c>
      <c r="D179" s="18" t="str">
        <f t="shared" si="5"/>
        <v>X</v>
      </c>
      <c r="E179" s="18" t="str">
        <f t="shared" si="5"/>
        <v>S.Mumford</v>
      </c>
      <c r="F179" s="18" t="str">
        <f t="shared" si="5"/>
        <v>X</v>
      </c>
      <c r="G179" s="19" t="str">
        <f>INDEX('Player Notes'!$F:$F,MATCH('Printable Draft Notes'!$B179,'Player Notes'!$Q:$Q,0))</f>
        <v>S.Mumford</v>
      </c>
      <c r="H179" s="18" t="str">
        <f>INDEX('Player Notes'!$M:$M,MATCH('Printable Draft Notes'!$B179,'Player Notes'!$Q:$Q,0))</f>
        <v>RUC</v>
      </c>
      <c r="I179" s="18" t="str">
        <f>INDEX('Player Notes'!$L:$L,MATCH('Printable Draft Notes'!$B179,'Player Notes'!$Q:$Q,0))</f>
        <v>GWS</v>
      </c>
      <c r="J179" s="20">
        <f>INDEX('Player Notes'!$I:$I,MATCH('Printable Draft Notes'!$B179,'Player Notes'!$Q:$Q,0))</f>
        <v>81.63</v>
      </c>
      <c r="K179" s="26" t="str">
        <f>IF(INDEX('Player Notes'!R:R,MATCH('Printable Draft Notes'!$B179,'Player Notes'!$Q:$Q,0))="","",INDEX('Player Notes'!R:R,MATCH('Printable Draft Notes'!$B179,'Player Notes'!$Q:$Q,0)))</f>
        <v/>
      </c>
    </row>
    <row r="180" spans="1:11" x14ac:dyDescent="0.3">
      <c r="A180" s="15"/>
      <c r="B180" s="15">
        <v>177</v>
      </c>
      <c r="C180" s="15" t="str">
        <f t="shared" si="6"/>
        <v>X</v>
      </c>
      <c r="D180" s="15" t="str">
        <f t="shared" si="5"/>
        <v>S.Menegola</v>
      </c>
      <c r="E180" s="15" t="str">
        <f t="shared" si="5"/>
        <v>X</v>
      </c>
      <c r="F180" s="15" t="str">
        <f t="shared" si="5"/>
        <v>X</v>
      </c>
      <c r="G180" s="16" t="str">
        <f>INDEX('Player Notes'!$F:$F,MATCH('Printable Draft Notes'!$B180,'Player Notes'!$Q:$Q,0))</f>
        <v>S.Menegola</v>
      </c>
      <c r="H180" s="15" t="str">
        <f>INDEX('Player Notes'!$M:$M,MATCH('Printable Draft Notes'!$B180,'Player Notes'!$Q:$Q,0))</f>
        <v>MID</v>
      </c>
      <c r="I180" s="15" t="str">
        <f>INDEX('Player Notes'!$L:$L,MATCH('Printable Draft Notes'!$B180,'Player Notes'!$Q:$Q,0))</f>
        <v>GEE</v>
      </c>
      <c r="J180" s="17">
        <f>INDEX('Player Notes'!$I:$I,MATCH('Printable Draft Notes'!$B180,'Player Notes'!$Q:$Q,0))</f>
        <v>81.33</v>
      </c>
      <c r="K180" s="25" t="str">
        <f>IF(INDEX('Player Notes'!R:R,MATCH('Printable Draft Notes'!$B180,'Player Notes'!$Q:$Q,0))="","",INDEX('Player Notes'!R:R,MATCH('Printable Draft Notes'!$B180,'Player Notes'!$Q:$Q,0)))</f>
        <v/>
      </c>
    </row>
    <row r="181" spans="1:11" x14ac:dyDescent="0.3">
      <c r="A181" s="15"/>
      <c r="B181" s="15">
        <v>178</v>
      </c>
      <c r="C181" s="15" t="str">
        <f t="shared" si="6"/>
        <v>X</v>
      </c>
      <c r="D181" s="15" t="str">
        <f t="shared" si="5"/>
        <v>D.Beams</v>
      </c>
      <c r="E181" s="15" t="str">
        <f t="shared" si="5"/>
        <v>X</v>
      </c>
      <c r="F181" s="15" t="str">
        <f t="shared" si="5"/>
        <v>X</v>
      </c>
      <c r="G181" s="16" t="str">
        <f>INDEX('Player Notes'!$F:$F,MATCH('Printable Draft Notes'!$B181,'Player Notes'!$Q:$Q,0))</f>
        <v>D.Beams</v>
      </c>
      <c r="H181" s="15" t="str">
        <f>INDEX('Player Notes'!$M:$M,MATCH('Printable Draft Notes'!$B181,'Player Notes'!$Q:$Q,0))</f>
        <v>MID</v>
      </c>
      <c r="I181" s="15" t="str">
        <f>INDEX('Player Notes'!$L:$L,MATCH('Printable Draft Notes'!$B181,'Player Notes'!$Q:$Q,0))</f>
        <v>COL</v>
      </c>
      <c r="J181" s="17">
        <f>INDEX('Player Notes'!$I:$I,MATCH('Printable Draft Notes'!$B181,'Player Notes'!$Q:$Q,0))</f>
        <v>81.33</v>
      </c>
      <c r="K181" s="25" t="str">
        <f>IF(INDEX('Player Notes'!R:R,MATCH('Printable Draft Notes'!$B181,'Player Notes'!$Q:$Q,0))="","",INDEX('Player Notes'!R:R,MATCH('Printable Draft Notes'!$B181,'Player Notes'!$Q:$Q,0)))</f>
        <v/>
      </c>
    </row>
    <row r="182" spans="1:11" x14ac:dyDescent="0.3">
      <c r="A182" s="15"/>
      <c r="B182" s="15">
        <v>179</v>
      </c>
      <c r="C182" s="15" t="str">
        <f t="shared" si="6"/>
        <v>X</v>
      </c>
      <c r="D182" s="15" t="str">
        <f t="shared" si="5"/>
        <v>P.Lipinski</v>
      </c>
      <c r="E182" s="15" t="str">
        <f t="shared" si="5"/>
        <v>X</v>
      </c>
      <c r="F182" s="15" t="str">
        <f t="shared" si="5"/>
        <v>P.Lipinski</v>
      </c>
      <c r="G182" s="16" t="str">
        <f>INDEX('Player Notes'!$F:$F,MATCH('Printable Draft Notes'!$B182,'Player Notes'!$Q:$Q,0))</f>
        <v>P.Lipinski</v>
      </c>
      <c r="H182" s="15" t="str">
        <f>INDEX('Player Notes'!$M:$M,MATCH('Printable Draft Notes'!$B182,'Player Notes'!$Q:$Q,0))</f>
        <v>FWD/MID</v>
      </c>
      <c r="I182" s="15" t="str">
        <f>INDEX('Player Notes'!$L:$L,MATCH('Printable Draft Notes'!$B182,'Player Notes'!$Q:$Q,0))</f>
        <v>WBD</v>
      </c>
      <c r="J182" s="17">
        <f>INDEX('Player Notes'!$I:$I,MATCH('Printable Draft Notes'!$B182,'Player Notes'!$Q:$Q,0))</f>
        <v>81.31</v>
      </c>
      <c r="K182" s="25" t="str">
        <f>IF(INDEX('Player Notes'!R:R,MATCH('Printable Draft Notes'!$B182,'Player Notes'!$Q:$Q,0))="","",INDEX('Player Notes'!R:R,MATCH('Printable Draft Notes'!$B182,'Player Notes'!$Q:$Q,0)))</f>
        <v/>
      </c>
    </row>
    <row r="183" spans="1:11" x14ac:dyDescent="0.3">
      <c r="A183" s="15"/>
      <c r="B183" s="15">
        <v>180</v>
      </c>
      <c r="C183" s="15" t="str">
        <f t="shared" si="6"/>
        <v>X</v>
      </c>
      <c r="D183" s="15" t="str">
        <f t="shared" si="5"/>
        <v>J.Viney</v>
      </c>
      <c r="E183" s="15" t="str">
        <f t="shared" si="5"/>
        <v>X</v>
      </c>
      <c r="F183" s="15" t="str">
        <f t="shared" si="5"/>
        <v>X</v>
      </c>
      <c r="G183" s="16" t="str">
        <f>INDEX('Player Notes'!$F:$F,MATCH('Printable Draft Notes'!$B183,'Player Notes'!$Q:$Q,0))</f>
        <v>J.Viney</v>
      </c>
      <c r="H183" s="15" t="str">
        <f>INDEX('Player Notes'!$M:$M,MATCH('Printable Draft Notes'!$B183,'Player Notes'!$Q:$Q,0))</f>
        <v>MID</v>
      </c>
      <c r="I183" s="15" t="str">
        <f>INDEX('Player Notes'!$L:$L,MATCH('Printable Draft Notes'!$B183,'Player Notes'!$Q:$Q,0))</f>
        <v>MEL</v>
      </c>
      <c r="J183" s="17">
        <f>INDEX('Player Notes'!$I:$I,MATCH('Printable Draft Notes'!$B183,'Player Notes'!$Q:$Q,0))</f>
        <v>80.900000000000006</v>
      </c>
      <c r="K183" s="25" t="str">
        <f>IF(INDEX('Player Notes'!R:R,MATCH('Printable Draft Notes'!$B183,'Player Notes'!$Q:$Q,0))="","",INDEX('Player Notes'!R:R,MATCH('Printable Draft Notes'!$B183,'Player Notes'!$Q:$Q,0)))</f>
        <v/>
      </c>
    </row>
    <row r="184" spans="1:11" x14ac:dyDescent="0.3">
      <c r="A184" s="15"/>
      <c r="B184" s="15">
        <v>181</v>
      </c>
      <c r="C184" s="15" t="str">
        <f t="shared" si="6"/>
        <v>C.Hooker</v>
      </c>
      <c r="D184" s="15" t="str">
        <f t="shared" si="5"/>
        <v>X</v>
      </c>
      <c r="E184" s="15" t="str">
        <f t="shared" si="5"/>
        <v>X</v>
      </c>
      <c r="F184" s="15" t="str">
        <f t="shared" si="5"/>
        <v>X</v>
      </c>
      <c r="G184" s="16" t="str">
        <f>INDEX('Player Notes'!$F:$F,MATCH('Printable Draft Notes'!$B184,'Player Notes'!$Q:$Q,0))</f>
        <v>C.Hooker</v>
      </c>
      <c r="H184" s="15" t="str">
        <f>INDEX('Player Notes'!$M:$M,MATCH('Printable Draft Notes'!$B184,'Player Notes'!$Q:$Q,0))</f>
        <v>DEF</v>
      </c>
      <c r="I184" s="15" t="str">
        <f>INDEX('Player Notes'!$L:$L,MATCH('Printable Draft Notes'!$B184,'Player Notes'!$Q:$Q,0))</f>
        <v>ESS</v>
      </c>
      <c r="J184" s="17">
        <f>INDEX('Player Notes'!$I:$I,MATCH('Printable Draft Notes'!$B184,'Player Notes'!$Q:$Q,0))</f>
        <v>80.709999999999994</v>
      </c>
      <c r="K184" s="25" t="str">
        <f>IF(INDEX('Player Notes'!R:R,MATCH('Printable Draft Notes'!$B184,'Player Notes'!$Q:$Q,0))="","",INDEX('Player Notes'!R:R,MATCH('Printable Draft Notes'!$B184,'Player Notes'!$Q:$Q,0)))</f>
        <v/>
      </c>
    </row>
    <row r="185" spans="1:11" x14ac:dyDescent="0.3">
      <c r="A185" s="15"/>
      <c r="B185" s="15">
        <v>182</v>
      </c>
      <c r="C185" s="15" t="str">
        <f t="shared" si="6"/>
        <v>X</v>
      </c>
      <c r="D185" s="15" t="str">
        <f t="shared" si="5"/>
        <v>X</v>
      </c>
      <c r="E185" s="15" t="str">
        <f t="shared" si="5"/>
        <v>X</v>
      </c>
      <c r="F185" s="15" t="str">
        <f t="shared" si="5"/>
        <v>T.Membrey</v>
      </c>
      <c r="G185" s="16" t="str">
        <f>INDEX('Player Notes'!$F:$F,MATCH('Printable Draft Notes'!$B185,'Player Notes'!$Q:$Q,0))</f>
        <v>T.Membrey</v>
      </c>
      <c r="H185" s="15" t="str">
        <f>INDEX('Player Notes'!$M:$M,MATCH('Printable Draft Notes'!$B185,'Player Notes'!$Q:$Q,0))</f>
        <v>FWD</v>
      </c>
      <c r="I185" s="15" t="str">
        <f>INDEX('Player Notes'!$L:$L,MATCH('Printable Draft Notes'!$B185,'Player Notes'!$Q:$Q,0))</f>
        <v>STK</v>
      </c>
      <c r="J185" s="17">
        <f>INDEX('Player Notes'!$I:$I,MATCH('Printable Draft Notes'!$B185,'Player Notes'!$Q:$Q,0))</f>
        <v>80.36</v>
      </c>
      <c r="K185" s="25" t="str">
        <f>IF(INDEX('Player Notes'!R:R,MATCH('Printable Draft Notes'!$B185,'Player Notes'!$Q:$Q,0))="","",INDEX('Player Notes'!R:R,MATCH('Printable Draft Notes'!$B185,'Player Notes'!$Q:$Q,0)))</f>
        <v/>
      </c>
    </row>
    <row r="186" spans="1:11" x14ac:dyDescent="0.3">
      <c r="A186" s="15"/>
      <c r="B186" s="15">
        <v>183</v>
      </c>
      <c r="C186" s="15" t="str">
        <f t="shared" si="6"/>
        <v>H.Cunningham</v>
      </c>
      <c r="D186" s="15" t="str">
        <f t="shared" si="5"/>
        <v>X</v>
      </c>
      <c r="E186" s="15" t="str">
        <f t="shared" si="5"/>
        <v>X</v>
      </c>
      <c r="F186" s="15" t="str">
        <f t="shared" si="5"/>
        <v>X</v>
      </c>
      <c r="G186" s="16" t="str">
        <f>INDEX('Player Notes'!$F:$F,MATCH('Printable Draft Notes'!$B186,'Player Notes'!$Q:$Q,0))</f>
        <v>H.Cunningham</v>
      </c>
      <c r="H186" s="15" t="str">
        <f>INDEX('Player Notes'!$M:$M,MATCH('Printable Draft Notes'!$B186,'Player Notes'!$Q:$Q,0))</f>
        <v>DEF</v>
      </c>
      <c r="I186" s="15" t="str">
        <f>INDEX('Player Notes'!$L:$L,MATCH('Printable Draft Notes'!$B186,'Player Notes'!$Q:$Q,0))</f>
        <v>SYD</v>
      </c>
      <c r="J186" s="17">
        <f>INDEX('Player Notes'!$I:$I,MATCH('Printable Draft Notes'!$B186,'Player Notes'!$Q:$Q,0))</f>
        <v>80.33</v>
      </c>
      <c r="K186" s="25" t="str">
        <f>IF(INDEX('Player Notes'!R:R,MATCH('Printable Draft Notes'!$B186,'Player Notes'!$Q:$Q,0))="","",INDEX('Player Notes'!R:R,MATCH('Printable Draft Notes'!$B186,'Player Notes'!$Q:$Q,0)))</f>
        <v/>
      </c>
    </row>
    <row r="187" spans="1:11" x14ac:dyDescent="0.3">
      <c r="A187" s="15"/>
      <c r="B187" s="15">
        <v>184</v>
      </c>
      <c r="C187" s="15" t="str">
        <f t="shared" si="6"/>
        <v>X</v>
      </c>
      <c r="D187" s="15" t="str">
        <f t="shared" si="5"/>
        <v>W.Brodie</v>
      </c>
      <c r="E187" s="15" t="str">
        <f t="shared" si="5"/>
        <v>X</v>
      </c>
      <c r="F187" s="15" t="str">
        <f t="shared" si="5"/>
        <v>X</v>
      </c>
      <c r="G187" s="16" t="str">
        <f>INDEX('Player Notes'!$F:$F,MATCH('Printable Draft Notes'!$B187,'Player Notes'!$Q:$Q,0))</f>
        <v>W.Brodie</v>
      </c>
      <c r="H187" s="15" t="str">
        <f>INDEX('Player Notes'!$M:$M,MATCH('Printable Draft Notes'!$B187,'Player Notes'!$Q:$Q,0))</f>
        <v>MID</v>
      </c>
      <c r="I187" s="15" t="str">
        <f>INDEX('Player Notes'!$L:$L,MATCH('Printable Draft Notes'!$B187,'Player Notes'!$Q:$Q,0))</f>
        <v>GCS</v>
      </c>
      <c r="J187" s="17">
        <f>INDEX('Player Notes'!$I:$I,MATCH('Printable Draft Notes'!$B187,'Player Notes'!$Q:$Q,0))</f>
        <v>80.25</v>
      </c>
      <c r="K187" s="25" t="str">
        <f>IF(INDEX('Player Notes'!R:R,MATCH('Printable Draft Notes'!$B187,'Player Notes'!$Q:$Q,0))="","",INDEX('Player Notes'!R:R,MATCH('Printable Draft Notes'!$B187,'Player Notes'!$Q:$Q,0)))</f>
        <v/>
      </c>
    </row>
    <row r="188" spans="1:11" x14ac:dyDescent="0.3">
      <c r="A188" s="15"/>
      <c r="B188" s="15">
        <v>185</v>
      </c>
      <c r="C188" s="15" t="str">
        <f t="shared" si="6"/>
        <v>S.Stack</v>
      </c>
      <c r="D188" s="15" t="str">
        <f t="shared" si="5"/>
        <v>X</v>
      </c>
      <c r="E188" s="15" t="str">
        <f t="shared" si="5"/>
        <v>X</v>
      </c>
      <c r="F188" s="15" t="str">
        <f t="shared" si="5"/>
        <v>X</v>
      </c>
      <c r="G188" s="16" t="str">
        <f>INDEX('Player Notes'!$F:$F,MATCH('Printable Draft Notes'!$B188,'Player Notes'!$Q:$Q,0))</f>
        <v>S.Stack</v>
      </c>
      <c r="H188" s="15" t="str">
        <f>INDEX('Player Notes'!$M:$M,MATCH('Printable Draft Notes'!$B188,'Player Notes'!$Q:$Q,0))</f>
        <v>DEF</v>
      </c>
      <c r="I188" s="15" t="str">
        <f>INDEX('Player Notes'!$L:$L,MATCH('Printable Draft Notes'!$B188,'Player Notes'!$Q:$Q,0))</f>
        <v>RIC</v>
      </c>
      <c r="J188" s="17">
        <f>INDEX('Player Notes'!$I:$I,MATCH('Printable Draft Notes'!$B188,'Player Notes'!$Q:$Q,0))</f>
        <v>80.12</v>
      </c>
      <c r="K188" s="25" t="str">
        <f>IF(INDEX('Player Notes'!R:R,MATCH('Printable Draft Notes'!$B188,'Player Notes'!$Q:$Q,0))="","",INDEX('Player Notes'!R:R,MATCH('Printable Draft Notes'!$B188,'Player Notes'!$Q:$Q,0)))</f>
        <v/>
      </c>
    </row>
    <row r="189" spans="1:11" x14ac:dyDescent="0.3">
      <c r="A189" s="15"/>
      <c r="B189" s="15">
        <v>186</v>
      </c>
      <c r="C189" s="15" t="str">
        <f t="shared" si="6"/>
        <v>H.Hartlett</v>
      </c>
      <c r="D189" s="15" t="str">
        <f t="shared" si="5"/>
        <v>X</v>
      </c>
      <c r="E189" s="15" t="str">
        <f t="shared" si="5"/>
        <v>X</v>
      </c>
      <c r="F189" s="15" t="str">
        <f t="shared" si="5"/>
        <v>X</v>
      </c>
      <c r="G189" s="16" t="str">
        <f>INDEX('Player Notes'!$F:$F,MATCH('Printable Draft Notes'!$B189,'Player Notes'!$Q:$Q,0))</f>
        <v>H.Hartlett</v>
      </c>
      <c r="H189" s="15" t="str">
        <f>INDEX('Player Notes'!$M:$M,MATCH('Printable Draft Notes'!$B189,'Player Notes'!$Q:$Q,0))</f>
        <v>DEF</v>
      </c>
      <c r="I189" s="15" t="str">
        <f>INDEX('Player Notes'!$L:$L,MATCH('Printable Draft Notes'!$B189,'Player Notes'!$Q:$Q,0))</f>
        <v>PTA</v>
      </c>
      <c r="J189" s="17">
        <f>INDEX('Player Notes'!$I:$I,MATCH('Printable Draft Notes'!$B189,'Player Notes'!$Q:$Q,0))</f>
        <v>80.09</v>
      </c>
      <c r="K189" s="25" t="str">
        <f>IF(INDEX('Player Notes'!R:R,MATCH('Printable Draft Notes'!$B189,'Player Notes'!$Q:$Q,0))="","",INDEX('Player Notes'!R:R,MATCH('Printable Draft Notes'!$B189,'Player Notes'!$Q:$Q,0)))</f>
        <v/>
      </c>
    </row>
    <row r="190" spans="1:11" x14ac:dyDescent="0.3">
      <c r="A190" s="15"/>
      <c r="B190" s="15">
        <v>187</v>
      </c>
      <c r="C190" s="15" t="str">
        <f t="shared" si="6"/>
        <v>B.Maynard</v>
      </c>
      <c r="D190" s="15" t="str">
        <f t="shared" si="5"/>
        <v>X</v>
      </c>
      <c r="E190" s="15" t="str">
        <f t="shared" si="5"/>
        <v>X</v>
      </c>
      <c r="F190" s="15" t="str">
        <f t="shared" si="5"/>
        <v>X</v>
      </c>
      <c r="G190" s="16" t="str">
        <f>INDEX('Player Notes'!$F:$F,MATCH('Printable Draft Notes'!$B190,'Player Notes'!$Q:$Q,0))</f>
        <v>B.Maynard</v>
      </c>
      <c r="H190" s="15" t="str">
        <f>INDEX('Player Notes'!$M:$M,MATCH('Printable Draft Notes'!$B190,'Player Notes'!$Q:$Q,0))</f>
        <v>DEF</v>
      </c>
      <c r="I190" s="15" t="str">
        <f>INDEX('Player Notes'!$L:$L,MATCH('Printable Draft Notes'!$B190,'Player Notes'!$Q:$Q,0))</f>
        <v>COL</v>
      </c>
      <c r="J190" s="17">
        <f>INDEX('Player Notes'!$I:$I,MATCH('Printable Draft Notes'!$B190,'Player Notes'!$Q:$Q,0))</f>
        <v>79.91</v>
      </c>
      <c r="K190" s="25" t="str">
        <f>IF(INDEX('Player Notes'!R:R,MATCH('Printable Draft Notes'!$B190,'Player Notes'!$Q:$Q,0))="","",INDEX('Player Notes'!R:R,MATCH('Printable Draft Notes'!$B190,'Player Notes'!$Q:$Q,0)))</f>
        <v/>
      </c>
    </row>
    <row r="191" spans="1:11" x14ac:dyDescent="0.3">
      <c r="A191" s="15"/>
      <c r="B191" s="15">
        <v>188</v>
      </c>
      <c r="C191" s="15" t="str">
        <f t="shared" si="6"/>
        <v>C.McKenna</v>
      </c>
      <c r="D191" s="15" t="str">
        <f t="shared" si="5"/>
        <v>X</v>
      </c>
      <c r="E191" s="15" t="str">
        <f t="shared" si="5"/>
        <v>X</v>
      </c>
      <c r="F191" s="15" t="str">
        <f t="shared" si="5"/>
        <v>X</v>
      </c>
      <c r="G191" s="16" t="str">
        <f>INDEX('Player Notes'!$F:$F,MATCH('Printable Draft Notes'!$B191,'Player Notes'!$Q:$Q,0))</f>
        <v>C.McKenna</v>
      </c>
      <c r="H191" s="15" t="str">
        <f>INDEX('Player Notes'!$M:$M,MATCH('Printable Draft Notes'!$B191,'Player Notes'!$Q:$Q,0))</f>
        <v>DEF</v>
      </c>
      <c r="I191" s="15" t="str">
        <f>INDEX('Player Notes'!$L:$L,MATCH('Printable Draft Notes'!$B191,'Player Notes'!$Q:$Q,0))</f>
        <v>ESS</v>
      </c>
      <c r="J191" s="17">
        <f>INDEX('Player Notes'!$I:$I,MATCH('Printable Draft Notes'!$B191,'Player Notes'!$Q:$Q,0))</f>
        <v>79.86</v>
      </c>
      <c r="K191" s="25" t="str">
        <f>IF(INDEX('Player Notes'!R:R,MATCH('Printable Draft Notes'!$B191,'Player Notes'!$Q:$Q,0))="","",INDEX('Player Notes'!R:R,MATCH('Printable Draft Notes'!$B191,'Player Notes'!$Q:$Q,0)))</f>
        <v/>
      </c>
    </row>
    <row r="192" spans="1:11" x14ac:dyDescent="0.3">
      <c r="A192" s="15"/>
      <c r="B192" s="15">
        <v>189</v>
      </c>
      <c r="C192" s="15" t="str">
        <f t="shared" si="6"/>
        <v>X</v>
      </c>
      <c r="D192" s="15" t="str">
        <f t="shared" si="5"/>
        <v>X</v>
      </c>
      <c r="E192" s="15" t="str">
        <f t="shared" si="5"/>
        <v>X</v>
      </c>
      <c r="F192" s="15" t="str">
        <f t="shared" si="5"/>
        <v>B.Brown</v>
      </c>
      <c r="G192" s="16" t="str">
        <f>INDEX('Player Notes'!$F:$F,MATCH('Printable Draft Notes'!$B192,'Player Notes'!$Q:$Q,0))</f>
        <v>B.Brown</v>
      </c>
      <c r="H192" s="15" t="str">
        <f>INDEX('Player Notes'!$M:$M,MATCH('Printable Draft Notes'!$B192,'Player Notes'!$Q:$Q,0))</f>
        <v>FWD</v>
      </c>
      <c r="I192" s="15" t="str">
        <f>INDEX('Player Notes'!$L:$L,MATCH('Printable Draft Notes'!$B192,'Player Notes'!$Q:$Q,0))</f>
        <v>NTH</v>
      </c>
      <c r="J192" s="17">
        <f>INDEX('Player Notes'!$I:$I,MATCH('Printable Draft Notes'!$B192,'Player Notes'!$Q:$Q,0))</f>
        <v>79.55</v>
      </c>
      <c r="K192" s="25" t="str">
        <f>IF(INDEX('Player Notes'!R:R,MATCH('Printable Draft Notes'!$B192,'Player Notes'!$Q:$Q,0))="","",INDEX('Player Notes'!R:R,MATCH('Printable Draft Notes'!$B192,'Player Notes'!$Q:$Q,0)))</f>
        <v/>
      </c>
    </row>
    <row r="193" spans="1:11" x14ac:dyDescent="0.3">
      <c r="A193" s="15"/>
      <c r="B193" s="15">
        <v>190</v>
      </c>
      <c r="C193" s="15" t="str">
        <f t="shared" si="6"/>
        <v>J.Pittard</v>
      </c>
      <c r="D193" s="15" t="str">
        <f t="shared" si="5"/>
        <v>X</v>
      </c>
      <c r="E193" s="15" t="str">
        <f t="shared" si="5"/>
        <v>X</v>
      </c>
      <c r="F193" s="15" t="str">
        <f t="shared" si="5"/>
        <v>X</v>
      </c>
      <c r="G193" s="16" t="str">
        <f>INDEX('Player Notes'!$F:$F,MATCH('Printable Draft Notes'!$B193,'Player Notes'!$Q:$Q,0))</f>
        <v>J.Pittard</v>
      </c>
      <c r="H193" s="15" t="str">
        <f>INDEX('Player Notes'!$M:$M,MATCH('Printable Draft Notes'!$B193,'Player Notes'!$Q:$Q,0))</f>
        <v>DEF</v>
      </c>
      <c r="I193" s="15" t="str">
        <f>INDEX('Player Notes'!$L:$L,MATCH('Printable Draft Notes'!$B193,'Player Notes'!$Q:$Q,0))</f>
        <v>NTH</v>
      </c>
      <c r="J193" s="17">
        <f>INDEX('Player Notes'!$I:$I,MATCH('Printable Draft Notes'!$B193,'Player Notes'!$Q:$Q,0))</f>
        <v>79.55</v>
      </c>
      <c r="K193" s="25" t="str">
        <f>IF(INDEX('Player Notes'!R:R,MATCH('Printable Draft Notes'!$B193,'Player Notes'!$Q:$Q,0))="","",INDEX('Player Notes'!R:R,MATCH('Printable Draft Notes'!$B193,'Player Notes'!$Q:$Q,0)))</f>
        <v/>
      </c>
    </row>
    <row r="194" spans="1:11" x14ac:dyDescent="0.3">
      <c r="A194" s="15"/>
      <c r="B194" s="15">
        <v>191</v>
      </c>
      <c r="C194" s="15" t="str">
        <f t="shared" si="6"/>
        <v>P.Davis</v>
      </c>
      <c r="D194" s="15" t="str">
        <f t="shared" si="5"/>
        <v>X</v>
      </c>
      <c r="E194" s="15" t="str">
        <f t="shared" si="5"/>
        <v>X</v>
      </c>
      <c r="F194" s="15" t="str">
        <f t="shared" si="5"/>
        <v>X</v>
      </c>
      <c r="G194" s="16" t="str">
        <f>INDEX('Player Notes'!$F:$F,MATCH('Printable Draft Notes'!$B194,'Player Notes'!$Q:$Q,0))</f>
        <v>P.Davis</v>
      </c>
      <c r="H194" s="15" t="str">
        <f>INDEX('Player Notes'!$M:$M,MATCH('Printable Draft Notes'!$B194,'Player Notes'!$Q:$Q,0))</f>
        <v>DEF</v>
      </c>
      <c r="I194" s="15" t="str">
        <f>INDEX('Player Notes'!$L:$L,MATCH('Printable Draft Notes'!$B194,'Player Notes'!$Q:$Q,0))</f>
        <v>GWS</v>
      </c>
      <c r="J194" s="17">
        <f>INDEX('Player Notes'!$I:$I,MATCH('Printable Draft Notes'!$B194,'Player Notes'!$Q:$Q,0))</f>
        <v>79.47</v>
      </c>
      <c r="K194" s="25" t="str">
        <f>IF(INDEX('Player Notes'!R:R,MATCH('Printable Draft Notes'!$B194,'Player Notes'!$Q:$Q,0))="","",INDEX('Player Notes'!R:R,MATCH('Printable Draft Notes'!$B194,'Player Notes'!$Q:$Q,0)))</f>
        <v/>
      </c>
    </row>
    <row r="195" spans="1:11" x14ac:dyDescent="0.3">
      <c r="A195" s="18"/>
      <c r="B195" s="18">
        <v>192</v>
      </c>
      <c r="C195" s="18" t="str">
        <f t="shared" si="6"/>
        <v>B.Hardwick</v>
      </c>
      <c r="D195" s="18" t="str">
        <f t="shared" si="5"/>
        <v>X</v>
      </c>
      <c r="E195" s="18" t="str">
        <f t="shared" si="5"/>
        <v>X</v>
      </c>
      <c r="F195" s="18" t="str">
        <f t="shared" si="5"/>
        <v>X</v>
      </c>
      <c r="G195" s="19" t="str">
        <f>INDEX('Player Notes'!$F:$F,MATCH('Printable Draft Notes'!$B195,'Player Notes'!$Q:$Q,0))</f>
        <v>B.Hardwick</v>
      </c>
      <c r="H195" s="18" t="str">
        <f>INDEX('Player Notes'!$M:$M,MATCH('Printable Draft Notes'!$B195,'Player Notes'!$Q:$Q,0))</f>
        <v>DEF</v>
      </c>
      <c r="I195" s="18" t="str">
        <f>INDEX('Player Notes'!$L:$L,MATCH('Printable Draft Notes'!$B195,'Player Notes'!$Q:$Q,0))</f>
        <v>HAW</v>
      </c>
      <c r="J195" s="20">
        <f>INDEX('Player Notes'!$I:$I,MATCH('Printable Draft Notes'!$B195,'Player Notes'!$Q:$Q,0))</f>
        <v>79</v>
      </c>
      <c r="K195" s="26" t="str">
        <f>IF(INDEX('Player Notes'!R:R,MATCH('Printable Draft Notes'!$B195,'Player Notes'!$Q:$Q,0))="","",INDEX('Player Notes'!R:R,MATCH('Printable Draft Notes'!$B195,'Player Notes'!$Q:$Q,0)))</f>
        <v/>
      </c>
    </row>
    <row r="196" spans="1:11" x14ac:dyDescent="0.3">
      <c r="B196" s="3">
        <v>193</v>
      </c>
      <c r="C196" s="3" t="str">
        <f t="shared" si="6"/>
        <v>X</v>
      </c>
      <c r="D196" s="3" t="str">
        <f t="shared" si="6"/>
        <v>D.Zaharakis</v>
      </c>
      <c r="E196" s="3" t="str">
        <f t="shared" si="6"/>
        <v>X</v>
      </c>
      <c r="F196" s="3" t="str">
        <f t="shared" si="6"/>
        <v>X</v>
      </c>
      <c r="G196" s="6" t="str">
        <f>INDEX('Player Notes'!$F:$F,MATCH('Printable Draft Notes'!$B196,'Player Notes'!$Q:$Q,0))</f>
        <v>D.Zaharakis</v>
      </c>
      <c r="H196" s="3" t="str">
        <f>INDEX('Player Notes'!$M:$M,MATCH('Printable Draft Notes'!$B196,'Player Notes'!$Q:$Q,0))</f>
        <v>MID</v>
      </c>
      <c r="I196" s="3" t="str">
        <f>INDEX('Player Notes'!$L:$L,MATCH('Printable Draft Notes'!$B196,'Player Notes'!$Q:$Q,0))</f>
        <v>ESS</v>
      </c>
      <c r="J196" s="8">
        <f>INDEX('Player Notes'!$I:$I,MATCH('Printable Draft Notes'!$B196,'Player Notes'!$Q:$Q,0))</f>
        <v>78.95</v>
      </c>
      <c r="K196" s="28" t="str">
        <f>IF(INDEX('Player Notes'!R:R,MATCH('Printable Draft Notes'!$B196,'Player Notes'!$Q:$Q,0))="","",INDEX('Player Notes'!R:R,MATCH('Printable Draft Notes'!$B196,'Player Notes'!$Q:$Q,0)))</f>
        <v/>
      </c>
    </row>
    <row r="197" spans="1:11" x14ac:dyDescent="0.3">
      <c r="B197" s="3">
        <v>194</v>
      </c>
      <c r="C197" s="3" t="str">
        <f t="shared" ref="C197:F228" si="8">IF(IFERROR(FIND(C$3,$H197),0)&gt;0,$G197,"X")</f>
        <v>X</v>
      </c>
      <c r="D197" s="3" t="str">
        <f t="shared" si="8"/>
        <v>X</v>
      </c>
      <c r="E197" s="3" t="str">
        <f t="shared" si="8"/>
        <v>X</v>
      </c>
      <c r="F197" s="3" t="str">
        <f t="shared" si="8"/>
        <v>M.Taberner</v>
      </c>
      <c r="G197" s="6" t="str">
        <f>INDEX('Player Notes'!$F:$F,MATCH('Printable Draft Notes'!$B197,'Player Notes'!$Q:$Q,0))</f>
        <v>M.Taberner</v>
      </c>
      <c r="H197" s="3" t="str">
        <f>INDEX('Player Notes'!$M:$M,MATCH('Printable Draft Notes'!$B197,'Player Notes'!$Q:$Q,0))</f>
        <v>FWD</v>
      </c>
      <c r="I197" s="3" t="str">
        <f>INDEX('Player Notes'!$L:$L,MATCH('Printable Draft Notes'!$B197,'Player Notes'!$Q:$Q,0))</f>
        <v>FRE</v>
      </c>
      <c r="J197" s="8">
        <f>INDEX('Player Notes'!$I:$I,MATCH('Printable Draft Notes'!$B197,'Player Notes'!$Q:$Q,0))</f>
        <v>78.56</v>
      </c>
      <c r="K197" s="28" t="str">
        <f>IF(INDEX('Player Notes'!R:R,MATCH('Printable Draft Notes'!$B197,'Player Notes'!$Q:$Q,0))="","",INDEX('Player Notes'!R:R,MATCH('Printable Draft Notes'!$B197,'Player Notes'!$Q:$Q,0)))</f>
        <v/>
      </c>
    </row>
    <row r="198" spans="1:11" x14ac:dyDescent="0.3">
      <c r="B198" s="3">
        <v>195</v>
      </c>
      <c r="C198" s="3" t="str">
        <f t="shared" si="8"/>
        <v>X</v>
      </c>
      <c r="D198" s="3" t="str">
        <f t="shared" si="8"/>
        <v>X</v>
      </c>
      <c r="E198" s="3" t="str">
        <f t="shared" si="8"/>
        <v>X</v>
      </c>
      <c r="F198" s="3" t="str">
        <f t="shared" si="8"/>
        <v>S.Reid</v>
      </c>
      <c r="G198" s="6" t="str">
        <f>INDEX('Player Notes'!$F:$F,MATCH('Printable Draft Notes'!$B198,'Player Notes'!$Q:$Q,0))</f>
        <v>S.Reid</v>
      </c>
      <c r="H198" s="3" t="str">
        <f>INDEX('Player Notes'!$M:$M,MATCH('Printable Draft Notes'!$B198,'Player Notes'!$Q:$Q,0))</f>
        <v>FWD</v>
      </c>
      <c r="I198" s="3" t="str">
        <f>INDEX('Player Notes'!$L:$L,MATCH('Printable Draft Notes'!$B198,'Player Notes'!$Q:$Q,0))</f>
        <v>SYD</v>
      </c>
      <c r="J198" s="8">
        <f>INDEX('Player Notes'!$I:$I,MATCH('Printable Draft Notes'!$B198,'Player Notes'!$Q:$Q,0))</f>
        <v>78.45</v>
      </c>
      <c r="K198" s="28" t="str">
        <f>IF(INDEX('Player Notes'!R:R,MATCH('Printable Draft Notes'!$B198,'Player Notes'!$Q:$Q,0))="","",INDEX('Player Notes'!R:R,MATCH('Printable Draft Notes'!$B198,'Player Notes'!$Q:$Q,0)))</f>
        <v/>
      </c>
    </row>
    <row r="199" spans="1:11" x14ac:dyDescent="0.3">
      <c r="B199" s="3">
        <v>196</v>
      </c>
      <c r="C199" s="3" t="str">
        <f t="shared" si="8"/>
        <v>X</v>
      </c>
      <c r="D199" s="3" t="str">
        <f t="shared" si="8"/>
        <v>X</v>
      </c>
      <c r="E199" s="3" t="str">
        <f t="shared" si="8"/>
        <v>T.Hickey</v>
      </c>
      <c r="F199" s="3" t="str">
        <f t="shared" si="8"/>
        <v>X</v>
      </c>
      <c r="G199" s="6" t="str">
        <f>INDEX('Player Notes'!$F:$F,MATCH('Printable Draft Notes'!$B199,'Player Notes'!$Q:$Q,0))</f>
        <v>T.Hickey</v>
      </c>
      <c r="H199" s="3" t="str">
        <f>INDEX('Player Notes'!$M:$M,MATCH('Printable Draft Notes'!$B199,'Player Notes'!$Q:$Q,0))</f>
        <v>RUC</v>
      </c>
      <c r="I199" s="3" t="str">
        <f>INDEX('Player Notes'!$L:$L,MATCH('Printable Draft Notes'!$B199,'Player Notes'!$Q:$Q,0))</f>
        <v>WCE</v>
      </c>
      <c r="J199" s="8">
        <f>INDEX('Player Notes'!$I:$I,MATCH('Printable Draft Notes'!$B199,'Player Notes'!$Q:$Q,0))</f>
        <v>78.39</v>
      </c>
      <c r="K199" s="28" t="str">
        <f>IF(INDEX('Player Notes'!R:R,MATCH('Printable Draft Notes'!$B199,'Player Notes'!$Q:$Q,0))="","",INDEX('Player Notes'!R:R,MATCH('Printable Draft Notes'!$B199,'Player Notes'!$Q:$Q,0)))</f>
        <v/>
      </c>
    </row>
    <row r="200" spans="1:11" x14ac:dyDescent="0.3">
      <c r="B200" s="3">
        <v>197</v>
      </c>
      <c r="C200" s="3" t="str">
        <f t="shared" si="8"/>
        <v>X</v>
      </c>
      <c r="D200" s="3" t="str">
        <f t="shared" si="8"/>
        <v>X</v>
      </c>
      <c r="E200" s="3" t="str">
        <f t="shared" si="8"/>
        <v>X</v>
      </c>
      <c r="F200" s="3" t="str">
        <f t="shared" si="8"/>
        <v>T.Papley</v>
      </c>
      <c r="G200" s="6" t="str">
        <f>INDEX('Player Notes'!$F:$F,MATCH('Printable Draft Notes'!$B200,'Player Notes'!$Q:$Q,0))</f>
        <v>T.Papley</v>
      </c>
      <c r="H200" s="3" t="str">
        <f>INDEX('Player Notes'!$M:$M,MATCH('Printable Draft Notes'!$B200,'Player Notes'!$Q:$Q,0))</f>
        <v>FWD</v>
      </c>
      <c r="I200" s="3" t="str">
        <f>INDEX('Player Notes'!$L:$L,MATCH('Printable Draft Notes'!$B200,'Player Notes'!$Q:$Q,0))</f>
        <v>SYD</v>
      </c>
      <c r="J200" s="8">
        <f>INDEX('Player Notes'!$I:$I,MATCH('Printable Draft Notes'!$B200,'Player Notes'!$Q:$Q,0))</f>
        <v>78.36</v>
      </c>
      <c r="K200" s="28" t="str">
        <f>IF(INDEX('Player Notes'!R:R,MATCH('Printable Draft Notes'!$B200,'Player Notes'!$Q:$Q,0))="","",INDEX('Player Notes'!R:R,MATCH('Printable Draft Notes'!$B200,'Player Notes'!$Q:$Q,0)))</f>
        <v/>
      </c>
    </row>
    <row r="201" spans="1:11" x14ac:dyDescent="0.3">
      <c r="B201" s="3">
        <v>198</v>
      </c>
      <c r="C201" s="3" t="str">
        <f t="shared" si="8"/>
        <v>T.Barrass</v>
      </c>
      <c r="D201" s="3" t="str">
        <f t="shared" si="8"/>
        <v>X</v>
      </c>
      <c r="E201" s="3" t="str">
        <f t="shared" si="8"/>
        <v>X</v>
      </c>
      <c r="F201" s="3" t="str">
        <f t="shared" si="8"/>
        <v>X</v>
      </c>
      <c r="G201" s="6" t="str">
        <f>INDEX('Player Notes'!$F:$F,MATCH('Printable Draft Notes'!$B201,'Player Notes'!$Q:$Q,0))</f>
        <v>T.Barrass</v>
      </c>
      <c r="H201" s="3" t="str">
        <f>INDEX('Player Notes'!$M:$M,MATCH('Printable Draft Notes'!$B201,'Player Notes'!$Q:$Q,0))</f>
        <v>DEF</v>
      </c>
      <c r="I201" s="3" t="str">
        <f>INDEX('Player Notes'!$L:$L,MATCH('Printable Draft Notes'!$B201,'Player Notes'!$Q:$Q,0))</f>
        <v>WCE</v>
      </c>
      <c r="J201" s="8">
        <f>INDEX('Player Notes'!$I:$I,MATCH('Printable Draft Notes'!$B201,'Player Notes'!$Q:$Q,0))</f>
        <v>78.17</v>
      </c>
      <c r="K201" s="28" t="str">
        <f>IF(INDEX('Player Notes'!R:R,MATCH('Printable Draft Notes'!$B201,'Player Notes'!$Q:$Q,0))="","",INDEX('Player Notes'!R:R,MATCH('Printable Draft Notes'!$B201,'Player Notes'!$Q:$Q,0)))</f>
        <v/>
      </c>
    </row>
    <row r="202" spans="1:11" x14ac:dyDescent="0.3">
      <c r="B202" s="3">
        <v>199</v>
      </c>
      <c r="C202" s="3" t="str">
        <f t="shared" si="8"/>
        <v>X</v>
      </c>
      <c r="D202" s="3" t="str">
        <f t="shared" si="8"/>
        <v>X</v>
      </c>
      <c r="E202" s="3" t="str">
        <f t="shared" si="8"/>
        <v>X</v>
      </c>
      <c r="F202" s="3" t="str">
        <f t="shared" si="8"/>
        <v>C.Rozee</v>
      </c>
      <c r="G202" s="6" t="str">
        <f>INDEX('Player Notes'!$F:$F,MATCH('Printable Draft Notes'!$B202,'Player Notes'!$Q:$Q,0))</f>
        <v>C.Rozee</v>
      </c>
      <c r="H202" s="3" t="str">
        <f>INDEX('Player Notes'!$M:$M,MATCH('Printable Draft Notes'!$B202,'Player Notes'!$Q:$Q,0))</f>
        <v>FWD</v>
      </c>
      <c r="I202" s="3" t="str">
        <f>INDEX('Player Notes'!$L:$L,MATCH('Printable Draft Notes'!$B202,'Player Notes'!$Q:$Q,0))</f>
        <v>PTA</v>
      </c>
      <c r="J202" s="8">
        <f>INDEX('Player Notes'!$I:$I,MATCH('Printable Draft Notes'!$B202,'Player Notes'!$Q:$Q,0))</f>
        <v>77.73</v>
      </c>
      <c r="K202" s="28" t="str">
        <f>IF(INDEX('Player Notes'!R:R,MATCH('Printable Draft Notes'!$B202,'Player Notes'!$Q:$Q,0))="","",INDEX('Player Notes'!R:R,MATCH('Printable Draft Notes'!$B202,'Player Notes'!$Q:$Q,0)))</f>
        <v/>
      </c>
    </row>
    <row r="203" spans="1:11" x14ac:dyDescent="0.3">
      <c r="B203" s="3">
        <v>200</v>
      </c>
      <c r="C203" s="3" t="str">
        <f t="shared" si="8"/>
        <v>A.Aliir</v>
      </c>
      <c r="D203" s="3" t="str">
        <f t="shared" si="8"/>
        <v>X</v>
      </c>
      <c r="E203" s="3" t="str">
        <f t="shared" si="8"/>
        <v>X</v>
      </c>
      <c r="F203" s="3" t="str">
        <f t="shared" si="8"/>
        <v>X</v>
      </c>
      <c r="G203" s="6" t="str">
        <f>INDEX('Player Notes'!$F:$F,MATCH('Printable Draft Notes'!$B203,'Player Notes'!$Q:$Q,0))</f>
        <v>A.Aliir</v>
      </c>
      <c r="H203" s="3" t="str">
        <f>INDEX('Player Notes'!$M:$M,MATCH('Printable Draft Notes'!$B203,'Player Notes'!$Q:$Q,0))</f>
        <v>DEF</v>
      </c>
      <c r="I203" s="3" t="str">
        <f>INDEX('Player Notes'!$L:$L,MATCH('Printable Draft Notes'!$B203,'Player Notes'!$Q:$Q,0))</f>
        <v>SYD</v>
      </c>
      <c r="J203" s="8">
        <f>INDEX('Player Notes'!$I:$I,MATCH('Printable Draft Notes'!$B203,'Player Notes'!$Q:$Q,0))</f>
        <v>77.55</v>
      </c>
      <c r="K203" s="28" t="str">
        <f>IF(INDEX('Player Notes'!R:R,MATCH('Printable Draft Notes'!$B203,'Player Notes'!$Q:$Q,0))="","",INDEX('Player Notes'!R:R,MATCH('Printable Draft Notes'!$B203,'Player Notes'!$Q:$Q,0)))</f>
        <v/>
      </c>
    </row>
    <row r="204" spans="1:11" x14ac:dyDescent="0.3">
      <c r="B204" s="3">
        <v>201</v>
      </c>
      <c r="C204" s="3" t="str">
        <f t="shared" si="8"/>
        <v>X</v>
      </c>
      <c r="D204" s="3" t="str">
        <f t="shared" si="8"/>
        <v>J.Sinclair</v>
      </c>
      <c r="E204" s="3" t="str">
        <f t="shared" si="8"/>
        <v>X</v>
      </c>
      <c r="F204" s="3" t="str">
        <f t="shared" si="8"/>
        <v>J.Sinclair</v>
      </c>
      <c r="G204" s="6" t="str">
        <f>INDEX('Player Notes'!$F:$F,MATCH('Printable Draft Notes'!$B204,'Player Notes'!$Q:$Q,0))</f>
        <v>J.Sinclair</v>
      </c>
      <c r="H204" s="3" t="str">
        <f>INDEX('Player Notes'!$M:$M,MATCH('Printable Draft Notes'!$B204,'Player Notes'!$Q:$Q,0))</f>
        <v>FWD/MID</v>
      </c>
      <c r="I204" s="3" t="str">
        <f>INDEX('Player Notes'!$L:$L,MATCH('Printable Draft Notes'!$B204,'Player Notes'!$Q:$Q,0))</f>
        <v>STK</v>
      </c>
      <c r="J204" s="8">
        <f>INDEX('Player Notes'!$I:$I,MATCH('Printable Draft Notes'!$B204,'Player Notes'!$Q:$Q,0))</f>
        <v>77.41</v>
      </c>
      <c r="K204" s="28" t="str">
        <f>IF(INDEX('Player Notes'!R:R,MATCH('Printable Draft Notes'!$B204,'Player Notes'!$Q:$Q,0))="","",INDEX('Player Notes'!R:R,MATCH('Printable Draft Notes'!$B204,'Player Notes'!$Q:$Q,0)))</f>
        <v/>
      </c>
    </row>
    <row r="205" spans="1:11" x14ac:dyDescent="0.3">
      <c r="B205" s="3">
        <v>202</v>
      </c>
      <c r="C205" s="3" t="str">
        <f t="shared" si="8"/>
        <v>P.Hanley</v>
      </c>
      <c r="D205" s="3" t="str">
        <f t="shared" si="8"/>
        <v>X</v>
      </c>
      <c r="E205" s="3" t="str">
        <f t="shared" si="8"/>
        <v>X</v>
      </c>
      <c r="F205" s="3" t="str">
        <f t="shared" si="8"/>
        <v>X</v>
      </c>
      <c r="G205" s="6" t="str">
        <f>INDEX('Player Notes'!$F:$F,MATCH('Printable Draft Notes'!$B205,'Player Notes'!$Q:$Q,0))</f>
        <v>P.Hanley</v>
      </c>
      <c r="H205" s="3" t="str">
        <f>INDEX('Player Notes'!$M:$M,MATCH('Printable Draft Notes'!$B205,'Player Notes'!$Q:$Q,0))</f>
        <v>DEF</v>
      </c>
      <c r="I205" s="3" t="str">
        <f>INDEX('Player Notes'!$L:$L,MATCH('Printable Draft Notes'!$B205,'Player Notes'!$Q:$Q,0))</f>
        <v>GCS</v>
      </c>
      <c r="J205" s="8">
        <f>INDEX('Player Notes'!$I:$I,MATCH('Printable Draft Notes'!$B205,'Player Notes'!$Q:$Q,0))</f>
        <v>77.31</v>
      </c>
      <c r="K205" s="28" t="str">
        <f>IF(INDEX('Player Notes'!R:R,MATCH('Printable Draft Notes'!$B205,'Player Notes'!$Q:$Q,0))="","",INDEX('Player Notes'!R:R,MATCH('Printable Draft Notes'!$B205,'Player Notes'!$Q:$Q,0)))</f>
        <v/>
      </c>
    </row>
    <row r="206" spans="1:11" x14ac:dyDescent="0.3">
      <c r="B206" s="3">
        <v>203</v>
      </c>
      <c r="C206" s="3" t="str">
        <f t="shared" si="8"/>
        <v>J.Harbrow</v>
      </c>
      <c r="D206" s="3" t="str">
        <f t="shared" si="8"/>
        <v>X</v>
      </c>
      <c r="E206" s="3" t="str">
        <f t="shared" si="8"/>
        <v>X</v>
      </c>
      <c r="F206" s="3" t="str">
        <f t="shared" si="8"/>
        <v>X</v>
      </c>
      <c r="G206" s="6" t="str">
        <f>INDEX('Player Notes'!$F:$F,MATCH('Printable Draft Notes'!$B206,'Player Notes'!$Q:$Q,0))</f>
        <v>J.Harbrow</v>
      </c>
      <c r="H206" s="3" t="str">
        <f>INDEX('Player Notes'!$M:$M,MATCH('Printable Draft Notes'!$B206,'Player Notes'!$Q:$Q,0))</f>
        <v>DEF</v>
      </c>
      <c r="I206" s="3" t="str">
        <f>INDEX('Player Notes'!$L:$L,MATCH('Printable Draft Notes'!$B206,'Player Notes'!$Q:$Q,0))</f>
        <v>GCS</v>
      </c>
      <c r="J206" s="8">
        <f>INDEX('Player Notes'!$I:$I,MATCH('Printable Draft Notes'!$B206,'Player Notes'!$Q:$Q,0))</f>
        <v>77.239999999999995</v>
      </c>
      <c r="K206" s="28" t="str">
        <f>IF(INDEX('Player Notes'!R:R,MATCH('Printable Draft Notes'!$B206,'Player Notes'!$Q:$Q,0))="","",INDEX('Player Notes'!R:R,MATCH('Printable Draft Notes'!$B206,'Player Notes'!$Q:$Q,0)))</f>
        <v/>
      </c>
    </row>
    <row r="207" spans="1:11" x14ac:dyDescent="0.3">
      <c r="B207" s="3">
        <v>204</v>
      </c>
      <c r="C207" s="3" t="str">
        <f t="shared" si="8"/>
        <v>X</v>
      </c>
      <c r="D207" s="3" t="str">
        <f t="shared" si="8"/>
        <v>X</v>
      </c>
      <c r="E207" s="3" t="str">
        <f t="shared" si="8"/>
        <v>X</v>
      </c>
      <c r="F207" s="3" t="str">
        <f t="shared" si="8"/>
        <v>S.Lloyd</v>
      </c>
      <c r="G207" s="6" t="str">
        <f>INDEX('Player Notes'!$F:$F,MATCH('Printable Draft Notes'!$B207,'Player Notes'!$Q:$Q,0))</f>
        <v>S.Lloyd</v>
      </c>
      <c r="H207" s="3" t="str">
        <f>INDEX('Player Notes'!$M:$M,MATCH('Printable Draft Notes'!$B207,'Player Notes'!$Q:$Q,0))</f>
        <v>FWD</v>
      </c>
      <c r="I207" s="3" t="str">
        <f>INDEX('Player Notes'!$L:$L,MATCH('Printable Draft Notes'!$B207,'Player Notes'!$Q:$Q,0))</f>
        <v>WBD</v>
      </c>
      <c r="J207" s="8">
        <f>INDEX('Player Notes'!$I:$I,MATCH('Printable Draft Notes'!$B207,'Player Notes'!$Q:$Q,0))</f>
        <v>77.180000000000007</v>
      </c>
      <c r="K207" s="28" t="str">
        <f>IF(INDEX('Player Notes'!R:R,MATCH('Printable Draft Notes'!$B207,'Player Notes'!$Q:$Q,0))="","",INDEX('Player Notes'!R:R,MATCH('Printable Draft Notes'!$B207,'Player Notes'!$Q:$Q,0)))</f>
        <v/>
      </c>
    </row>
    <row r="208" spans="1:11" x14ac:dyDescent="0.3">
      <c r="B208" s="3">
        <v>205</v>
      </c>
      <c r="C208" s="3" t="str">
        <f t="shared" si="8"/>
        <v>X</v>
      </c>
      <c r="D208" s="3" t="str">
        <f t="shared" si="8"/>
        <v>J.Graham</v>
      </c>
      <c r="E208" s="3" t="str">
        <f t="shared" si="8"/>
        <v>X</v>
      </c>
      <c r="F208" s="3" t="str">
        <f t="shared" si="8"/>
        <v>X</v>
      </c>
      <c r="G208" s="6" t="str">
        <f>INDEX('Player Notes'!$F:$F,MATCH('Printable Draft Notes'!$B208,'Player Notes'!$Q:$Q,0))</f>
        <v>J.Graham</v>
      </c>
      <c r="H208" s="3" t="str">
        <f>INDEX('Player Notes'!$M:$M,MATCH('Printable Draft Notes'!$B208,'Player Notes'!$Q:$Q,0))</f>
        <v>MID</v>
      </c>
      <c r="I208" s="3" t="str">
        <f>INDEX('Player Notes'!$L:$L,MATCH('Printable Draft Notes'!$B208,'Player Notes'!$Q:$Q,0))</f>
        <v>RIC</v>
      </c>
      <c r="J208" s="8">
        <f>INDEX('Player Notes'!$I:$I,MATCH('Printable Draft Notes'!$B208,'Player Notes'!$Q:$Q,0))</f>
        <v>77.14</v>
      </c>
      <c r="K208" s="28" t="str">
        <f>IF(INDEX('Player Notes'!R:R,MATCH('Printable Draft Notes'!$B208,'Player Notes'!$Q:$Q,0))="","",INDEX('Player Notes'!R:R,MATCH('Printable Draft Notes'!$B208,'Player Notes'!$Q:$Q,0)))</f>
        <v/>
      </c>
    </row>
    <row r="209" spans="2:11" x14ac:dyDescent="0.3">
      <c r="B209" s="3">
        <v>206</v>
      </c>
      <c r="C209" s="3" t="str">
        <f t="shared" si="8"/>
        <v>X</v>
      </c>
      <c r="D209" s="3" t="str">
        <f t="shared" si="8"/>
        <v>K.Amon</v>
      </c>
      <c r="E209" s="3" t="str">
        <f t="shared" si="8"/>
        <v>X</v>
      </c>
      <c r="F209" s="3" t="str">
        <f t="shared" si="8"/>
        <v>X</v>
      </c>
      <c r="G209" s="6" t="str">
        <f>INDEX('Player Notes'!$F:$F,MATCH('Printable Draft Notes'!$B209,'Player Notes'!$Q:$Q,0))</f>
        <v>K.Amon</v>
      </c>
      <c r="H209" s="3" t="str">
        <f>INDEX('Player Notes'!$M:$M,MATCH('Printable Draft Notes'!$B209,'Player Notes'!$Q:$Q,0))</f>
        <v>MID</v>
      </c>
      <c r="I209" s="3" t="str">
        <f>INDEX('Player Notes'!$L:$L,MATCH('Printable Draft Notes'!$B209,'Player Notes'!$Q:$Q,0))</f>
        <v>PTA</v>
      </c>
      <c r="J209" s="8">
        <f>INDEX('Player Notes'!$I:$I,MATCH('Printable Draft Notes'!$B209,'Player Notes'!$Q:$Q,0))</f>
        <v>77.06</v>
      </c>
      <c r="K209" s="28" t="str">
        <f>IF(INDEX('Player Notes'!R:R,MATCH('Printable Draft Notes'!$B209,'Player Notes'!$Q:$Q,0))="","",INDEX('Player Notes'!R:R,MATCH('Printable Draft Notes'!$B209,'Player Notes'!$Q:$Q,0)))</f>
        <v/>
      </c>
    </row>
    <row r="210" spans="2:11" x14ac:dyDescent="0.3">
      <c r="B210" s="3">
        <v>207</v>
      </c>
      <c r="C210" s="3" t="str">
        <f t="shared" si="8"/>
        <v>X</v>
      </c>
      <c r="D210" s="3" t="str">
        <f t="shared" si="8"/>
        <v>X</v>
      </c>
      <c r="E210" s="3" t="str">
        <f t="shared" si="8"/>
        <v>X</v>
      </c>
      <c r="F210" s="3" t="str">
        <f t="shared" si="8"/>
        <v>L.Breust</v>
      </c>
      <c r="G210" s="6" t="str">
        <f>INDEX('Player Notes'!$F:$F,MATCH('Printable Draft Notes'!$B210,'Player Notes'!$Q:$Q,0))</f>
        <v>L.Breust</v>
      </c>
      <c r="H210" s="3" t="str">
        <f>INDEX('Player Notes'!$M:$M,MATCH('Printable Draft Notes'!$B210,'Player Notes'!$Q:$Q,0))</f>
        <v>FWD</v>
      </c>
      <c r="I210" s="3" t="str">
        <f>INDEX('Player Notes'!$L:$L,MATCH('Printable Draft Notes'!$B210,'Player Notes'!$Q:$Q,0))</f>
        <v>HAW</v>
      </c>
      <c r="J210" s="8">
        <f>INDEX('Player Notes'!$I:$I,MATCH('Printable Draft Notes'!$B210,'Player Notes'!$Q:$Q,0))</f>
        <v>77</v>
      </c>
      <c r="K210" s="28" t="str">
        <f>IF(INDEX('Player Notes'!R:R,MATCH('Printable Draft Notes'!$B210,'Player Notes'!$Q:$Q,0))="","",INDEX('Player Notes'!R:R,MATCH('Printable Draft Notes'!$B210,'Player Notes'!$Q:$Q,0)))</f>
        <v/>
      </c>
    </row>
    <row r="211" spans="2:11" x14ac:dyDescent="0.3">
      <c r="B211" s="3">
        <v>208</v>
      </c>
      <c r="C211" s="3" t="str">
        <f t="shared" si="8"/>
        <v>T.Jonas</v>
      </c>
      <c r="D211" s="3" t="str">
        <f t="shared" si="8"/>
        <v>X</v>
      </c>
      <c r="E211" s="3" t="str">
        <f t="shared" si="8"/>
        <v>X</v>
      </c>
      <c r="F211" s="3" t="str">
        <f t="shared" si="8"/>
        <v>X</v>
      </c>
      <c r="G211" s="6" t="str">
        <f>INDEX('Player Notes'!$F:$F,MATCH('Printable Draft Notes'!$B211,'Player Notes'!$Q:$Q,0))</f>
        <v>T.Jonas</v>
      </c>
      <c r="H211" s="3" t="str">
        <f>INDEX('Player Notes'!$M:$M,MATCH('Printable Draft Notes'!$B211,'Player Notes'!$Q:$Q,0))</f>
        <v>DEF</v>
      </c>
      <c r="I211" s="3" t="str">
        <f>INDEX('Player Notes'!$L:$L,MATCH('Printable Draft Notes'!$B211,'Player Notes'!$Q:$Q,0))</f>
        <v>PTA</v>
      </c>
      <c r="J211" s="8">
        <f>INDEX('Player Notes'!$I:$I,MATCH('Printable Draft Notes'!$B211,'Player Notes'!$Q:$Q,0))</f>
        <v>76.89</v>
      </c>
      <c r="K211" s="28" t="str">
        <f>IF(INDEX('Player Notes'!R:R,MATCH('Printable Draft Notes'!$B211,'Player Notes'!$Q:$Q,0))="","",INDEX('Player Notes'!R:R,MATCH('Printable Draft Notes'!$B211,'Player Notes'!$Q:$Q,0)))</f>
        <v/>
      </c>
    </row>
    <row r="212" spans="2:11" x14ac:dyDescent="0.3">
      <c r="B212" s="3">
        <v>209</v>
      </c>
      <c r="C212" s="3" t="str">
        <f t="shared" si="8"/>
        <v>S.Burgoyne</v>
      </c>
      <c r="D212" s="3" t="str">
        <f t="shared" si="8"/>
        <v>X</v>
      </c>
      <c r="E212" s="3" t="str">
        <f t="shared" si="8"/>
        <v>X</v>
      </c>
      <c r="F212" s="3" t="str">
        <f t="shared" si="8"/>
        <v>X</v>
      </c>
      <c r="G212" s="6" t="str">
        <f>INDEX('Player Notes'!$F:$F,MATCH('Printable Draft Notes'!$B212,'Player Notes'!$Q:$Q,0))</f>
        <v>S.Burgoyne</v>
      </c>
      <c r="H212" s="3" t="str">
        <f>INDEX('Player Notes'!$M:$M,MATCH('Printable Draft Notes'!$B212,'Player Notes'!$Q:$Q,0))</f>
        <v>DEF</v>
      </c>
      <c r="I212" s="3" t="str">
        <f>INDEX('Player Notes'!$L:$L,MATCH('Printable Draft Notes'!$B212,'Player Notes'!$Q:$Q,0))</f>
        <v>HAW</v>
      </c>
      <c r="J212" s="8">
        <f>INDEX('Player Notes'!$I:$I,MATCH('Printable Draft Notes'!$B212,'Player Notes'!$Q:$Q,0))</f>
        <v>76.83</v>
      </c>
      <c r="K212" s="28" t="str">
        <f>IF(INDEX('Player Notes'!R:R,MATCH('Printable Draft Notes'!$B212,'Player Notes'!$Q:$Q,0))="","",INDEX('Player Notes'!R:R,MATCH('Printable Draft Notes'!$B212,'Player Notes'!$Q:$Q,0)))</f>
        <v/>
      </c>
    </row>
    <row r="213" spans="2:11" x14ac:dyDescent="0.3">
      <c r="B213" s="3">
        <v>210</v>
      </c>
      <c r="C213" s="3" t="str">
        <f t="shared" si="8"/>
        <v>X</v>
      </c>
      <c r="D213" s="3" t="str">
        <f t="shared" si="8"/>
        <v>B.Smith</v>
      </c>
      <c r="E213" s="3" t="str">
        <f t="shared" si="8"/>
        <v>X</v>
      </c>
      <c r="F213" s="3" t="str">
        <f t="shared" si="8"/>
        <v>B.Smith</v>
      </c>
      <c r="G213" s="6" t="str">
        <f>INDEX('Player Notes'!$F:$F,MATCH('Printable Draft Notes'!$B213,'Player Notes'!$Q:$Q,0))</f>
        <v>B.Smith</v>
      </c>
      <c r="H213" s="3" t="str">
        <f>INDEX('Player Notes'!$M:$M,MATCH('Printable Draft Notes'!$B213,'Player Notes'!$Q:$Q,0))</f>
        <v>FWD/MID</v>
      </c>
      <c r="I213" s="3" t="str">
        <f>INDEX('Player Notes'!$L:$L,MATCH('Printable Draft Notes'!$B213,'Player Notes'!$Q:$Q,0))</f>
        <v>WBD</v>
      </c>
      <c r="J213" s="8">
        <f>INDEX('Player Notes'!$I:$I,MATCH('Printable Draft Notes'!$B213,'Player Notes'!$Q:$Q,0))</f>
        <v>76.59</v>
      </c>
      <c r="K213" s="28" t="str">
        <f>IF(INDEX('Player Notes'!R:R,MATCH('Printable Draft Notes'!$B213,'Player Notes'!$Q:$Q,0))="","",INDEX('Player Notes'!R:R,MATCH('Printable Draft Notes'!$B213,'Player Notes'!$Q:$Q,0)))</f>
        <v/>
      </c>
    </row>
    <row r="214" spans="2:11" x14ac:dyDescent="0.3">
      <c r="B214" s="3">
        <v>211</v>
      </c>
      <c r="C214" s="3" t="str">
        <f t="shared" si="8"/>
        <v>B.Fritsch</v>
      </c>
      <c r="D214" s="3" t="str">
        <f t="shared" si="8"/>
        <v>X</v>
      </c>
      <c r="E214" s="3" t="str">
        <f t="shared" si="8"/>
        <v>X</v>
      </c>
      <c r="F214" s="3" t="str">
        <f t="shared" si="8"/>
        <v>B.Fritsch</v>
      </c>
      <c r="G214" s="6" t="str">
        <f>INDEX('Player Notes'!$F:$F,MATCH('Printable Draft Notes'!$B214,'Player Notes'!$Q:$Q,0))</f>
        <v>B.Fritsch</v>
      </c>
      <c r="H214" s="3" t="str">
        <f>INDEX('Player Notes'!$M:$M,MATCH('Printable Draft Notes'!$B214,'Player Notes'!$Q:$Q,0))</f>
        <v>DEF/FWD</v>
      </c>
      <c r="I214" s="3" t="str">
        <f>INDEX('Player Notes'!$L:$L,MATCH('Printable Draft Notes'!$B214,'Player Notes'!$Q:$Q,0))</f>
        <v>MEL</v>
      </c>
      <c r="J214" s="8">
        <f>INDEX('Player Notes'!$I:$I,MATCH('Printable Draft Notes'!$B214,'Player Notes'!$Q:$Q,0))</f>
        <v>76.23</v>
      </c>
      <c r="K214" s="28" t="str">
        <f>IF(INDEX('Player Notes'!R:R,MATCH('Printable Draft Notes'!$B214,'Player Notes'!$Q:$Q,0))="","",INDEX('Player Notes'!R:R,MATCH('Printable Draft Notes'!$B214,'Player Notes'!$Q:$Q,0)))</f>
        <v/>
      </c>
    </row>
    <row r="215" spans="2:11" x14ac:dyDescent="0.3">
      <c r="B215" s="3">
        <v>212</v>
      </c>
      <c r="C215" s="3" t="str">
        <f t="shared" si="8"/>
        <v>X</v>
      </c>
      <c r="D215" s="3" t="str">
        <f t="shared" si="8"/>
        <v>C.Guthrie</v>
      </c>
      <c r="E215" s="3" t="str">
        <f t="shared" si="8"/>
        <v>X</v>
      </c>
      <c r="F215" s="3" t="str">
        <f t="shared" si="8"/>
        <v>X</v>
      </c>
      <c r="G215" s="6" t="str">
        <f>INDEX('Player Notes'!$F:$F,MATCH('Printable Draft Notes'!$B215,'Player Notes'!$Q:$Q,0))</f>
        <v>C.Guthrie</v>
      </c>
      <c r="H215" s="3" t="str">
        <f>INDEX('Player Notes'!$M:$M,MATCH('Printable Draft Notes'!$B215,'Player Notes'!$Q:$Q,0))</f>
        <v>MID</v>
      </c>
      <c r="I215" s="3" t="str">
        <f>INDEX('Player Notes'!$L:$L,MATCH('Printable Draft Notes'!$B215,'Player Notes'!$Q:$Q,0))</f>
        <v>GEE</v>
      </c>
      <c r="J215" s="8">
        <f>INDEX('Player Notes'!$I:$I,MATCH('Printable Draft Notes'!$B215,'Player Notes'!$Q:$Q,0))</f>
        <v>76.22</v>
      </c>
      <c r="K215" s="28" t="str">
        <f>IF(INDEX('Player Notes'!R:R,MATCH('Printable Draft Notes'!$B215,'Player Notes'!$Q:$Q,0))="","",INDEX('Player Notes'!R:R,MATCH('Printable Draft Notes'!$B215,'Player Notes'!$Q:$Q,0)))</f>
        <v/>
      </c>
    </row>
    <row r="216" spans="2:11" x14ac:dyDescent="0.3">
      <c r="B216" s="3">
        <v>213</v>
      </c>
      <c r="C216" s="3" t="str">
        <f t="shared" si="8"/>
        <v>X</v>
      </c>
      <c r="D216" s="3" t="str">
        <f t="shared" si="8"/>
        <v>X</v>
      </c>
      <c r="E216" s="3" t="str">
        <f t="shared" si="8"/>
        <v>X</v>
      </c>
      <c r="F216" s="3" t="str">
        <f t="shared" si="8"/>
        <v>H.Himmelberg</v>
      </c>
      <c r="G216" s="6" t="str">
        <f>INDEX('Player Notes'!$F:$F,MATCH('Printable Draft Notes'!$B216,'Player Notes'!$Q:$Q,0))</f>
        <v>H.Himmelberg</v>
      </c>
      <c r="H216" s="3" t="str">
        <f>INDEX('Player Notes'!$M:$M,MATCH('Printable Draft Notes'!$B216,'Player Notes'!$Q:$Q,0))</f>
        <v>FWD</v>
      </c>
      <c r="I216" s="3" t="str">
        <f>INDEX('Player Notes'!$L:$L,MATCH('Printable Draft Notes'!$B216,'Player Notes'!$Q:$Q,0))</f>
        <v>GWS</v>
      </c>
      <c r="J216" s="8">
        <f>INDEX('Player Notes'!$I:$I,MATCH('Printable Draft Notes'!$B216,'Player Notes'!$Q:$Q,0))</f>
        <v>76.19</v>
      </c>
      <c r="K216" s="28" t="str">
        <f>IF(INDEX('Player Notes'!R:R,MATCH('Printable Draft Notes'!$B216,'Player Notes'!$Q:$Q,0))="","",INDEX('Player Notes'!R:R,MATCH('Printable Draft Notes'!$B216,'Player Notes'!$Q:$Q,0)))</f>
        <v/>
      </c>
    </row>
    <row r="217" spans="2:11" x14ac:dyDescent="0.3">
      <c r="B217" s="3">
        <v>214</v>
      </c>
      <c r="C217" s="3" t="str">
        <f t="shared" si="8"/>
        <v>X</v>
      </c>
      <c r="D217" s="3" t="str">
        <f t="shared" si="8"/>
        <v>X</v>
      </c>
      <c r="E217" s="3" t="str">
        <f t="shared" si="8"/>
        <v>X</v>
      </c>
      <c r="F217" s="3" t="str">
        <f t="shared" si="8"/>
        <v>J.Cripps</v>
      </c>
      <c r="G217" s="6" t="str">
        <f>INDEX('Player Notes'!$F:$F,MATCH('Printable Draft Notes'!$B217,'Player Notes'!$Q:$Q,0))</f>
        <v>J.Cripps</v>
      </c>
      <c r="H217" s="3" t="str">
        <f>INDEX('Player Notes'!$M:$M,MATCH('Printable Draft Notes'!$B217,'Player Notes'!$Q:$Q,0))</f>
        <v>FWD</v>
      </c>
      <c r="I217" s="3" t="str">
        <f>INDEX('Player Notes'!$L:$L,MATCH('Printable Draft Notes'!$B217,'Player Notes'!$Q:$Q,0))</f>
        <v>WCE</v>
      </c>
      <c r="J217" s="8">
        <f>INDEX('Player Notes'!$I:$I,MATCH('Printable Draft Notes'!$B217,'Player Notes'!$Q:$Q,0))</f>
        <v>76.180000000000007</v>
      </c>
      <c r="K217" s="28" t="str">
        <f>IF(INDEX('Player Notes'!R:R,MATCH('Printable Draft Notes'!$B217,'Player Notes'!$Q:$Q,0))="","",INDEX('Player Notes'!R:R,MATCH('Printable Draft Notes'!$B217,'Player Notes'!$Q:$Q,0)))</f>
        <v/>
      </c>
    </row>
    <row r="218" spans="2:11" x14ac:dyDescent="0.3">
      <c r="B218" s="3">
        <v>215</v>
      </c>
      <c r="C218" s="3" t="str">
        <f t="shared" si="8"/>
        <v>A.Keath</v>
      </c>
      <c r="D218" s="3" t="str">
        <f t="shared" si="8"/>
        <v>X</v>
      </c>
      <c r="E218" s="3" t="str">
        <f t="shared" si="8"/>
        <v>X</v>
      </c>
      <c r="F218" s="3" t="str">
        <f t="shared" si="8"/>
        <v>X</v>
      </c>
      <c r="G218" s="6" t="str">
        <f>INDEX('Player Notes'!$F:$F,MATCH('Printable Draft Notes'!$B218,'Player Notes'!$Q:$Q,0))</f>
        <v>A.Keath</v>
      </c>
      <c r="H218" s="3" t="str">
        <f>INDEX('Player Notes'!$M:$M,MATCH('Printable Draft Notes'!$B218,'Player Notes'!$Q:$Q,0))</f>
        <v>DEF</v>
      </c>
      <c r="I218" s="3" t="str">
        <f>INDEX('Player Notes'!$L:$L,MATCH('Printable Draft Notes'!$B218,'Player Notes'!$Q:$Q,0))</f>
        <v>WBD</v>
      </c>
      <c r="J218" s="8">
        <f>INDEX('Player Notes'!$I:$I,MATCH('Printable Draft Notes'!$B218,'Player Notes'!$Q:$Q,0))</f>
        <v>76.06</v>
      </c>
      <c r="K218" s="28" t="str">
        <f>IF(INDEX('Player Notes'!R:R,MATCH('Printable Draft Notes'!$B218,'Player Notes'!$Q:$Q,0))="","",INDEX('Player Notes'!R:R,MATCH('Printable Draft Notes'!$B218,'Player Notes'!$Q:$Q,0)))</f>
        <v/>
      </c>
    </row>
    <row r="219" spans="2:11" x14ac:dyDescent="0.3">
      <c r="B219" s="3">
        <v>216</v>
      </c>
      <c r="C219" s="3" t="str">
        <f t="shared" si="8"/>
        <v>C.Blakely</v>
      </c>
      <c r="D219" s="3" t="str">
        <f t="shared" si="8"/>
        <v>X</v>
      </c>
      <c r="E219" s="3" t="str">
        <f t="shared" si="8"/>
        <v>X</v>
      </c>
      <c r="F219" s="3" t="str">
        <f t="shared" si="8"/>
        <v>X</v>
      </c>
      <c r="G219" s="6" t="str">
        <f>INDEX('Player Notes'!$F:$F,MATCH('Printable Draft Notes'!$B219,'Player Notes'!$Q:$Q,0))</f>
        <v>C.Blakely</v>
      </c>
      <c r="H219" s="3" t="str">
        <f>INDEX('Player Notes'!$M:$M,MATCH('Printable Draft Notes'!$B219,'Player Notes'!$Q:$Q,0))</f>
        <v>DEF</v>
      </c>
      <c r="I219" s="3" t="str">
        <f>INDEX('Player Notes'!$L:$L,MATCH('Printable Draft Notes'!$B219,'Player Notes'!$Q:$Q,0))</f>
        <v>FRE</v>
      </c>
      <c r="J219" s="8">
        <f>INDEX('Player Notes'!$I:$I,MATCH('Printable Draft Notes'!$B219,'Player Notes'!$Q:$Q,0))</f>
        <v>75.790000000000006</v>
      </c>
      <c r="K219" s="28" t="str">
        <f>IF(INDEX('Player Notes'!R:R,MATCH('Printable Draft Notes'!$B219,'Player Notes'!$Q:$Q,0))="","",INDEX('Player Notes'!R:R,MATCH('Printable Draft Notes'!$B219,'Player Notes'!$Q:$Q,0)))</f>
        <v/>
      </c>
    </row>
    <row r="220" spans="2:11" x14ac:dyDescent="0.3">
      <c r="B220" s="3">
        <v>217</v>
      </c>
      <c r="C220" s="3" t="str">
        <f t="shared" si="8"/>
        <v>T.Duryea</v>
      </c>
      <c r="D220" s="3" t="str">
        <f t="shared" si="8"/>
        <v>X</v>
      </c>
      <c r="E220" s="3" t="str">
        <f t="shared" si="8"/>
        <v>X</v>
      </c>
      <c r="F220" s="3" t="str">
        <f t="shared" si="8"/>
        <v>X</v>
      </c>
      <c r="G220" s="6" t="str">
        <f>INDEX('Player Notes'!$F:$F,MATCH('Printable Draft Notes'!$B220,'Player Notes'!$Q:$Q,0))</f>
        <v>T.Duryea</v>
      </c>
      <c r="H220" s="3" t="str">
        <f>INDEX('Player Notes'!$M:$M,MATCH('Printable Draft Notes'!$B220,'Player Notes'!$Q:$Q,0))</f>
        <v>DEF</v>
      </c>
      <c r="I220" s="3" t="str">
        <f>INDEX('Player Notes'!$L:$L,MATCH('Printable Draft Notes'!$B220,'Player Notes'!$Q:$Q,0))</f>
        <v>WBD</v>
      </c>
      <c r="J220" s="8">
        <f>INDEX('Player Notes'!$I:$I,MATCH('Printable Draft Notes'!$B220,'Player Notes'!$Q:$Q,0))</f>
        <v>75.77</v>
      </c>
      <c r="K220" s="28" t="str">
        <f>IF(INDEX('Player Notes'!R:R,MATCH('Printable Draft Notes'!$B220,'Player Notes'!$Q:$Q,0))="","",INDEX('Player Notes'!R:R,MATCH('Printable Draft Notes'!$B220,'Player Notes'!$Q:$Q,0)))</f>
        <v/>
      </c>
    </row>
    <row r="221" spans="2:11" x14ac:dyDescent="0.3">
      <c r="B221" s="3">
        <v>218</v>
      </c>
      <c r="C221" s="3" t="str">
        <f t="shared" si="8"/>
        <v>X</v>
      </c>
      <c r="D221" s="3" t="str">
        <f t="shared" si="8"/>
        <v>J.Bowes</v>
      </c>
      <c r="E221" s="3" t="str">
        <f t="shared" si="8"/>
        <v>X</v>
      </c>
      <c r="F221" s="3" t="str">
        <f t="shared" si="8"/>
        <v>X</v>
      </c>
      <c r="G221" s="6" t="str">
        <f>INDEX('Player Notes'!$F:$F,MATCH('Printable Draft Notes'!$B221,'Player Notes'!$Q:$Q,0))</f>
        <v>J.Bowes</v>
      </c>
      <c r="H221" s="3" t="str">
        <f>INDEX('Player Notes'!$M:$M,MATCH('Printable Draft Notes'!$B221,'Player Notes'!$Q:$Q,0))</f>
        <v>MID</v>
      </c>
      <c r="I221" s="3" t="str">
        <f>INDEX('Player Notes'!$L:$L,MATCH('Printable Draft Notes'!$B221,'Player Notes'!$Q:$Q,0))</f>
        <v>GCS</v>
      </c>
      <c r="J221" s="8">
        <f>INDEX('Player Notes'!$I:$I,MATCH('Printable Draft Notes'!$B221,'Player Notes'!$Q:$Q,0))</f>
        <v>75.73</v>
      </c>
      <c r="K221" s="28" t="str">
        <f>IF(INDEX('Player Notes'!R:R,MATCH('Printable Draft Notes'!$B221,'Player Notes'!$Q:$Q,0))="","",INDEX('Player Notes'!R:R,MATCH('Printable Draft Notes'!$B221,'Player Notes'!$Q:$Q,0)))</f>
        <v/>
      </c>
    </row>
    <row r="222" spans="2:11" x14ac:dyDescent="0.3">
      <c r="B222" s="3">
        <v>219</v>
      </c>
      <c r="C222" s="3" t="str">
        <f t="shared" si="8"/>
        <v>X</v>
      </c>
      <c r="D222" s="3" t="str">
        <f t="shared" si="8"/>
        <v>X</v>
      </c>
      <c r="E222" s="3" t="str">
        <f t="shared" si="8"/>
        <v>I.Soldo</v>
      </c>
      <c r="F222" s="3" t="str">
        <f t="shared" si="8"/>
        <v>X</v>
      </c>
      <c r="G222" s="6" t="str">
        <f>INDEX('Player Notes'!$F:$F,MATCH('Printable Draft Notes'!$B222,'Player Notes'!$Q:$Q,0))</f>
        <v>I.Soldo</v>
      </c>
      <c r="H222" s="3" t="str">
        <f>INDEX('Player Notes'!$M:$M,MATCH('Printable Draft Notes'!$B222,'Player Notes'!$Q:$Q,0))</f>
        <v>RUC</v>
      </c>
      <c r="I222" s="3" t="str">
        <f>INDEX('Player Notes'!$L:$L,MATCH('Printable Draft Notes'!$B222,'Player Notes'!$Q:$Q,0))</f>
        <v>RIC</v>
      </c>
      <c r="J222" s="8">
        <f>INDEX('Player Notes'!$I:$I,MATCH('Printable Draft Notes'!$B222,'Player Notes'!$Q:$Q,0))</f>
        <v>75.73</v>
      </c>
      <c r="K222" s="28" t="str">
        <f>IF(INDEX('Player Notes'!R:R,MATCH('Printable Draft Notes'!$B222,'Player Notes'!$Q:$Q,0))="","",INDEX('Player Notes'!R:R,MATCH('Printable Draft Notes'!$B222,'Player Notes'!$Q:$Q,0)))</f>
        <v/>
      </c>
    </row>
    <row r="223" spans="2:11" x14ac:dyDescent="0.3">
      <c r="B223" s="3">
        <v>220</v>
      </c>
      <c r="C223" s="3" t="str">
        <f t="shared" si="8"/>
        <v>X</v>
      </c>
      <c r="D223" s="3" t="str">
        <f t="shared" si="8"/>
        <v>H.Perryman</v>
      </c>
      <c r="E223" s="3" t="str">
        <f t="shared" si="8"/>
        <v>X</v>
      </c>
      <c r="F223" s="3" t="str">
        <f t="shared" si="8"/>
        <v>X</v>
      </c>
      <c r="G223" s="6" t="str">
        <f>INDEX('Player Notes'!$F:$F,MATCH('Printable Draft Notes'!$B223,'Player Notes'!$Q:$Q,0))</f>
        <v>H.Perryman</v>
      </c>
      <c r="H223" s="3" t="str">
        <f>INDEX('Player Notes'!$M:$M,MATCH('Printable Draft Notes'!$B223,'Player Notes'!$Q:$Q,0))</f>
        <v>MID</v>
      </c>
      <c r="I223" s="3" t="str">
        <f>INDEX('Player Notes'!$L:$L,MATCH('Printable Draft Notes'!$B223,'Player Notes'!$Q:$Q,0))</f>
        <v>GWS</v>
      </c>
      <c r="J223" s="8">
        <f>INDEX('Player Notes'!$I:$I,MATCH('Printable Draft Notes'!$B223,'Player Notes'!$Q:$Q,0))</f>
        <v>75.599999999999994</v>
      </c>
      <c r="K223" s="28" t="str">
        <f>IF(INDEX('Player Notes'!R:R,MATCH('Printable Draft Notes'!$B223,'Player Notes'!$Q:$Q,0))="","",INDEX('Player Notes'!R:R,MATCH('Printable Draft Notes'!$B223,'Player Notes'!$Q:$Q,0)))</f>
        <v/>
      </c>
    </row>
    <row r="224" spans="2:11" x14ac:dyDescent="0.3">
      <c r="B224" s="3">
        <v>221</v>
      </c>
      <c r="C224" s="3" t="str">
        <f t="shared" si="8"/>
        <v>X</v>
      </c>
      <c r="D224" s="3" t="str">
        <f t="shared" si="8"/>
        <v>R.Atkins</v>
      </c>
      <c r="E224" s="3" t="str">
        <f t="shared" si="8"/>
        <v>X</v>
      </c>
      <c r="F224" s="3" t="str">
        <f t="shared" si="8"/>
        <v>X</v>
      </c>
      <c r="G224" s="6" t="str">
        <f>INDEX('Player Notes'!$F:$F,MATCH('Printable Draft Notes'!$B224,'Player Notes'!$Q:$Q,0))</f>
        <v>R.Atkins</v>
      </c>
      <c r="H224" s="3" t="str">
        <f>INDEX('Player Notes'!$M:$M,MATCH('Printable Draft Notes'!$B224,'Player Notes'!$Q:$Q,0))</f>
        <v>MID</v>
      </c>
      <c r="I224" s="3" t="str">
        <f>INDEX('Player Notes'!$L:$L,MATCH('Printable Draft Notes'!$B224,'Player Notes'!$Q:$Q,0))</f>
        <v>ADE</v>
      </c>
      <c r="J224" s="8">
        <f>INDEX('Player Notes'!$I:$I,MATCH('Printable Draft Notes'!$B224,'Player Notes'!$Q:$Q,0))</f>
        <v>75.5</v>
      </c>
      <c r="K224" s="28" t="str">
        <f>IF(INDEX('Player Notes'!R:R,MATCH('Printable Draft Notes'!$B224,'Player Notes'!$Q:$Q,0))="","",INDEX('Player Notes'!R:R,MATCH('Printable Draft Notes'!$B224,'Player Notes'!$Q:$Q,0)))</f>
        <v/>
      </c>
    </row>
    <row r="225" spans="2:11" x14ac:dyDescent="0.3">
      <c r="B225" s="3">
        <v>222</v>
      </c>
      <c r="C225" s="3" t="str">
        <f t="shared" si="8"/>
        <v>X</v>
      </c>
      <c r="D225" s="3" t="str">
        <f t="shared" si="8"/>
        <v>X</v>
      </c>
      <c r="E225" s="3" t="str">
        <f t="shared" si="8"/>
        <v>X</v>
      </c>
      <c r="F225" s="3" t="str">
        <f t="shared" si="8"/>
        <v>A.McDonald-Tipungwuti</v>
      </c>
      <c r="G225" s="6" t="str">
        <f>INDEX('Player Notes'!$F:$F,MATCH('Printable Draft Notes'!$B225,'Player Notes'!$Q:$Q,0))</f>
        <v>A.McDonald-Tipungwuti</v>
      </c>
      <c r="H225" s="3" t="str">
        <f>INDEX('Player Notes'!$M:$M,MATCH('Printable Draft Notes'!$B225,'Player Notes'!$Q:$Q,0))</f>
        <v>FWD</v>
      </c>
      <c r="I225" s="3" t="str">
        <f>INDEX('Player Notes'!$L:$L,MATCH('Printable Draft Notes'!$B225,'Player Notes'!$Q:$Q,0))</f>
        <v>ESS</v>
      </c>
      <c r="J225" s="8">
        <f>INDEX('Player Notes'!$I:$I,MATCH('Printable Draft Notes'!$B225,'Player Notes'!$Q:$Q,0))</f>
        <v>75.41</v>
      </c>
      <c r="K225" s="28" t="str">
        <f>IF(INDEX('Player Notes'!R:R,MATCH('Printable Draft Notes'!$B225,'Player Notes'!$Q:$Q,0))="","",INDEX('Player Notes'!R:R,MATCH('Printable Draft Notes'!$B225,'Player Notes'!$Q:$Q,0)))</f>
        <v/>
      </c>
    </row>
    <row r="226" spans="2:11" x14ac:dyDescent="0.3">
      <c r="B226" s="3">
        <v>223</v>
      </c>
      <c r="C226" s="3" t="str">
        <f t="shared" si="8"/>
        <v>X</v>
      </c>
      <c r="D226" s="3" t="str">
        <f t="shared" si="8"/>
        <v>M.de Boer</v>
      </c>
      <c r="E226" s="3" t="str">
        <f t="shared" si="8"/>
        <v>X</v>
      </c>
      <c r="F226" s="3" t="str">
        <f t="shared" si="8"/>
        <v>X</v>
      </c>
      <c r="G226" s="6" t="str">
        <f>INDEX('Player Notes'!$F:$F,MATCH('Printable Draft Notes'!$B226,'Player Notes'!$Q:$Q,0))</f>
        <v>M.de Boer</v>
      </c>
      <c r="H226" s="3" t="str">
        <f>INDEX('Player Notes'!$M:$M,MATCH('Printable Draft Notes'!$B226,'Player Notes'!$Q:$Q,0))</f>
        <v>MID</v>
      </c>
      <c r="I226" s="3" t="str">
        <f>INDEX('Player Notes'!$L:$L,MATCH('Printable Draft Notes'!$B226,'Player Notes'!$Q:$Q,0))</f>
        <v>GWS</v>
      </c>
      <c r="J226" s="8">
        <f>INDEX('Player Notes'!$I:$I,MATCH('Printable Draft Notes'!$B226,'Player Notes'!$Q:$Q,0))</f>
        <v>75.13</v>
      </c>
      <c r="K226" s="28" t="str">
        <f>IF(INDEX('Player Notes'!R:R,MATCH('Printable Draft Notes'!$B226,'Player Notes'!$Q:$Q,0))="","",INDEX('Player Notes'!R:R,MATCH('Printable Draft Notes'!$B226,'Player Notes'!$Q:$Q,0)))</f>
        <v/>
      </c>
    </row>
    <row r="227" spans="2:11" x14ac:dyDescent="0.3">
      <c r="B227" s="3">
        <v>224</v>
      </c>
      <c r="C227" s="3" t="str">
        <f t="shared" si="8"/>
        <v>H.Crozier</v>
      </c>
      <c r="D227" s="3" t="str">
        <f t="shared" si="8"/>
        <v>X</v>
      </c>
      <c r="E227" s="3" t="str">
        <f t="shared" si="8"/>
        <v>X</v>
      </c>
      <c r="F227" s="3" t="str">
        <f t="shared" si="8"/>
        <v>X</v>
      </c>
      <c r="G227" s="6" t="str">
        <f>INDEX('Player Notes'!$F:$F,MATCH('Printable Draft Notes'!$B227,'Player Notes'!$Q:$Q,0))</f>
        <v>H.Crozier</v>
      </c>
      <c r="H227" s="3" t="str">
        <f>INDEX('Player Notes'!$M:$M,MATCH('Printable Draft Notes'!$B227,'Player Notes'!$Q:$Q,0))</f>
        <v>DEF</v>
      </c>
      <c r="I227" s="3" t="str">
        <f>INDEX('Player Notes'!$L:$L,MATCH('Printable Draft Notes'!$B227,'Player Notes'!$Q:$Q,0))</f>
        <v>WBD</v>
      </c>
      <c r="J227" s="8">
        <f>INDEX('Player Notes'!$I:$I,MATCH('Printable Draft Notes'!$B227,'Player Notes'!$Q:$Q,0))</f>
        <v>74.900000000000006</v>
      </c>
      <c r="K227" s="28" t="str">
        <f>IF(INDEX('Player Notes'!R:R,MATCH('Printable Draft Notes'!$B227,'Player Notes'!$Q:$Q,0))="","",INDEX('Player Notes'!R:R,MATCH('Printable Draft Notes'!$B227,'Player Notes'!$Q:$Q,0)))</f>
        <v/>
      </c>
    </row>
    <row r="228" spans="2:11" x14ac:dyDescent="0.3">
      <c r="B228" s="3">
        <v>225</v>
      </c>
      <c r="C228" s="3" t="str">
        <f t="shared" si="8"/>
        <v>X</v>
      </c>
      <c r="D228" s="3" t="str">
        <f t="shared" si="8"/>
        <v>C.Mayne</v>
      </c>
      <c r="E228" s="3" t="str">
        <f t="shared" si="8"/>
        <v>X</v>
      </c>
      <c r="F228" s="3" t="str">
        <f t="shared" si="8"/>
        <v>X</v>
      </c>
      <c r="G228" s="6" t="str">
        <f>INDEX('Player Notes'!$F:$F,MATCH('Printable Draft Notes'!$B228,'Player Notes'!$Q:$Q,0))</f>
        <v>C.Mayne</v>
      </c>
      <c r="H228" s="3" t="str">
        <f>INDEX('Player Notes'!$M:$M,MATCH('Printable Draft Notes'!$B228,'Player Notes'!$Q:$Q,0))</f>
        <v>MID</v>
      </c>
      <c r="I228" s="3" t="str">
        <f>INDEX('Player Notes'!$L:$L,MATCH('Printable Draft Notes'!$B228,'Player Notes'!$Q:$Q,0))</f>
        <v>COL</v>
      </c>
      <c r="J228" s="8">
        <f>INDEX('Player Notes'!$I:$I,MATCH('Printable Draft Notes'!$B228,'Player Notes'!$Q:$Q,0))</f>
        <v>74.89</v>
      </c>
      <c r="K228" s="28" t="str">
        <f>IF(INDEX('Player Notes'!R:R,MATCH('Printable Draft Notes'!$B228,'Player Notes'!$Q:$Q,0))="","",INDEX('Player Notes'!R:R,MATCH('Printable Draft Notes'!$B228,'Player Notes'!$Q:$Q,0)))</f>
        <v/>
      </c>
    </row>
    <row r="229" spans="2:11" x14ac:dyDescent="0.3">
      <c r="B229" s="3">
        <v>226</v>
      </c>
      <c r="C229" s="3" t="str">
        <f t="shared" ref="C229:F260" si="9">IF(IFERROR(FIND(C$3,$H229),0)&gt;0,$G229,"X")</f>
        <v>J.Kelly</v>
      </c>
      <c r="D229" s="3" t="str">
        <f t="shared" si="9"/>
        <v>X</v>
      </c>
      <c r="E229" s="3" t="str">
        <f t="shared" si="9"/>
        <v>X</v>
      </c>
      <c r="F229" s="3" t="str">
        <f t="shared" si="9"/>
        <v>X</v>
      </c>
      <c r="G229" s="6" t="str">
        <f>INDEX('Player Notes'!$F:$F,MATCH('Printable Draft Notes'!$B229,'Player Notes'!$Q:$Q,0))</f>
        <v>J.Kelly</v>
      </c>
      <c r="H229" s="3" t="str">
        <f>INDEX('Player Notes'!$M:$M,MATCH('Printable Draft Notes'!$B229,'Player Notes'!$Q:$Q,0))</f>
        <v>DEF</v>
      </c>
      <c r="I229" s="3" t="str">
        <f>INDEX('Player Notes'!$L:$L,MATCH('Printable Draft Notes'!$B229,'Player Notes'!$Q:$Q,0))</f>
        <v>ADE</v>
      </c>
      <c r="J229" s="8">
        <f>INDEX('Player Notes'!$I:$I,MATCH('Printable Draft Notes'!$B229,'Player Notes'!$Q:$Q,0))</f>
        <v>74.819999999999993</v>
      </c>
      <c r="K229" s="28" t="str">
        <f>IF(INDEX('Player Notes'!R:R,MATCH('Printable Draft Notes'!$B229,'Player Notes'!$Q:$Q,0))="","",INDEX('Player Notes'!R:R,MATCH('Printable Draft Notes'!$B229,'Player Notes'!$Q:$Q,0)))</f>
        <v/>
      </c>
    </row>
    <row r="230" spans="2:11" x14ac:dyDescent="0.3">
      <c r="B230" s="3">
        <v>227</v>
      </c>
      <c r="C230" s="3" t="str">
        <f t="shared" si="9"/>
        <v>D.Moore</v>
      </c>
      <c r="D230" s="3" t="str">
        <f t="shared" si="9"/>
        <v>X</v>
      </c>
      <c r="E230" s="3" t="str">
        <f t="shared" si="9"/>
        <v>X</v>
      </c>
      <c r="F230" s="3" t="str">
        <f t="shared" si="9"/>
        <v>X</v>
      </c>
      <c r="G230" s="6" t="str">
        <f>INDEX('Player Notes'!$F:$F,MATCH('Printable Draft Notes'!$B230,'Player Notes'!$Q:$Q,0))</f>
        <v>D.Moore</v>
      </c>
      <c r="H230" s="3" t="str">
        <f>INDEX('Player Notes'!$M:$M,MATCH('Printable Draft Notes'!$B230,'Player Notes'!$Q:$Q,0))</f>
        <v>DEF</v>
      </c>
      <c r="I230" s="3" t="str">
        <f>INDEX('Player Notes'!$L:$L,MATCH('Printable Draft Notes'!$B230,'Player Notes'!$Q:$Q,0))</f>
        <v>COL</v>
      </c>
      <c r="J230" s="8">
        <f>INDEX('Player Notes'!$I:$I,MATCH('Printable Draft Notes'!$B230,'Player Notes'!$Q:$Q,0))</f>
        <v>74.73</v>
      </c>
      <c r="K230" s="28" t="str">
        <f>IF(INDEX('Player Notes'!R:R,MATCH('Printable Draft Notes'!$B230,'Player Notes'!$Q:$Q,0))="","",INDEX('Player Notes'!R:R,MATCH('Printable Draft Notes'!$B230,'Player Notes'!$Q:$Q,0)))</f>
        <v/>
      </c>
    </row>
    <row r="231" spans="2:11" x14ac:dyDescent="0.3">
      <c r="B231" s="3">
        <v>228</v>
      </c>
      <c r="C231" s="3" t="str">
        <f t="shared" si="9"/>
        <v>T.Langdon</v>
      </c>
      <c r="D231" s="3" t="str">
        <f t="shared" si="9"/>
        <v>X</v>
      </c>
      <c r="E231" s="3" t="str">
        <f t="shared" si="9"/>
        <v>X</v>
      </c>
      <c r="F231" s="3" t="str">
        <f t="shared" si="9"/>
        <v>X</v>
      </c>
      <c r="G231" s="6" t="str">
        <f>INDEX('Player Notes'!$F:$F,MATCH('Printable Draft Notes'!$B231,'Player Notes'!$Q:$Q,0))</f>
        <v>T.Langdon</v>
      </c>
      <c r="H231" s="3" t="str">
        <f>INDEX('Player Notes'!$M:$M,MATCH('Printable Draft Notes'!$B231,'Player Notes'!$Q:$Q,0))</f>
        <v>DEF</v>
      </c>
      <c r="I231" s="3" t="str">
        <f>INDEX('Player Notes'!$L:$L,MATCH('Printable Draft Notes'!$B231,'Player Notes'!$Q:$Q,0))</f>
        <v>COL</v>
      </c>
      <c r="J231" s="8">
        <f>INDEX('Player Notes'!$I:$I,MATCH('Printable Draft Notes'!$B231,'Player Notes'!$Q:$Q,0))</f>
        <v>74.67</v>
      </c>
      <c r="K231" s="28" t="str">
        <f>IF(INDEX('Player Notes'!R:R,MATCH('Printable Draft Notes'!$B231,'Player Notes'!$Q:$Q,0))="","",INDEX('Player Notes'!R:R,MATCH('Printable Draft Notes'!$B231,'Player Notes'!$Q:$Q,0)))</f>
        <v/>
      </c>
    </row>
    <row r="232" spans="2:11" x14ac:dyDescent="0.3">
      <c r="B232" s="3">
        <v>229</v>
      </c>
      <c r="C232" s="3" t="str">
        <f t="shared" si="9"/>
        <v>X</v>
      </c>
      <c r="D232" s="3" t="str">
        <f t="shared" si="9"/>
        <v>X</v>
      </c>
      <c r="E232" s="3" t="str">
        <f t="shared" si="9"/>
        <v>T.Nankervis</v>
      </c>
      <c r="F232" s="3" t="str">
        <f t="shared" si="9"/>
        <v>X</v>
      </c>
      <c r="G232" s="6" t="str">
        <f>INDEX('Player Notes'!$F:$F,MATCH('Printable Draft Notes'!$B232,'Player Notes'!$Q:$Q,0))</f>
        <v>T.Nankervis</v>
      </c>
      <c r="H232" s="3" t="str">
        <f>INDEX('Player Notes'!$M:$M,MATCH('Printable Draft Notes'!$B232,'Player Notes'!$Q:$Q,0))</f>
        <v>RUC</v>
      </c>
      <c r="I232" s="3" t="str">
        <f>INDEX('Player Notes'!$L:$L,MATCH('Printable Draft Notes'!$B232,'Player Notes'!$Q:$Q,0))</f>
        <v>RIC</v>
      </c>
      <c r="J232" s="8">
        <f>INDEX('Player Notes'!$I:$I,MATCH('Printable Draft Notes'!$B232,'Player Notes'!$Q:$Q,0))</f>
        <v>74.44</v>
      </c>
      <c r="K232" s="28" t="str">
        <f>IF(INDEX('Player Notes'!R:R,MATCH('Printable Draft Notes'!$B232,'Player Notes'!$Q:$Q,0))="","",INDEX('Player Notes'!R:R,MATCH('Printable Draft Notes'!$B232,'Player Notes'!$Q:$Q,0)))</f>
        <v/>
      </c>
    </row>
    <row r="233" spans="2:11" x14ac:dyDescent="0.3">
      <c r="B233" s="3">
        <v>230</v>
      </c>
      <c r="C233" s="3" t="str">
        <f t="shared" si="9"/>
        <v>L.Baker</v>
      </c>
      <c r="D233" s="3" t="str">
        <f t="shared" si="9"/>
        <v>X</v>
      </c>
      <c r="E233" s="3" t="str">
        <f t="shared" si="9"/>
        <v>X</v>
      </c>
      <c r="F233" s="3" t="str">
        <f t="shared" si="9"/>
        <v>L.Baker</v>
      </c>
      <c r="G233" s="6" t="str">
        <f>INDEX('Player Notes'!$F:$F,MATCH('Printable Draft Notes'!$B233,'Player Notes'!$Q:$Q,0))</f>
        <v>L.Baker</v>
      </c>
      <c r="H233" s="3" t="str">
        <f>INDEX('Player Notes'!$M:$M,MATCH('Printable Draft Notes'!$B233,'Player Notes'!$Q:$Q,0))</f>
        <v>DEF/FWD</v>
      </c>
      <c r="I233" s="3" t="str">
        <f>INDEX('Player Notes'!$L:$L,MATCH('Printable Draft Notes'!$B233,'Player Notes'!$Q:$Q,0))</f>
        <v>RIC</v>
      </c>
      <c r="J233" s="8">
        <f>INDEX('Player Notes'!$I:$I,MATCH('Printable Draft Notes'!$B233,'Player Notes'!$Q:$Q,0))</f>
        <v>74.38</v>
      </c>
      <c r="K233" s="28" t="str">
        <f>IF(INDEX('Player Notes'!R:R,MATCH('Printable Draft Notes'!$B233,'Player Notes'!$Q:$Q,0))="","",INDEX('Player Notes'!R:R,MATCH('Printable Draft Notes'!$B233,'Player Notes'!$Q:$Q,0)))</f>
        <v/>
      </c>
    </row>
    <row r="234" spans="2:11" x14ac:dyDescent="0.3">
      <c r="B234" s="3">
        <v>231</v>
      </c>
      <c r="C234" s="3" t="str">
        <f t="shared" si="9"/>
        <v>S.Atley</v>
      </c>
      <c r="D234" s="3" t="str">
        <f t="shared" si="9"/>
        <v>X</v>
      </c>
      <c r="E234" s="3" t="str">
        <f t="shared" si="9"/>
        <v>X</v>
      </c>
      <c r="F234" s="3" t="str">
        <f t="shared" si="9"/>
        <v>X</v>
      </c>
      <c r="G234" s="6" t="str">
        <f>INDEX('Player Notes'!$F:$F,MATCH('Printable Draft Notes'!$B234,'Player Notes'!$Q:$Q,0))</f>
        <v>S.Atley</v>
      </c>
      <c r="H234" s="3" t="str">
        <f>INDEX('Player Notes'!$M:$M,MATCH('Printable Draft Notes'!$B234,'Player Notes'!$Q:$Q,0))</f>
        <v>DEF</v>
      </c>
      <c r="I234" s="3" t="str">
        <f>INDEX('Player Notes'!$L:$L,MATCH('Printable Draft Notes'!$B234,'Player Notes'!$Q:$Q,0))</f>
        <v>NTH</v>
      </c>
      <c r="J234" s="8">
        <f>INDEX('Player Notes'!$I:$I,MATCH('Printable Draft Notes'!$B234,'Player Notes'!$Q:$Q,0))</f>
        <v>74.33</v>
      </c>
      <c r="K234" s="28" t="str">
        <f>IF(INDEX('Player Notes'!R:R,MATCH('Printable Draft Notes'!$B234,'Player Notes'!$Q:$Q,0))="","",INDEX('Player Notes'!R:R,MATCH('Printable Draft Notes'!$B234,'Player Notes'!$Q:$Q,0)))</f>
        <v/>
      </c>
    </row>
    <row r="235" spans="2:11" x14ac:dyDescent="0.3">
      <c r="B235" s="3">
        <v>232</v>
      </c>
      <c r="C235" s="3" t="str">
        <f t="shared" si="9"/>
        <v>L.Casboult</v>
      </c>
      <c r="D235" s="3" t="str">
        <f t="shared" si="9"/>
        <v>X</v>
      </c>
      <c r="E235" s="3" t="str">
        <f t="shared" si="9"/>
        <v>X</v>
      </c>
      <c r="F235" s="3" t="str">
        <f t="shared" si="9"/>
        <v>L.Casboult</v>
      </c>
      <c r="G235" s="6" t="str">
        <f>INDEX('Player Notes'!$F:$F,MATCH('Printable Draft Notes'!$B235,'Player Notes'!$Q:$Q,0))</f>
        <v>L.Casboult</v>
      </c>
      <c r="H235" s="3" t="str">
        <f>INDEX('Player Notes'!$M:$M,MATCH('Printable Draft Notes'!$B235,'Player Notes'!$Q:$Q,0))</f>
        <v>DEF/FWD</v>
      </c>
      <c r="I235" s="3" t="str">
        <f>INDEX('Player Notes'!$L:$L,MATCH('Printable Draft Notes'!$B235,'Player Notes'!$Q:$Q,0))</f>
        <v>CAR</v>
      </c>
      <c r="J235" s="8">
        <f>INDEX('Player Notes'!$I:$I,MATCH('Printable Draft Notes'!$B235,'Player Notes'!$Q:$Q,0))</f>
        <v>74.3</v>
      </c>
      <c r="K235" s="28" t="str">
        <f>IF(INDEX('Player Notes'!R:R,MATCH('Printable Draft Notes'!$B235,'Player Notes'!$Q:$Q,0))="","",INDEX('Player Notes'!R:R,MATCH('Printable Draft Notes'!$B235,'Player Notes'!$Q:$Q,0)))</f>
        <v/>
      </c>
    </row>
    <row r="236" spans="2:11" x14ac:dyDescent="0.3">
      <c r="B236" s="3">
        <v>233</v>
      </c>
      <c r="C236" s="3" t="str">
        <f t="shared" si="9"/>
        <v>X</v>
      </c>
      <c r="D236" s="3" t="str">
        <f t="shared" si="9"/>
        <v>S.Powell-Pepper</v>
      </c>
      <c r="E236" s="3" t="str">
        <f t="shared" si="9"/>
        <v>X</v>
      </c>
      <c r="F236" s="3" t="str">
        <f t="shared" si="9"/>
        <v>S.Powell-Pepper</v>
      </c>
      <c r="G236" s="6" t="str">
        <f>INDEX('Player Notes'!$F:$F,MATCH('Printable Draft Notes'!$B236,'Player Notes'!$Q:$Q,0))</f>
        <v>S.Powell-Pepper</v>
      </c>
      <c r="H236" s="3" t="str">
        <f>INDEX('Player Notes'!$M:$M,MATCH('Printable Draft Notes'!$B236,'Player Notes'!$Q:$Q,0))</f>
        <v>FWD/MID</v>
      </c>
      <c r="I236" s="3" t="str">
        <f>INDEX('Player Notes'!$L:$L,MATCH('Printable Draft Notes'!$B236,'Player Notes'!$Q:$Q,0))</f>
        <v>PTA</v>
      </c>
      <c r="J236" s="8">
        <f>INDEX('Player Notes'!$I:$I,MATCH('Printable Draft Notes'!$B236,'Player Notes'!$Q:$Q,0))</f>
        <v>74.260000000000005</v>
      </c>
      <c r="K236" s="28" t="str">
        <f>IF(INDEX('Player Notes'!R:R,MATCH('Printable Draft Notes'!$B236,'Player Notes'!$Q:$Q,0))="","",INDEX('Player Notes'!R:R,MATCH('Printable Draft Notes'!$B236,'Player Notes'!$Q:$Q,0)))</f>
        <v/>
      </c>
    </row>
    <row r="237" spans="2:11" x14ac:dyDescent="0.3">
      <c r="B237" s="3">
        <v>234</v>
      </c>
      <c r="C237" s="3" t="str">
        <f t="shared" si="9"/>
        <v>X</v>
      </c>
      <c r="D237" s="3" t="str">
        <f t="shared" si="9"/>
        <v>X</v>
      </c>
      <c r="E237" s="3" t="str">
        <f t="shared" si="9"/>
        <v>A.Phillips</v>
      </c>
      <c r="F237" s="3" t="str">
        <f t="shared" si="9"/>
        <v>X</v>
      </c>
      <c r="G237" s="6" t="str">
        <f>INDEX('Player Notes'!$F:$F,MATCH('Printable Draft Notes'!$B237,'Player Notes'!$Q:$Q,0))</f>
        <v>A.Phillips</v>
      </c>
      <c r="H237" s="3" t="str">
        <f>INDEX('Player Notes'!$M:$M,MATCH('Printable Draft Notes'!$B237,'Player Notes'!$Q:$Q,0))</f>
        <v>RUC</v>
      </c>
      <c r="I237" s="3" t="str">
        <f>INDEX('Player Notes'!$L:$L,MATCH('Printable Draft Notes'!$B237,'Player Notes'!$Q:$Q,0))</f>
        <v>ESS</v>
      </c>
      <c r="J237" s="8">
        <f>INDEX('Player Notes'!$I:$I,MATCH('Printable Draft Notes'!$B237,'Player Notes'!$Q:$Q,0))</f>
        <v>92.8</v>
      </c>
      <c r="K237" s="28" t="str">
        <f>IF(INDEX('Player Notes'!R:R,MATCH('Printable Draft Notes'!$B237,'Player Notes'!$Q:$Q,0))="","",INDEX('Player Notes'!R:R,MATCH('Printable Draft Notes'!$B237,'Player Notes'!$Q:$Q,0)))</f>
        <v/>
      </c>
    </row>
    <row r="238" spans="2:11" x14ac:dyDescent="0.3">
      <c r="B238" s="3">
        <v>235</v>
      </c>
      <c r="C238" s="3" t="str">
        <f t="shared" si="9"/>
        <v>X</v>
      </c>
      <c r="D238" s="3" t="str">
        <f t="shared" si="9"/>
        <v>X</v>
      </c>
      <c r="E238" s="3" t="str">
        <f t="shared" si="9"/>
        <v>S.Darcy</v>
      </c>
      <c r="F238" s="3" t="str">
        <f t="shared" si="9"/>
        <v>X</v>
      </c>
      <c r="G238" s="6" t="str">
        <f>INDEX('Player Notes'!$F:$F,MATCH('Printable Draft Notes'!$B238,'Player Notes'!$Q:$Q,0))</f>
        <v>S.Darcy</v>
      </c>
      <c r="H238" s="3" t="str">
        <f>INDEX('Player Notes'!$M:$M,MATCH('Printable Draft Notes'!$B238,'Player Notes'!$Q:$Q,0))</f>
        <v>RUC</v>
      </c>
      <c r="I238" s="3" t="str">
        <f>INDEX('Player Notes'!$L:$L,MATCH('Printable Draft Notes'!$B238,'Player Notes'!$Q:$Q,0))</f>
        <v>FRE</v>
      </c>
      <c r="J238" s="8">
        <f>INDEX('Player Notes'!$I:$I,MATCH('Printable Draft Notes'!$B238,'Player Notes'!$Q:$Q,0))</f>
        <v>74.180000000000007</v>
      </c>
      <c r="K238" s="28" t="str">
        <f>IF(INDEX('Player Notes'!R:R,MATCH('Printable Draft Notes'!$B238,'Player Notes'!$Q:$Q,0))="","",INDEX('Player Notes'!R:R,MATCH('Printable Draft Notes'!$B238,'Player Notes'!$Q:$Q,0)))</f>
        <v/>
      </c>
    </row>
    <row r="239" spans="2:11" x14ac:dyDescent="0.3">
      <c r="B239" s="3">
        <v>236</v>
      </c>
      <c r="C239" s="3" t="str">
        <f t="shared" si="9"/>
        <v>J.Impey</v>
      </c>
      <c r="D239" s="3" t="str">
        <f t="shared" si="9"/>
        <v>X</v>
      </c>
      <c r="E239" s="3" t="str">
        <f t="shared" si="9"/>
        <v>X</v>
      </c>
      <c r="F239" s="3" t="str">
        <f t="shared" si="9"/>
        <v>X</v>
      </c>
      <c r="G239" s="6" t="str">
        <f>INDEX('Player Notes'!$F:$F,MATCH('Printable Draft Notes'!$B239,'Player Notes'!$Q:$Q,0))</f>
        <v>J.Impey</v>
      </c>
      <c r="H239" s="3" t="str">
        <f>INDEX('Player Notes'!$M:$M,MATCH('Printable Draft Notes'!$B239,'Player Notes'!$Q:$Q,0))</f>
        <v>DEF</v>
      </c>
      <c r="I239" s="3" t="str">
        <f>INDEX('Player Notes'!$L:$L,MATCH('Printable Draft Notes'!$B239,'Player Notes'!$Q:$Q,0))</f>
        <v>HAW</v>
      </c>
      <c r="J239" s="8">
        <f>INDEX('Player Notes'!$I:$I,MATCH('Printable Draft Notes'!$B239,'Player Notes'!$Q:$Q,0))</f>
        <v>74.12</v>
      </c>
      <c r="K239" s="28" t="str">
        <f>IF(INDEX('Player Notes'!R:R,MATCH('Printable Draft Notes'!$B239,'Player Notes'!$Q:$Q,0))="","",INDEX('Player Notes'!R:R,MATCH('Printable Draft Notes'!$B239,'Player Notes'!$Q:$Q,0)))</f>
        <v/>
      </c>
    </row>
    <row r="240" spans="2:11" x14ac:dyDescent="0.3">
      <c r="B240" s="3">
        <v>237</v>
      </c>
      <c r="C240" s="3" t="str">
        <f t="shared" si="9"/>
        <v>R.Burton</v>
      </c>
      <c r="D240" s="3" t="str">
        <f t="shared" si="9"/>
        <v>X</v>
      </c>
      <c r="E240" s="3" t="str">
        <f t="shared" si="9"/>
        <v>X</v>
      </c>
      <c r="F240" s="3" t="str">
        <f t="shared" si="9"/>
        <v>X</v>
      </c>
      <c r="G240" s="6" t="str">
        <f>INDEX('Player Notes'!$F:$F,MATCH('Printable Draft Notes'!$B240,'Player Notes'!$Q:$Q,0))</f>
        <v>R.Burton</v>
      </c>
      <c r="H240" s="3" t="str">
        <f>INDEX('Player Notes'!$M:$M,MATCH('Printable Draft Notes'!$B240,'Player Notes'!$Q:$Q,0))</f>
        <v>DEF</v>
      </c>
      <c r="I240" s="3" t="str">
        <f>INDEX('Player Notes'!$L:$L,MATCH('Printable Draft Notes'!$B240,'Player Notes'!$Q:$Q,0))</f>
        <v>PTA</v>
      </c>
      <c r="J240" s="8">
        <f>INDEX('Player Notes'!$I:$I,MATCH('Printable Draft Notes'!$B240,'Player Notes'!$Q:$Q,0))</f>
        <v>74</v>
      </c>
      <c r="K240" s="28" t="str">
        <f>IF(INDEX('Player Notes'!R:R,MATCH('Printable Draft Notes'!$B240,'Player Notes'!$Q:$Q,0))="","",INDEX('Player Notes'!R:R,MATCH('Printable Draft Notes'!$B240,'Player Notes'!$Q:$Q,0)))</f>
        <v/>
      </c>
    </row>
    <row r="241" spans="2:11" x14ac:dyDescent="0.3">
      <c r="B241" s="3">
        <v>238</v>
      </c>
      <c r="C241" s="3" t="str">
        <f t="shared" si="9"/>
        <v>T.Clurey</v>
      </c>
      <c r="D241" s="3" t="str">
        <f t="shared" si="9"/>
        <v>X</v>
      </c>
      <c r="E241" s="3" t="str">
        <f t="shared" si="9"/>
        <v>X</v>
      </c>
      <c r="F241" s="3" t="str">
        <f t="shared" si="9"/>
        <v>X</v>
      </c>
      <c r="G241" s="6" t="str">
        <f>INDEX('Player Notes'!$F:$F,MATCH('Printable Draft Notes'!$B241,'Player Notes'!$Q:$Q,0))</f>
        <v>T.Clurey</v>
      </c>
      <c r="H241" s="3" t="str">
        <f>INDEX('Player Notes'!$M:$M,MATCH('Printable Draft Notes'!$B241,'Player Notes'!$Q:$Q,0))</f>
        <v>DEF</v>
      </c>
      <c r="I241" s="3" t="str">
        <f>INDEX('Player Notes'!$L:$L,MATCH('Printable Draft Notes'!$B241,'Player Notes'!$Q:$Q,0))</f>
        <v>PTA</v>
      </c>
      <c r="J241" s="8">
        <f>INDEX('Player Notes'!$I:$I,MATCH('Printable Draft Notes'!$B241,'Player Notes'!$Q:$Q,0))</f>
        <v>74</v>
      </c>
      <c r="K241" s="28" t="str">
        <f>IF(INDEX('Player Notes'!R:R,MATCH('Printable Draft Notes'!$B241,'Player Notes'!$Q:$Q,0))="","",INDEX('Player Notes'!R:R,MATCH('Printable Draft Notes'!$B241,'Player Notes'!$Q:$Q,0)))</f>
        <v/>
      </c>
    </row>
    <row r="242" spans="2:11" x14ac:dyDescent="0.3">
      <c r="B242" s="3">
        <v>239</v>
      </c>
      <c r="C242" s="3" t="str">
        <f t="shared" si="9"/>
        <v>X</v>
      </c>
      <c r="D242" s="3" t="str">
        <f t="shared" si="9"/>
        <v>X.Duursma</v>
      </c>
      <c r="E242" s="3" t="str">
        <f t="shared" si="9"/>
        <v>X</v>
      </c>
      <c r="F242" s="3" t="str">
        <f t="shared" si="9"/>
        <v>X</v>
      </c>
      <c r="G242" s="6" t="str">
        <f>INDEX('Player Notes'!$F:$F,MATCH('Printable Draft Notes'!$B242,'Player Notes'!$Q:$Q,0))</f>
        <v>X.Duursma</v>
      </c>
      <c r="H242" s="3" t="str">
        <f>INDEX('Player Notes'!$M:$M,MATCH('Printable Draft Notes'!$B242,'Player Notes'!$Q:$Q,0))</f>
        <v>MID</v>
      </c>
      <c r="I242" s="3" t="str">
        <f>INDEX('Player Notes'!$L:$L,MATCH('Printable Draft Notes'!$B242,'Player Notes'!$Q:$Q,0))</f>
        <v>PTA</v>
      </c>
      <c r="J242" s="8">
        <f>INDEX('Player Notes'!$I:$I,MATCH('Printable Draft Notes'!$B242,'Player Notes'!$Q:$Q,0))</f>
        <v>73.95</v>
      </c>
      <c r="K242" s="28" t="str">
        <f>IF(INDEX('Player Notes'!R:R,MATCH('Printable Draft Notes'!$B242,'Player Notes'!$Q:$Q,0))="","",INDEX('Player Notes'!R:R,MATCH('Printable Draft Notes'!$B242,'Player Notes'!$Q:$Q,0)))</f>
        <v/>
      </c>
    </row>
    <row r="243" spans="2:11" x14ac:dyDescent="0.3">
      <c r="B243" s="3">
        <v>240</v>
      </c>
      <c r="C243" s="3" t="str">
        <f t="shared" si="9"/>
        <v>J.Lienert</v>
      </c>
      <c r="D243" s="3" t="str">
        <f t="shared" si="9"/>
        <v>X</v>
      </c>
      <c r="E243" s="3" t="str">
        <f t="shared" si="9"/>
        <v>X</v>
      </c>
      <c r="F243" s="3" t="str">
        <f t="shared" si="9"/>
        <v>X</v>
      </c>
      <c r="G243" s="6" t="str">
        <f>INDEX('Player Notes'!$F:$F,MATCH('Printable Draft Notes'!$B243,'Player Notes'!$Q:$Q,0))</f>
        <v>J.Lienert</v>
      </c>
      <c r="H243" s="3" t="str">
        <f>INDEX('Player Notes'!$M:$M,MATCH('Printable Draft Notes'!$B243,'Player Notes'!$Q:$Q,0))</f>
        <v>DEF</v>
      </c>
      <c r="I243" s="3" t="str">
        <f>INDEX('Player Notes'!$L:$L,MATCH('Printable Draft Notes'!$B243,'Player Notes'!$Q:$Q,0))</f>
        <v>PTA</v>
      </c>
      <c r="J243" s="8">
        <f>INDEX('Player Notes'!$I:$I,MATCH('Printable Draft Notes'!$B243,'Player Notes'!$Q:$Q,0))</f>
        <v>82.14</v>
      </c>
      <c r="K243" s="28" t="str">
        <f>IF(INDEX('Player Notes'!R:R,MATCH('Printable Draft Notes'!$B243,'Player Notes'!$Q:$Q,0))="","",INDEX('Player Notes'!R:R,MATCH('Printable Draft Notes'!$B243,'Player Notes'!$Q:$Q,0)))</f>
        <v/>
      </c>
    </row>
    <row r="244" spans="2:11" x14ac:dyDescent="0.3">
      <c r="B244" s="3">
        <v>241</v>
      </c>
      <c r="C244" s="3" t="str">
        <f t="shared" si="9"/>
        <v>X</v>
      </c>
      <c r="D244" s="3" t="str">
        <f t="shared" si="9"/>
        <v>K.Langford</v>
      </c>
      <c r="E244" s="3" t="str">
        <f t="shared" si="9"/>
        <v>X</v>
      </c>
      <c r="F244" s="3" t="str">
        <f t="shared" si="9"/>
        <v>K.Langford</v>
      </c>
      <c r="G244" s="6" t="str">
        <f>INDEX('Player Notes'!$F:$F,MATCH('Printable Draft Notes'!$B244,'Player Notes'!$Q:$Q,0))</f>
        <v>K.Langford</v>
      </c>
      <c r="H244" s="3" t="str">
        <f>INDEX('Player Notes'!$M:$M,MATCH('Printable Draft Notes'!$B244,'Player Notes'!$Q:$Q,0))</f>
        <v>FWD/MID</v>
      </c>
      <c r="I244" s="3" t="str">
        <f>INDEX('Player Notes'!$L:$L,MATCH('Printable Draft Notes'!$B244,'Player Notes'!$Q:$Q,0))</f>
        <v>ESS</v>
      </c>
      <c r="J244" s="8">
        <f>INDEX('Player Notes'!$I:$I,MATCH('Printable Draft Notes'!$B244,'Player Notes'!$Q:$Q,0))</f>
        <v>73.650000000000006</v>
      </c>
      <c r="K244" s="28" t="str">
        <f>IF(INDEX('Player Notes'!R:R,MATCH('Printable Draft Notes'!$B244,'Player Notes'!$Q:$Q,0))="","",INDEX('Player Notes'!R:R,MATCH('Printable Draft Notes'!$B244,'Player Notes'!$Q:$Q,0)))</f>
        <v/>
      </c>
    </row>
    <row r="245" spans="2:11" x14ac:dyDescent="0.3">
      <c r="B245" s="3">
        <v>242</v>
      </c>
      <c r="C245" s="3" t="str">
        <f t="shared" si="9"/>
        <v>D.Howe</v>
      </c>
      <c r="D245" s="3" t="str">
        <f t="shared" si="9"/>
        <v>D.Howe</v>
      </c>
      <c r="E245" s="3" t="str">
        <f t="shared" si="9"/>
        <v>X</v>
      </c>
      <c r="F245" s="3" t="str">
        <f t="shared" si="9"/>
        <v>X</v>
      </c>
      <c r="G245" s="6" t="str">
        <f>INDEX('Player Notes'!$F:$F,MATCH('Printable Draft Notes'!$B245,'Player Notes'!$Q:$Q,0))</f>
        <v>D.Howe</v>
      </c>
      <c r="H245" s="3" t="str">
        <f>INDEX('Player Notes'!$M:$M,MATCH('Printable Draft Notes'!$B245,'Player Notes'!$Q:$Q,0))</f>
        <v>DEF/MID</v>
      </c>
      <c r="I245" s="3" t="str">
        <f>INDEX('Player Notes'!$L:$L,MATCH('Printable Draft Notes'!$B245,'Player Notes'!$Q:$Q,0))</f>
        <v>HAW</v>
      </c>
      <c r="J245" s="8">
        <f>INDEX('Player Notes'!$I:$I,MATCH('Printable Draft Notes'!$B245,'Player Notes'!$Q:$Q,0))</f>
        <v>73.58</v>
      </c>
      <c r="K245" s="28" t="str">
        <f>IF(INDEX('Player Notes'!R:R,MATCH('Printable Draft Notes'!$B245,'Player Notes'!$Q:$Q,0))="","",INDEX('Player Notes'!R:R,MATCH('Printable Draft Notes'!$B245,'Player Notes'!$Q:$Q,0)))</f>
        <v/>
      </c>
    </row>
    <row r="246" spans="2:11" x14ac:dyDescent="0.3">
      <c r="B246" s="3">
        <v>243</v>
      </c>
      <c r="C246" s="3" t="str">
        <f t="shared" si="9"/>
        <v>D.Grimes</v>
      </c>
      <c r="D246" s="3" t="str">
        <f t="shared" si="9"/>
        <v>X</v>
      </c>
      <c r="E246" s="3" t="str">
        <f t="shared" si="9"/>
        <v>X</v>
      </c>
      <c r="F246" s="3" t="str">
        <f t="shared" si="9"/>
        <v>X</v>
      </c>
      <c r="G246" s="6" t="str">
        <f>INDEX('Player Notes'!$F:$F,MATCH('Printable Draft Notes'!$B246,'Player Notes'!$Q:$Q,0))</f>
        <v>D.Grimes</v>
      </c>
      <c r="H246" s="3" t="str">
        <f>INDEX('Player Notes'!$M:$M,MATCH('Printable Draft Notes'!$B246,'Player Notes'!$Q:$Q,0))</f>
        <v>DEF</v>
      </c>
      <c r="I246" s="3" t="str">
        <f>INDEX('Player Notes'!$L:$L,MATCH('Printable Draft Notes'!$B246,'Player Notes'!$Q:$Q,0))</f>
        <v>RIC</v>
      </c>
      <c r="J246" s="8">
        <f>INDEX('Player Notes'!$I:$I,MATCH('Printable Draft Notes'!$B246,'Player Notes'!$Q:$Q,0))</f>
        <v>73.569999999999993</v>
      </c>
      <c r="K246" s="28" t="str">
        <f>IF(INDEX('Player Notes'!R:R,MATCH('Printable Draft Notes'!$B246,'Player Notes'!$Q:$Q,0))="","",INDEX('Player Notes'!R:R,MATCH('Printable Draft Notes'!$B246,'Player Notes'!$Q:$Q,0)))</f>
        <v/>
      </c>
    </row>
    <row r="247" spans="2:11" x14ac:dyDescent="0.3">
      <c r="B247" s="3">
        <v>244</v>
      </c>
      <c r="C247" s="3" t="str">
        <f t="shared" si="9"/>
        <v>X</v>
      </c>
      <c r="D247" s="3" t="str">
        <f t="shared" si="9"/>
        <v>A.McGrath</v>
      </c>
      <c r="E247" s="3" t="str">
        <f t="shared" si="9"/>
        <v>X</v>
      </c>
      <c r="F247" s="3" t="str">
        <f t="shared" si="9"/>
        <v>X</v>
      </c>
      <c r="G247" s="6" t="str">
        <f>INDEX('Player Notes'!$F:$F,MATCH('Printable Draft Notes'!$B247,'Player Notes'!$Q:$Q,0))</f>
        <v>A.McGrath</v>
      </c>
      <c r="H247" s="3" t="str">
        <f>INDEX('Player Notes'!$M:$M,MATCH('Printable Draft Notes'!$B247,'Player Notes'!$Q:$Q,0))</f>
        <v>MID</v>
      </c>
      <c r="I247" s="3" t="str">
        <f>INDEX('Player Notes'!$L:$L,MATCH('Printable Draft Notes'!$B247,'Player Notes'!$Q:$Q,0))</f>
        <v>ESS</v>
      </c>
      <c r="J247" s="8">
        <f>INDEX('Player Notes'!$I:$I,MATCH('Printable Draft Notes'!$B247,'Player Notes'!$Q:$Q,0))</f>
        <v>73.55</v>
      </c>
      <c r="K247" s="28" t="str">
        <f>IF(INDEX('Player Notes'!R:R,MATCH('Printable Draft Notes'!$B247,'Player Notes'!$Q:$Q,0))="","",INDEX('Player Notes'!R:R,MATCH('Printable Draft Notes'!$B247,'Player Notes'!$Q:$Q,0)))</f>
        <v/>
      </c>
    </row>
    <row r="248" spans="2:11" x14ac:dyDescent="0.3">
      <c r="B248" s="3">
        <v>245</v>
      </c>
      <c r="C248" s="3" t="str">
        <f t="shared" si="9"/>
        <v>X</v>
      </c>
      <c r="D248" s="3" t="str">
        <f t="shared" si="9"/>
        <v>D.Tucker</v>
      </c>
      <c r="E248" s="3" t="str">
        <f t="shared" si="9"/>
        <v>X</v>
      </c>
      <c r="F248" s="3" t="str">
        <f t="shared" si="9"/>
        <v>D.Tucker</v>
      </c>
      <c r="G248" s="6" t="str">
        <f>INDEX('Player Notes'!$F:$F,MATCH('Printable Draft Notes'!$B248,'Player Notes'!$Q:$Q,0))</f>
        <v>D.Tucker</v>
      </c>
      <c r="H248" s="3" t="str">
        <f>INDEX('Player Notes'!$M:$M,MATCH('Printable Draft Notes'!$B248,'Player Notes'!$Q:$Q,0))</f>
        <v>FWD/MID</v>
      </c>
      <c r="I248" s="3" t="str">
        <f>INDEX('Player Notes'!$L:$L,MATCH('Printable Draft Notes'!$B248,'Player Notes'!$Q:$Q,0))</f>
        <v>FRE</v>
      </c>
      <c r="J248" s="8">
        <f>INDEX('Player Notes'!$I:$I,MATCH('Printable Draft Notes'!$B248,'Player Notes'!$Q:$Q,0))</f>
        <v>73.36</v>
      </c>
      <c r="K248" s="28" t="str">
        <f>IF(INDEX('Player Notes'!R:R,MATCH('Printable Draft Notes'!$B248,'Player Notes'!$Q:$Q,0))="","",INDEX('Player Notes'!R:R,MATCH('Printable Draft Notes'!$B248,'Player Notes'!$Q:$Q,0)))</f>
        <v/>
      </c>
    </row>
    <row r="249" spans="2:11" x14ac:dyDescent="0.3">
      <c r="B249" s="3">
        <v>246</v>
      </c>
      <c r="C249" s="3" t="str">
        <f t="shared" si="9"/>
        <v>N.Jones</v>
      </c>
      <c r="D249" s="3" t="str">
        <f t="shared" si="9"/>
        <v>N.Jones</v>
      </c>
      <c r="E249" s="3" t="str">
        <f t="shared" si="9"/>
        <v>X</v>
      </c>
      <c r="F249" s="3" t="str">
        <f t="shared" si="9"/>
        <v>X</v>
      </c>
      <c r="G249" s="6" t="str">
        <f>INDEX('Player Notes'!$F:$F,MATCH('Printable Draft Notes'!$B249,'Player Notes'!$Q:$Q,0))</f>
        <v>N.Jones</v>
      </c>
      <c r="H249" s="3" t="str">
        <f>INDEX('Player Notes'!$M:$M,MATCH('Printable Draft Notes'!$B249,'Player Notes'!$Q:$Q,0))</f>
        <v>DEF/MID</v>
      </c>
      <c r="I249" s="3" t="str">
        <f>INDEX('Player Notes'!$L:$L,MATCH('Printable Draft Notes'!$B249,'Player Notes'!$Q:$Q,0))</f>
        <v>MEL</v>
      </c>
      <c r="J249" s="8">
        <f>INDEX('Player Notes'!$I:$I,MATCH('Printable Draft Notes'!$B249,'Player Notes'!$Q:$Q,0))</f>
        <v>73.27</v>
      </c>
      <c r="K249" s="28" t="str">
        <f>IF(INDEX('Player Notes'!R:R,MATCH('Printable Draft Notes'!$B249,'Player Notes'!$Q:$Q,0))="","",INDEX('Player Notes'!R:R,MATCH('Printable Draft Notes'!$B249,'Player Notes'!$Q:$Q,0)))</f>
        <v/>
      </c>
    </row>
    <row r="250" spans="2:11" x14ac:dyDescent="0.3">
      <c r="B250" s="3">
        <v>247</v>
      </c>
      <c r="C250" s="3" t="str">
        <f t="shared" si="9"/>
        <v>X</v>
      </c>
      <c r="D250" s="3" t="str">
        <f t="shared" si="9"/>
        <v>Q.Narkle</v>
      </c>
      <c r="E250" s="3" t="str">
        <f t="shared" si="9"/>
        <v>X</v>
      </c>
      <c r="F250" s="3" t="str">
        <f t="shared" si="9"/>
        <v>X</v>
      </c>
      <c r="G250" s="6" t="str">
        <f>INDEX('Player Notes'!$F:$F,MATCH('Printable Draft Notes'!$B250,'Player Notes'!$Q:$Q,0))</f>
        <v>Q.Narkle</v>
      </c>
      <c r="H250" s="3" t="str">
        <f>INDEX('Player Notes'!$M:$M,MATCH('Printable Draft Notes'!$B250,'Player Notes'!$Q:$Q,0))</f>
        <v>MID</v>
      </c>
      <c r="I250" s="3" t="str">
        <f>INDEX('Player Notes'!$L:$L,MATCH('Printable Draft Notes'!$B250,'Player Notes'!$Q:$Q,0))</f>
        <v>GEE</v>
      </c>
      <c r="J250" s="8">
        <f>INDEX('Player Notes'!$I:$I,MATCH('Printable Draft Notes'!$B250,'Player Notes'!$Q:$Q,0))</f>
        <v>104.33</v>
      </c>
      <c r="K250" s="28" t="str">
        <f>IF(INDEX('Player Notes'!R:R,MATCH('Printable Draft Notes'!$B250,'Player Notes'!$Q:$Q,0))="","",INDEX('Player Notes'!R:R,MATCH('Printable Draft Notes'!$B250,'Player Notes'!$Q:$Q,0)))</f>
        <v/>
      </c>
    </row>
    <row r="251" spans="2:11" x14ac:dyDescent="0.3">
      <c r="B251" s="3">
        <v>248</v>
      </c>
      <c r="C251" s="3" t="str">
        <f t="shared" si="9"/>
        <v>X</v>
      </c>
      <c r="D251" s="3" t="str">
        <f t="shared" si="9"/>
        <v>X</v>
      </c>
      <c r="E251" s="3" t="str">
        <f t="shared" si="9"/>
        <v>C.Sinclair</v>
      </c>
      <c r="F251" s="3" t="str">
        <f t="shared" si="9"/>
        <v>X</v>
      </c>
      <c r="G251" s="6" t="str">
        <f>INDEX('Player Notes'!$F:$F,MATCH('Printable Draft Notes'!$B251,'Player Notes'!$Q:$Q,0))</f>
        <v>C.Sinclair</v>
      </c>
      <c r="H251" s="3" t="str">
        <f>INDEX('Player Notes'!$M:$M,MATCH('Printable Draft Notes'!$B251,'Player Notes'!$Q:$Q,0))</f>
        <v>RUC</v>
      </c>
      <c r="I251" s="3" t="str">
        <f>INDEX('Player Notes'!$L:$L,MATCH('Printable Draft Notes'!$B251,'Player Notes'!$Q:$Q,0))</f>
        <v>SYD</v>
      </c>
      <c r="J251" s="8">
        <f>INDEX('Player Notes'!$I:$I,MATCH('Printable Draft Notes'!$B251,'Player Notes'!$Q:$Q,0))</f>
        <v>73</v>
      </c>
      <c r="K251" s="28" t="str">
        <f>IF(INDEX('Player Notes'!R:R,MATCH('Printable Draft Notes'!$B251,'Player Notes'!$Q:$Q,0))="","",INDEX('Player Notes'!R:R,MATCH('Printable Draft Notes'!$B251,'Player Notes'!$Q:$Q,0)))</f>
        <v/>
      </c>
    </row>
    <row r="252" spans="2:11" x14ac:dyDescent="0.3">
      <c r="B252" s="3">
        <v>249</v>
      </c>
      <c r="C252" s="3" t="str">
        <f t="shared" si="9"/>
        <v>A.Witherden</v>
      </c>
      <c r="D252" s="3" t="str">
        <f t="shared" si="9"/>
        <v>X</v>
      </c>
      <c r="E252" s="3" t="str">
        <f t="shared" si="9"/>
        <v>X</v>
      </c>
      <c r="F252" s="3" t="str">
        <f t="shared" si="9"/>
        <v>X</v>
      </c>
      <c r="G252" s="6" t="str">
        <f>INDEX('Player Notes'!$F:$F,MATCH('Printable Draft Notes'!$B252,'Player Notes'!$Q:$Q,0))</f>
        <v>A.Witherden</v>
      </c>
      <c r="H252" s="3" t="str">
        <f>INDEX('Player Notes'!$M:$M,MATCH('Printable Draft Notes'!$B252,'Player Notes'!$Q:$Q,0))</f>
        <v>DEF</v>
      </c>
      <c r="I252" s="3" t="str">
        <f>INDEX('Player Notes'!$L:$L,MATCH('Printable Draft Notes'!$B252,'Player Notes'!$Q:$Q,0))</f>
        <v>BRL</v>
      </c>
      <c r="J252" s="8">
        <f>INDEX('Player Notes'!$I:$I,MATCH('Printable Draft Notes'!$B252,'Player Notes'!$Q:$Q,0))</f>
        <v>72.33</v>
      </c>
      <c r="K252" s="28" t="str">
        <f>IF(INDEX('Player Notes'!R:R,MATCH('Printable Draft Notes'!$B252,'Player Notes'!$Q:$Q,0))="","",INDEX('Player Notes'!R:R,MATCH('Printable Draft Notes'!$B252,'Player Notes'!$Q:$Q,0)))</f>
        <v/>
      </c>
    </row>
    <row r="253" spans="2:11" x14ac:dyDescent="0.3">
      <c r="B253" s="3">
        <v>250</v>
      </c>
      <c r="C253" s="3" t="str">
        <f t="shared" si="9"/>
        <v>L.Plowman</v>
      </c>
      <c r="D253" s="3" t="str">
        <f t="shared" si="9"/>
        <v>X</v>
      </c>
      <c r="E253" s="3" t="str">
        <f t="shared" si="9"/>
        <v>X</v>
      </c>
      <c r="F253" s="3" t="str">
        <f t="shared" si="9"/>
        <v>X</v>
      </c>
      <c r="G253" s="6" t="str">
        <f>INDEX('Player Notes'!$F:$F,MATCH('Printable Draft Notes'!$B253,'Player Notes'!$Q:$Q,0))</f>
        <v>L.Plowman</v>
      </c>
      <c r="H253" s="3" t="str">
        <f>INDEX('Player Notes'!$M:$M,MATCH('Printable Draft Notes'!$B253,'Player Notes'!$Q:$Q,0))</f>
        <v>DEF</v>
      </c>
      <c r="I253" s="3" t="str">
        <f>INDEX('Player Notes'!$L:$L,MATCH('Printable Draft Notes'!$B253,'Player Notes'!$Q:$Q,0))</f>
        <v>CAR</v>
      </c>
      <c r="J253" s="8">
        <f>INDEX('Player Notes'!$I:$I,MATCH('Printable Draft Notes'!$B253,'Player Notes'!$Q:$Q,0))</f>
        <v>72.33</v>
      </c>
      <c r="K253" s="28" t="str">
        <f>IF(INDEX('Player Notes'!R:R,MATCH('Printable Draft Notes'!$B253,'Player Notes'!$Q:$Q,0))="","",INDEX('Player Notes'!R:R,MATCH('Printable Draft Notes'!$B253,'Player Notes'!$Q:$Q,0)))</f>
        <v/>
      </c>
    </row>
    <row r="254" spans="2:11" x14ac:dyDescent="0.3">
      <c r="B254" s="3">
        <v>251</v>
      </c>
      <c r="C254" s="3" t="str">
        <f t="shared" si="9"/>
        <v>X</v>
      </c>
      <c r="D254" s="3" t="str">
        <f t="shared" si="9"/>
        <v>P.Seedsman</v>
      </c>
      <c r="E254" s="3" t="str">
        <f t="shared" si="9"/>
        <v>X</v>
      </c>
      <c r="F254" s="3" t="str">
        <f t="shared" si="9"/>
        <v>X</v>
      </c>
      <c r="G254" s="6" t="str">
        <f>INDEX('Player Notes'!$F:$F,MATCH('Printable Draft Notes'!$B254,'Player Notes'!$Q:$Q,0))</f>
        <v>P.Seedsman</v>
      </c>
      <c r="H254" s="3" t="str">
        <f>INDEX('Player Notes'!$M:$M,MATCH('Printable Draft Notes'!$B254,'Player Notes'!$Q:$Q,0))</f>
        <v>MID</v>
      </c>
      <c r="I254" s="3" t="str">
        <f>INDEX('Player Notes'!$L:$L,MATCH('Printable Draft Notes'!$B254,'Player Notes'!$Q:$Q,0))</f>
        <v>ADE</v>
      </c>
      <c r="J254" s="8">
        <f>INDEX('Player Notes'!$I:$I,MATCH('Printable Draft Notes'!$B254,'Player Notes'!$Q:$Q,0))</f>
        <v>72.31</v>
      </c>
      <c r="K254" s="28" t="str">
        <f>IF(INDEX('Player Notes'!R:R,MATCH('Printable Draft Notes'!$B254,'Player Notes'!$Q:$Q,0))="","",INDEX('Player Notes'!R:R,MATCH('Printable Draft Notes'!$B254,'Player Notes'!$Q:$Q,0)))</f>
        <v/>
      </c>
    </row>
    <row r="255" spans="2:11" x14ac:dyDescent="0.3">
      <c r="B255" s="3">
        <v>252</v>
      </c>
      <c r="C255" s="3" t="str">
        <f t="shared" si="9"/>
        <v>X</v>
      </c>
      <c r="D255" s="3" t="str">
        <f t="shared" si="9"/>
        <v>W.Drew</v>
      </c>
      <c r="E255" s="3" t="str">
        <f t="shared" si="9"/>
        <v>X</v>
      </c>
      <c r="F255" s="3" t="str">
        <f t="shared" si="9"/>
        <v>X</v>
      </c>
      <c r="G255" s="6" t="str">
        <f>INDEX('Player Notes'!$F:$F,MATCH('Printable Draft Notes'!$B255,'Player Notes'!$Q:$Q,0))</f>
        <v>W.Drew</v>
      </c>
      <c r="H255" s="3" t="str">
        <f>INDEX('Player Notes'!$M:$M,MATCH('Printable Draft Notes'!$B255,'Player Notes'!$Q:$Q,0))</f>
        <v>MID</v>
      </c>
      <c r="I255" s="3" t="str">
        <f>INDEX('Player Notes'!$L:$L,MATCH('Printable Draft Notes'!$B255,'Player Notes'!$Q:$Q,0))</f>
        <v>PTA</v>
      </c>
      <c r="J255" s="8">
        <f>INDEX('Player Notes'!$I:$I,MATCH('Printable Draft Notes'!$B255,'Player Notes'!$Q:$Q,0))</f>
        <v>72.3</v>
      </c>
      <c r="K255" s="28" t="str">
        <f>IF(INDEX('Player Notes'!R:R,MATCH('Printable Draft Notes'!$B255,'Player Notes'!$Q:$Q,0))="","",INDEX('Player Notes'!R:R,MATCH('Printable Draft Notes'!$B255,'Player Notes'!$Q:$Q,0)))</f>
        <v/>
      </c>
    </row>
    <row r="256" spans="2:11" x14ac:dyDescent="0.3">
      <c r="B256" s="3">
        <v>253</v>
      </c>
      <c r="C256" s="3" t="str">
        <f t="shared" si="9"/>
        <v>X</v>
      </c>
      <c r="D256" s="3" t="str">
        <f t="shared" si="9"/>
        <v>C.Constable</v>
      </c>
      <c r="E256" s="3" t="str">
        <f t="shared" si="9"/>
        <v>X</v>
      </c>
      <c r="F256" s="3" t="str">
        <f t="shared" si="9"/>
        <v>X</v>
      </c>
      <c r="G256" s="6" t="str">
        <f>INDEX('Player Notes'!$F:$F,MATCH('Printable Draft Notes'!$B256,'Player Notes'!$Q:$Q,0))</f>
        <v>C.Constable</v>
      </c>
      <c r="H256" s="3" t="str">
        <f>INDEX('Player Notes'!$M:$M,MATCH('Printable Draft Notes'!$B256,'Player Notes'!$Q:$Q,0))</f>
        <v>MID</v>
      </c>
      <c r="I256" s="3" t="str">
        <f>INDEX('Player Notes'!$L:$L,MATCH('Printable Draft Notes'!$B256,'Player Notes'!$Q:$Q,0))</f>
        <v>GEE</v>
      </c>
      <c r="J256" s="8">
        <f>INDEX('Player Notes'!$I:$I,MATCH('Printable Draft Notes'!$B256,'Player Notes'!$Q:$Q,0))</f>
        <v>80</v>
      </c>
      <c r="K256" s="28" t="str">
        <f>IF(INDEX('Player Notes'!R:R,MATCH('Printable Draft Notes'!$B256,'Player Notes'!$Q:$Q,0))="","",INDEX('Player Notes'!R:R,MATCH('Printable Draft Notes'!$B256,'Player Notes'!$Q:$Q,0)))</f>
        <v/>
      </c>
    </row>
    <row r="257" spans="2:11" x14ac:dyDescent="0.3">
      <c r="B257" s="3">
        <v>254</v>
      </c>
      <c r="C257" s="3" t="str">
        <f t="shared" si="9"/>
        <v>X</v>
      </c>
      <c r="D257" s="3" t="str">
        <f t="shared" si="9"/>
        <v>A.Tomlinson</v>
      </c>
      <c r="E257" s="3" t="str">
        <f t="shared" si="9"/>
        <v>X</v>
      </c>
      <c r="F257" s="3" t="str">
        <f t="shared" si="9"/>
        <v>X</v>
      </c>
      <c r="G257" s="6" t="str">
        <f>INDEX('Player Notes'!$F:$F,MATCH('Printable Draft Notes'!$B257,'Player Notes'!$Q:$Q,0))</f>
        <v>A.Tomlinson</v>
      </c>
      <c r="H257" s="3" t="str">
        <f>INDEX('Player Notes'!$M:$M,MATCH('Printable Draft Notes'!$B257,'Player Notes'!$Q:$Q,0))</f>
        <v>MID</v>
      </c>
      <c r="I257" s="3" t="str">
        <f>INDEX('Player Notes'!$L:$L,MATCH('Printable Draft Notes'!$B257,'Player Notes'!$Q:$Q,0))</f>
        <v>MEL</v>
      </c>
      <c r="J257" s="8">
        <f>INDEX('Player Notes'!$I:$I,MATCH('Printable Draft Notes'!$B257,'Player Notes'!$Q:$Q,0))</f>
        <v>71.86</v>
      </c>
      <c r="K257" s="28" t="str">
        <f>IF(INDEX('Player Notes'!R:R,MATCH('Printable Draft Notes'!$B257,'Player Notes'!$Q:$Q,0))="","",INDEX('Player Notes'!R:R,MATCH('Printable Draft Notes'!$B257,'Player Notes'!$Q:$Q,0)))</f>
        <v/>
      </c>
    </row>
    <row r="258" spans="2:11" x14ac:dyDescent="0.3">
      <c r="B258" s="3">
        <v>255</v>
      </c>
      <c r="C258" s="3" t="str">
        <f t="shared" si="9"/>
        <v>J.Battle</v>
      </c>
      <c r="D258" s="3" t="str">
        <f t="shared" si="9"/>
        <v>X</v>
      </c>
      <c r="E258" s="3" t="str">
        <f t="shared" si="9"/>
        <v>X</v>
      </c>
      <c r="F258" s="3" t="str">
        <f t="shared" si="9"/>
        <v>X</v>
      </c>
      <c r="G258" s="6" t="str">
        <f>INDEX('Player Notes'!$F:$F,MATCH('Printable Draft Notes'!$B258,'Player Notes'!$Q:$Q,0))</f>
        <v>J.Battle</v>
      </c>
      <c r="H258" s="3" t="str">
        <f>INDEX('Player Notes'!$M:$M,MATCH('Printable Draft Notes'!$B258,'Player Notes'!$Q:$Q,0))</f>
        <v>DEF</v>
      </c>
      <c r="I258" s="3" t="str">
        <f>INDEX('Player Notes'!$L:$L,MATCH('Printable Draft Notes'!$B258,'Player Notes'!$Q:$Q,0))</f>
        <v>STK</v>
      </c>
      <c r="J258" s="8">
        <f>INDEX('Player Notes'!$I:$I,MATCH('Printable Draft Notes'!$B258,'Player Notes'!$Q:$Q,0))</f>
        <v>71.84</v>
      </c>
      <c r="K258" s="28" t="str">
        <f>IF(INDEX('Player Notes'!R:R,MATCH('Printable Draft Notes'!$B258,'Player Notes'!$Q:$Q,0))="","",INDEX('Player Notes'!R:R,MATCH('Printable Draft Notes'!$B258,'Player Notes'!$Q:$Q,0)))</f>
        <v/>
      </c>
    </row>
    <row r="259" spans="2:11" x14ac:dyDescent="0.3">
      <c r="B259" s="3">
        <v>256</v>
      </c>
      <c r="C259" s="3" t="str">
        <f t="shared" si="9"/>
        <v>X</v>
      </c>
      <c r="D259" s="3" t="str">
        <f t="shared" si="9"/>
        <v>X</v>
      </c>
      <c r="E259" s="3" t="str">
        <f t="shared" si="9"/>
        <v>X</v>
      </c>
      <c r="F259" s="3" t="str">
        <f t="shared" si="9"/>
        <v>B.Mihocek</v>
      </c>
      <c r="G259" s="6" t="str">
        <f>INDEX('Player Notes'!$F:$F,MATCH('Printable Draft Notes'!$B259,'Player Notes'!$Q:$Q,0))</f>
        <v>B.Mihocek</v>
      </c>
      <c r="H259" s="3" t="str">
        <f>INDEX('Player Notes'!$M:$M,MATCH('Printable Draft Notes'!$B259,'Player Notes'!$Q:$Q,0))</f>
        <v>FWD</v>
      </c>
      <c r="I259" s="3" t="str">
        <f>INDEX('Player Notes'!$L:$L,MATCH('Printable Draft Notes'!$B259,'Player Notes'!$Q:$Q,0))</f>
        <v>COL</v>
      </c>
      <c r="J259" s="8">
        <f>INDEX('Player Notes'!$I:$I,MATCH('Printable Draft Notes'!$B259,'Player Notes'!$Q:$Q,0))</f>
        <v>71.819999999999993</v>
      </c>
      <c r="K259" s="28" t="str">
        <f>IF(INDEX('Player Notes'!R:R,MATCH('Printable Draft Notes'!$B259,'Player Notes'!$Q:$Q,0))="","",INDEX('Player Notes'!R:R,MATCH('Printable Draft Notes'!$B259,'Player Notes'!$Q:$Q,0)))</f>
        <v/>
      </c>
    </row>
    <row r="260" spans="2:11" x14ac:dyDescent="0.3">
      <c r="B260" s="3">
        <v>257</v>
      </c>
      <c r="C260" s="3" t="str">
        <f t="shared" si="9"/>
        <v>T.O'Brien</v>
      </c>
      <c r="D260" s="3" t="str">
        <f t="shared" si="9"/>
        <v>X</v>
      </c>
      <c r="E260" s="3" t="str">
        <f t="shared" si="9"/>
        <v>X</v>
      </c>
      <c r="F260" s="3" t="str">
        <f t="shared" si="9"/>
        <v>T.O'Brien</v>
      </c>
      <c r="G260" s="6" t="str">
        <f>INDEX('Player Notes'!$F:$F,MATCH('Printable Draft Notes'!$B260,'Player Notes'!$Q:$Q,0))</f>
        <v>T.O'Brien</v>
      </c>
      <c r="H260" s="3" t="str">
        <f>INDEX('Player Notes'!$M:$M,MATCH('Printable Draft Notes'!$B260,'Player Notes'!$Q:$Q,0))</f>
        <v>DEF/FWD</v>
      </c>
      <c r="I260" s="3" t="str">
        <f>INDEX('Player Notes'!$L:$L,MATCH('Printable Draft Notes'!$B260,'Player Notes'!$Q:$Q,0))</f>
        <v>HAW</v>
      </c>
      <c r="J260" s="8">
        <f>INDEX('Player Notes'!$I:$I,MATCH('Printable Draft Notes'!$B260,'Player Notes'!$Q:$Q,0))</f>
        <v>71.69</v>
      </c>
      <c r="K260" s="28" t="str">
        <f>IF(INDEX('Player Notes'!R:R,MATCH('Printable Draft Notes'!$B260,'Player Notes'!$Q:$Q,0))="","",INDEX('Player Notes'!R:R,MATCH('Printable Draft Notes'!$B260,'Player Notes'!$Q:$Q,0)))</f>
        <v/>
      </c>
    </row>
    <row r="261" spans="2:11" x14ac:dyDescent="0.3">
      <c r="B261" s="3">
        <v>258</v>
      </c>
      <c r="C261" s="3" t="str">
        <f t="shared" ref="C261:F280" si="10">IF(IFERROR(FIND(C$3,$H261),0)&gt;0,$G261,"X")</f>
        <v>X</v>
      </c>
      <c r="D261" s="3" t="str">
        <f t="shared" si="10"/>
        <v>X</v>
      </c>
      <c r="E261" s="3" t="str">
        <f t="shared" si="10"/>
        <v>X</v>
      </c>
      <c r="F261" s="3" t="str">
        <f t="shared" si="10"/>
        <v>B.Dale</v>
      </c>
      <c r="G261" s="6" t="str">
        <f>INDEX('Player Notes'!$F:$F,MATCH('Printable Draft Notes'!$B261,'Player Notes'!$Q:$Q,0))</f>
        <v>B.Dale</v>
      </c>
      <c r="H261" s="3" t="str">
        <f>INDEX('Player Notes'!$M:$M,MATCH('Printable Draft Notes'!$B261,'Player Notes'!$Q:$Q,0))</f>
        <v>FWD</v>
      </c>
      <c r="I261" s="3" t="str">
        <f>INDEX('Player Notes'!$L:$L,MATCH('Printable Draft Notes'!$B261,'Player Notes'!$Q:$Q,0))</f>
        <v>WBD</v>
      </c>
      <c r="J261" s="8">
        <f>INDEX('Player Notes'!$I:$I,MATCH('Printable Draft Notes'!$B261,'Player Notes'!$Q:$Q,0))</f>
        <v>71.44</v>
      </c>
      <c r="K261" s="28" t="str">
        <f>IF(INDEX('Player Notes'!R:R,MATCH('Printable Draft Notes'!$B261,'Player Notes'!$Q:$Q,0))="","",INDEX('Player Notes'!R:R,MATCH('Printable Draft Notes'!$B261,'Player Notes'!$Q:$Q,0)))</f>
        <v/>
      </c>
    </row>
    <row r="262" spans="2:11" x14ac:dyDescent="0.3">
      <c r="B262" s="3">
        <v>259</v>
      </c>
      <c r="C262" s="3" t="str">
        <f t="shared" si="10"/>
        <v>M.Gleeson</v>
      </c>
      <c r="D262" s="3" t="str">
        <f t="shared" si="10"/>
        <v>X</v>
      </c>
      <c r="E262" s="3" t="str">
        <f t="shared" si="10"/>
        <v>X</v>
      </c>
      <c r="F262" s="3" t="str">
        <f t="shared" si="10"/>
        <v>X</v>
      </c>
      <c r="G262" s="6" t="str">
        <f>INDEX('Player Notes'!$F:$F,MATCH('Printable Draft Notes'!$B262,'Player Notes'!$Q:$Q,0))</f>
        <v>M.Gleeson</v>
      </c>
      <c r="H262" s="3" t="str">
        <f>INDEX('Player Notes'!$M:$M,MATCH('Printable Draft Notes'!$B262,'Player Notes'!$Q:$Q,0))</f>
        <v>DEF</v>
      </c>
      <c r="I262" s="3" t="str">
        <f>INDEX('Player Notes'!$L:$L,MATCH('Printable Draft Notes'!$B262,'Player Notes'!$Q:$Q,0))</f>
        <v>ESS</v>
      </c>
      <c r="J262" s="8">
        <f>INDEX('Player Notes'!$I:$I,MATCH('Printable Draft Notes'!$B262,'Player Notes'!$Q:$Q,0))</f>
        <v>71.33</v>
      </c>
      <c r="K262" s="28" t="str">
        <f>IF(INDEX('Player Notes'!R:R,MATCH('Printable Draft Notes'!$B262,'Player Notes'!$Q:$Q,0))="","",INDEX('Player Notes'!R:R,MATCH('Printable Draft Notes'!$B262,'Player Notes'!$Q:$Q,0)))</f>
        <v/>
      </c>
    </row>
    <row r="263" spans="2:11" x14ac:dyDescent="0.3">
      <c r="B263" s="3">
        <v>260</v>
      </c>
      <c r="C263" s="3" t="str">
        <f t="shared" si="10"/>
        <v>X</v>
      </c>
      <c r="D263" s="3" t="str">
        <f t="shared" si="10"/>
        <v>X</v>
      </c>
      <c r="E263" s="3" t="str">
        <f t="shared" si="10"/>
        <v>X</v>
      </c>
      <c r="F263" s="3" t="str">
        <f t="shared" si="10"/>
        <v>S.Gray</v>
      </c>
      <c r="G263" s="6" t="str">
        <f>INDEX('Player Notes'!$F:$F,MATCH('Printable Draft Notes'!$B263,'Player Notes'!$Q:$Q,0))</f>
        <v>S.Gray</v>
      </c>
      <c r="H263" s="3" t="str">
        <f>INDEX('Player Notes'!$M:$M,MATCH('Printable Draft Notes'!$B263,'Player Notes'!$Q:$Q,0))</f>
        <v>FWD</v>
      </c>
      <c r="I263" s="3" t="str">
        <f>INDEX('Player Notes'!$L:$L,MATCH('Printable Draft Notes'!$B263,'Player Notes'!$Q:$Q,0))</f>
        <v>SYD</v>
      </c>
      <c r="J263" s="8">
        <f>INDEX('Player Notes'!$I:$I,MATCH('Printable Draft Notes'!$B263,'Player Notes'!$Q:$Q,0))</f>
        <v>71.2</v>
      </c>
      <c r="K263" s="28" t="str">
        <f>IF(INDEX('Player Notes'!R:R,MATCH('Printable Draft Notes'!$B263,'Player Notes'!$Q:$Q,0))="","",INDEX('Player Notes'!R:R,MATCH('Printable Draft Notes'!$B263,'Player Notes'!$Q:$Q,0)))</f>
        <v/>
      </c>
    </row>
    <row r="264" spans="2:11" x14ac:dyDescent="0.3">
      <c r="B264" s="3">
        <v>261</v>
      </c>
      <c r="C264" s="3" t="str">
        <f t="shared" si="10"/>
        <v>X</v>
      </c>
      <c r="D264" s="3" t="str">
        <f t="shared" si="10"/>
        <v>J.Newnes</v>
      </c>
      <c r="E264" s="3" t="str">
        <f t="shared" si="10"/>
        <v>X</v>
      </c>
      <c r="F264" s="3" t="str">
        <f t="shared" si="10"/>
        <v>X</v>
      </c>
      <c r="G264" s="6" t="str">
        <f>INDEX('Player Notes'!$F:$F,MATCH('Printable Draft Notes'!$B264,'Player Notes'!$Q:$Q,0))</f>
        <v>J.Newnes</v>
      </c>
      <c r="H264" s="3" t="str">
        <f>INDEX('Player Notes'!$M:$M,MATCH('Printable Draft Notes'!$B264,'Player Notes'!$Q:$Q,0))</f>
        <v>MID</v>
      </c>
      <c r="I264" s="3" t="str">
        <f>INDEX('Player Notes'!$L:$L,MATCH('Printable Draft Notes'!$B264,'Player Notes'!$Q:$Q,0))</f>
        <v>CAR</v>
      </c>
      <c r="J264" s="8">
        <f>INDEX('Player Notes'!$I:$I,MATCH('Printable Draft Notes'!$B264,'Player Notes'!$Q:$Q,0))</f>
        <v>71.150000000000006</v>
      </c>
      <c r="K264" s="28" t="str">
        <f>IF(INDEX('Player Notes'!R:R,MATCH('Printable Draft Notes'!$B264,'Player Notes'!$Q:$Q,0))="","",INDEX('Player Notes'!R:R,MATCH('Printable Draft Notes'!$B264,'Player Notes'!$Q:$Q,0)))</f>
        <v/>
      </c>
    </row>
    <row r="265" spans="2:11" x14ac:dyDescent="0.3">
      <c r="B265" s="3">
        <v>262</v>
      </c>
      <c r="C265" s="3" t="str">
        <f t="shared" si="10"/>
        <v>Z.Tuohy</v>
      </c>
      <c r="D265" s="3" t="str">
        <f t="shared" si="10"/>
        <v>X</v>
      </c>
      <c r="E265" s="3" t="str">
        <f t="shared" si="10"/>
        <v>X</v>
      </c>
      <c r="F265" s="3" t="str">
        <f t="shared" si="10"/>
        <v>X</v>
      </c>
      <c r="G265" s="6" t="str">
        <f>INDEX('Player Notes'!$F:$F,MATCH('Printable Draft Notes'!$B265,'Player Notes'!$Q:$Q,0))</f>
        <v>Z.Tuohy</v>
      </c>
      <c r="H265" s="3" t="str">
        <f>INDEX('Player Notes'!$M:$M,MATCH('Printable Draft Notes'!$B265,'Player Notes'!$Q:$Q,0))</f>
        <v>DEF</v>
      </c>
      <c r="I265" s="3" t="str">
        <f>INDEX('Player Notes'!$L:$L,MATCH('Printable Draft Notes'!$B265,'Player Notes'!$Q:$Q,0))</f>
        <v>GEE</v>
      </c>
      <c r="J265" s="8">
        <f>INDEX('Player Notes'!$I:$I,MATCH('Printable Draft Notes'!$B265,'Player Notes'!$Q:$Q,0))</f>
        <v>71.13</v>
      </c>
      <c r="K265" s="28" t="str">
        <f>IF(INDEX('Player Notes'!R:R,MATCH('Printable Draft Notes'!$B265,'Player Notes'!$Q:$Q,0))="","",INDEX('Player Notes'!R:R,MATCH('Printable Draft Notes'!$B265,'Player Notes'!$Q:$Q,0)))</f>
        <v/>
      </c>
    </row>
    <row r="266" spans="2:11" x14ac:dyDescent="0.3">
      <c r="B266" s="3">
        <v>263</v>
      </c>
      <c r="C266" s="3" t="str">
        <f t="shared" si="10"/>
        <v>X</v>
      </c>
      <c r="D266" s="3" t="str">
        <f t="shared" si="10"/>
        <v>X</v>
      </c>
      <c r="E266" s="3" t="str">
        <f t="shared" si="10"/>
        <v>X</v>
      </c>
      <c r="F266" s="3" t="str">
        <f t="shared" si="10"/>
        <v>J.Stringer</v>
      </c>
      <c r="G266" s="6" t="str">
        <f>INDEX('Player Notes'!$F:$F,MATCH('Printable Draft Notes'!$B266,'Player Notes'!$Q:$Q,0))</f>
        <v>J.Stringer</v>
      </c>
      <c r="H266" s="3" t="str">
        <f>INDEX('Player Notes'!$M:$M,MATCH('Printable Draft Notes'!$B266,'Player Notes'!$Q:$Q,0))</f>
        <v>FWD</v>
      </c>
      <c r="I266" s="3" t="str">
        <f>INDEX('Player Notes'!$L:$L,MATCH('Printable Draft Notes'!$B266,'Player Notes'!$Q:$Q,0))</f>
        <v>ESS</v>
      </c>
      <c r="J266" s="8">
        <f>INDEX('Player Notes'!$I:$I,MATCH('Printable Draft Notes'!$B266,'Player Notes'!$Q:$Q,0))</f>
        <v>70.83</v>
      </c>
      <c r="K266" s="28" t="str">
        <f>IF(INDEX('Player Notes'!R:R,MATCH('Printable Draft Notes'!$B266,'Player Notes'!$Q:$Q,0))="","",INDEX('Player Notes'!R:R,MATCH('Printable Draft Notes'!$B266,'Player Notes'!$Q:$Q,0)))</f>
        <v/>
      </c>
    </row>
    <row r="267" spans="2:11" x14ac:dyDescent="0.3">
      <c r="B267" s="3">
        <v>264</v>
      </c>
      <c r="C267" s="3" t="str">
        <f t="shared" si="10"/>
        <v>H.Taylor</v>
      </c>
      <c r="D267" s="3" t="str">
        <f t="shared" si="10"/>
        <v>X</v>
      </c>
      <c r="E267" s="3" t="str">
        <f t="shared" si="10"/>
        <v>X</v>
      </c>
      <c r="F267" s="3" t="str">
        <f t="shared" si="10"/>
        <v>X</v>
      </c>
      <c r="G267" s="6" t="str">
        <f>INDEX('Player Notes'!$F:$F,MATCH('Printable Draft Notes'!$B267,'Player Notes'!$Q:$Q,0))</f>
        <v>H.Taylor</v>
      </c>
      <c r="H267" s="3" t="str">
        <f>INDEX('Player Notes'!$M:$M,MATCH('Printable Draft Notes'!$B267,'Player Notes'!$Q:$Q,0))</f>
        <v>DEF</v>
      </c>
      <c r="I267" s="3" t="str">
        <f>INDEX('Player Notes'!$L:$L,MATCH('Printable Draft Notes'!$B267,'Player Notes'!$Q:$Q,0))</f>
        <v>GEE</v>
      </c>
      <c r="J267" s="8">
        <f>INDEX('Player Notes'!$I:$I,MATCH('Printable Draft Notes'!$B267,'Player Notes'!$Q:$Q,0))</f>
        <v>70.760000000000005</v>
      </c>
      <c r="K267" s="28" t="str">
        <f>IF(INDEX('Player Notes'!R:R,MATCH('Printable Draft Notes'!$B267,'Player Notes'!$Q:$Q,0))="","",INDEX('Player Notes'!R:R,MATCH('Printable Draft Notes'!$B267,'Player Notes'!$Q:$Q,0)))</f>
        <v/>
      </c>
    </row>
    <row r="268" spans="2:11" x14ac:dyDescent="0.3">
      <c r="B268" s="3">
        <v>265</v>
      </c>
      <c r="C268" s="3" t="str">
        <f t="shared" si="10"/>
        <v>J.Lever</v>
      </c>
      <c r="D268" s="3" t="str">
        <f t="shared" si="10"/>
        <v>X</v>
      </c>
      <c r="E268" s="3" t="str">
        <f t="shared" si="10"/>
        <v>X</v>
      </c>
      <c r="F268" s="3" t="str">
        <f t="shared" si="10"/>
        <v>X</v>
      </c>
      <c r="G268" s="6" t="str">
        <f>INDEX('Player Notes'!$F:$F,MATCH('Printable Draft Notes'!$B268,'Player Notes'!$Q:$Q,0))</f>
        <v>J.Lever</v>
      </c>
      <c r="H268" s="3" t="str">
        <f>INDEX('Player Notes'!$M:$M,MATCH('Printable Draft Notes'!$B268,'Player Notes'!$Q:$Q,0))</f>
        <v>DEF</v>
      </c>
      <c r="I268" s="3" t="str">
        <f>INDEX('Player Notes'!$L:$L,MATCH('Printable Draft Notes'!$B268,'Player Notes'!$Q:$Q,0))</f>
        <v>MEL</v>
      </c>
      <c r="J268" s="8">
        <f>INDEX('Player Notes'!$I:$I,MATCH('Printable Draft Notes'!$B268,'Player Notes'!$Q:$Q,0))</f>
        <v>70.75</v>
      </c>
      <c r="K268" s="28" t="str">
        <f>IF(INDEX('Player Notes'!R:R,MATCH('Printable Draft Notes'!$B268,'Player Notes'!$Q:$Q,0))="","",INDEX('Player Notes'!R:R,MATCH('Printable Draft Notes'!$B268,'Player Notes'!$Q:$Q,0)))</f>
        <v/>
      </c>
    </row>
    <row r="269" spans="2:11" x14ac:dyDescent="0.3">
      <c r="B269" s="3">
        <v>266</v>
      </c>
      <c r="C269" s="3" t="str">
        <f t="shared" si="10"/>
        <v>S.May</v>
      </c>
      <c r="D269" s="3" t="str">
        <f t="shared" si="10"/>
        <v>X</v>
      </c>
      <c r="E269" s="3" t="str">
        <f t="shared" si="10"/>
        <v>X</v>
      </c>
      <c r="F269" s="3" t="str">
        <f t="shared" si="10"/>
        <v>X</v>
      </c>
      <c r="G269" s="6" t="str">
        <f>INDEX('Player Notes'!$F:$F,MATCH('Printable Draft Notes'!$B269,'Player Notes'!$Q:$Q,0))</f>
        <v>S.May</v>
      </c>
      <c r="H269" s="3" t="str">
        <f>INDEX('Player Notes'!$M:$M,MATCH('Printable Draft Notes'!$B269,'Player Notes'!$Q:$Q,0))</f>
        <v>DEF</v>
      </c>
      <c r="I269" s="3" t="str">
        <f>INDEX('Player Notes'!$L:$L,MATCH('Printable Draft Notes'!$B269,'Player Notes'!$Q:$Q,0))</f>
        <v>MEL</v>
      </c>
      <c r="J269" s="8">
        <f>INDEX('Player Notes'!$I:$I,MATCH('Printable Draft Notes'!$B269,'Player Notes'!$Q:$Q,0))</f>
        <v>70.75</v>
      </c>
      <c r="K269" s="28" t="str">
        <f>IF(INDEX('Player Notes'!R:R,MATCH('Printable Draft Notes'!$B269,'Player Notes'!$Q:$Q,0))="","",INDEX('Player Notes'!R:R,MATCH('Printable Draft Notes'!$B269,'Player Notes'!$Q:$Q,0)))</f>
        <v/>
      </c>
    </row>
    <row r="270" spans="2:11" x14ac:dyDescent="0.3">
      <c r="B270" s="3">
        <v>267</v>
      </c>
      <c r="C270" s="3" t="str">
        <f t="shared" si="10"/>
        <v>C.Wilkie</v>
      </c>
      <c r="D270" s="3" t="str">
        <f t="shared" si="10"/>
        <v>X</v>
      </c>
      <c r="E270" s="3" t="str">
        <f t="shared" si="10"/>
        <v>X</v>
      </c>
      <c r="F270" s="3" t="str">
        <f t="shared" si="10"/>
        <v>X</v>
      </c>
      <c r="G270" s="6" t="str">
        <f>INDEX('Player Notes'!$F:$F,MATCH('Printable Draft Notes'!$B270,'Player Notes'!$Q:$Q,0))</f>
        <v>C.Wilkie</v>
      </c>
      <c r="H270" s="3" t="str">
        <f>INDEX('Player Notes'!$M:$M,MATCH('Printable Draft Notes'!$B270,'Player Notes'!$Q:$Q,0))</f>
        <v>DEF</v>
      </c>
      <c r="I270" s="3" t="str">
        <f>INDEX('Player Notes'!$L:$L,MATCH('Printable Draft Notes'!$B270,'Player Notes'!$Q:$Q,0))</f>
        <v>STK</v>
      </c>
      <c r="J270" s="8">
        <f>INDEX('Player Notes'!$I:$I,MATCH('Printable Draft Notes'!$B270,'Player Notes'!$Q:$Q,0))</f>
        <v>70.680000000000007</v>
      </c>
      <c r="K270" s="28" t="str">
        <f>IF(INDEX('Player Notes'!R:R,MATCH('Printable Draft Notes'!$B270,'Player Notes'!$Q:$Q,0))="","",INDEX('Player Notes'!R:R,MATCH('Printable Draft Notes'!$B270,'Player Notes'!$Q:$Q,0)))</f>
        <v/>
      </c>
    </row>
    <row r="271" spans="2:11" x14ac:dyDescent="0.3">
      <c r="B271" s="3">
        <v>268</v>
      </c>
      <c r="C271" s="3" t="str">
        <f t="shared" si="10"/>
        <v>J.Weitering</v>
      </c>
      <c r="D271" s="3" t="str">
        <f t="shared" si="10"/>
        <v>X</v>
      </c>
      <c r="E271" s="3" t="str">
        <f t="shared" si="10"/>
        <v>X</v>
      </c>
      <c r="F271" s="3" t="str">
        <f t="shared" si="10"/>
        <v>X</v>
      </c>
      <c r="G271" s="6" t="str">
        <f>INDEX('Player Notes'!$F:$F,MATCH('Printable Draft Notes'!$B271,'Player Notes'!$Q:$Q,0))</f>
        <v>J.Weitering</v>
      </c>
      <c r="H271" s="3" t="str">
        <f>INDEX('Player Notes'!$M:$M,MATCH('Printable Draft Notes'!$B271,'Player Notes'!$Q:$Q,0))</f>
        <v>DEF</v>
      </c>
      <c r="I271" s="3" t="str">
        <f>INDEX('Player Notes'!$L:$L,MATCH('Printable Draft Notes'!$B271,'Player Notes'!$Q:$Q,0))</f>
        <v>CAR</v>
      </c>
      <c r="J271" s="8">
        <f>INDEX('Player Notes'!$I:$I,MATCH('Printable Draft Notes'!$B271,'Player Notes'!$Q:$Q,0))</f>
        <v>70.650000000000006</v>
      </c>
      <c r="K271" s="28" t="str">
        <f>IF(INDEX('Player Notes'!R:R,MATCH('Printable Draft Notes'!$B271,'Player Notes'!$Q:$Q,0))="","",INDEX('Player Notes'!R:R,MATCH('Printable Draft Notes'!$B271,'Player Notes'!$Q:$Q,0)))</f>
        <v/>
      </c>
    </row>
    <row r="272" spans="2:11" x14ac:dyDescent="0.3">
      <c r="B272" s="3">
        <v>269</v>
      </c>
      <c r="C272" s="3" t="str">
        <f t="shared" si="10"/>
        <v>M.Hore</v>
      </c>
      <c r="D272" s="3" t="str">
        <f t="shared" si="10"/>
        <v>X</v>
      </c>
      <c r="E272" s="3" t="str">
        <f t="shared" si="10"/>
        <v>X</v>
      </c>
      <c r="F272" s="3" t="str">
        <f t="shared" si="10"/>
        <v>X</v>
      </c>
      <c r="G272" s="6" t="str">
        <f>INDEX('Player Notes'!$F:$F,MATCH('Printable Draft Notes'!$B272,'Player Notes'!$Q:$Q,0))</f>
        <v>M.Hore</v>
      </c>
      <c r="H272" s="3" t="str">
        <f>INDEX('Player Notes'!$M:$M,MATCH('Printable Draft Notes'!$B272,'Player Notes'!$Q:$Q,0))</f>
        <v>DEF</v>
      </c>
      <c r="I272" s="3" t="str">
        <f>INDEX('Player Notes'!$L:$L,MATCH('Printable Draft Notes'!$B272,'Player Notes'!$Q:$Q,0))</f>
        <v>MEL</v>
      </c>
      <c r="J272" s="8">
        <f>INDEX('Player Notes'!$I:$I,MATCH('Printable Draft Notes'!$B272,'Player Notes'!$Q:$Q,0))</f>
        <v>70.64</v>
      </c>
      <c r="K272" s="28" t="str">
        <f>IF(INDEX('Player Notes'!R:R,MATCH('Printable Draft Notes'!$B272,'Player Notes'!$Q:$Q,0))="","",INDEX('Player Notes'!R:R,MATCH('Printable Draft Notes'!$B272,'Player Notes'!$Q:$Q,0)))</f>
        <v/>
      </c>
    </row>
    <row r="273" spans="2:11" x14ac:dyDescent="0.3">
      <c r="B273" s="3">
        <v>270</v>
      </c>
      <c r="C273" s="3" t="str">
        <f t="shared" si="10"/>
        <v>X</v>
      </c>
      <c r="D273" s="3" t="str">
        <f t="shared" si="10"/>
        <v>J.Simpkin</v>
      </c>
      <c r="E273" s="3" t="str">
        <f t="shared" si="10"/>
        <v>X</v>
      </c>
      <c r="F273" s="3" t="str">
        <f t="shared" si="10"/>
        <v>J.Simpkin</v>
      </c>
      <c r="G273" s="6" t="str">
        <f>INDEX('Player Notes'!$F:$F,MATCH('Printable Draft Notes'!$B273,'Player Notes'!$Q:$Q,0))</f>
        <v>J.Simpkin</v>
      </c>
      <c r="H273" s="3" t="str">
        <f>INDEX('Player Notes'!$M:$M,MATCH('Printable Draft Notes'!$B273,'Player Notes'!$Q:$Q,0))</f>
        <v>FWD/MID</v>
      </c>
      <c r="I273" s="3" t="str">
        <f>INDEX('Player Notes'!$L:$L,MATCH('Printable Draft Notes'!$B273,'Player Notes'!$Q:$Q,0))</f>
        <v>NTH</v>
      </c>
      <c r="J273" s="8">
        <f>INDEX('Player Notes'!$I:$I,MATCH('Printable Draft Notes'!$B273,'Player Notes'!$Q:$Q,0))</f>
        <v>70.52</v>
      </c>
      <c r="K273" s="28" t="str">
        <f>IF(INDEX('Player Notes'!R:R,MATCH('Printable Draft Notes'!$B273,'Player Notes'!$Q:$Q,0))="","",INDEX('Player Notes'!R:R,MATCH('Printable Draft Notes'!$B273,'Player Notes'!$Q:$Q,0)))</f>
        <v/>
      </c>
    </row>
    <row r="274" spans="2:11" x14ac:dyDescent="0.3">
      <c r="B274" s="3">
        <v>271</v>
      </c>
      <c r="C274" s="3" t="str">
        <f t="shared" si="10"/>
        <v>X</v>
      </c>
      <c r="D274" s="3" t="str">
        <f t="shared" si="10"/>
        <v>A.Brayshaw</v>
      </c>
      <c r="E274" s="3" t="str">
        <f t="shared" si="10"/>
        <v>X</v>
      </c>
      <c r="F274" s="3" t="str">
        <f t="shared" si="10"/>
        <v>A.Brayshaw</v>
      </c>
      <c r="G274" s="6" t="str">
        <f>INDEX('Player Notes'!$F:$F,MATCH('Printable Draft Notes'!$B274,'Player Notes'!$Q:$Q,0))</f>
        <v>A.Brayshaw</v>
      </c>
      <c r="H274" s="3" t="str">
        <f>INDEX('Player Notes'!$M:$M,MATCH('Printable Draft Notes'!$B274,'Player Notes'!$Q:$Q,0))</f>
        <v>FWD/MID</v>
      </c>
      <c r="I274" s="3" t="str">
        <f>INDEX('Player Notes'!$L:$L,MATCH('Printable Draft Notes'!$B274,'Player Notes'!$Q:$Q,0))</f>
        <v>FRE</v>
      </c>
      <c r="J274" s="8">
        <f>INDEX('Player Notes'!$I:$I,MATCH('Printable Draft Notes'!$B274,'Player Notes'!$Q:$Q,0))</f>
        <v>70.5</v>
      </c>
      <c r="K274" s="28" t="str">
        <f>IF(INDEX('Player Notes'!R:R,MATCH('Printable Draft Notes'!$B274,'Player Notes'!$Q:$Q,0))="","",INDEX('Player Notes'!R:R,MATCH('Printable Draft Notes'!$B274,'Player Notes'!$Q:$Q,0)))</f>
        <v/>
      </c>
    </row>
    <row r="275" spans="2:11" x14ac:dyDescent="0.3">
      <c r="B275" s="3">
        <v>272</v>
      </c>
      <c r="C275" s="3" t="str">
        <f t="shared" si="10"/>
        <v>L.Jetta</v>
      </c>
      <c r="D275" s="3" t="str">
        <f t="shared" si="10"/>
        <v>X</v>
      </c>
      <c r="E275" s="3" t="str">
        <f t="shared" si="10"/>
        <v>X</v>
      </c>
      <c r="F275" s="3" t="str">
        <f t="shared" si="10"/>
        <v>X</v>
      </c>
      <c r="G275" s="6" t="str">
        <f>INDEX('Player Notes'!$F:$F,MATCH('Printable Draft Notes'!$B275,'Player Notes'!$Q:$Q,0))</f>
        <v>L.Jetta</v>
      </c>
      <c r="H275" s="3" t="str">
        <f>INDEX('Player Notes'!$M:$M,MATCH('Printable Draft Notes'!$B275,'Player Notes'!$Q:$Q,0))</f>
        <v>DEF</v>
      </c>
      <c r="I275" s="3" t="str">
        <f>INDEX('Player Notes'!$L:$L,MATCH('Printable Draft Notes'!$B275,'Player Notes'!$Q:$Q,0))</f>
        <v>WCE</v>
      </c>
      <c r="J275" s="8">
        <f>INDEX('Player Notes'!$I:$I,MATCH('Printable Draft Notes'!$B275,'Player Notes'!$Q:$Q,0))</f>
        <v>70.45</v>
      </c>
      <c r="K275" s="28" t="str">
        <f>IF(INDEX('Player Notes'!R:R,MATCH('Printable Draft Notes'!$B275,'Player Notes'!$Q:$Q,0))="","",INDEX('Player Notes'!R:R,MATCH('Printable Draft Notes'!$B275,'Player Notes'!$Q:$Q,0)))</f>
        <v/>
      </c>
    </row>
    <row r="276" spans="2:11" x14ac:dyDescent="0.3">
      <c r="B276" s="3">
        <v>273</v>
      </c>
      <c r="C276" s="3" t="str">
        <f t="shared" si="10"/>
        <v>X</v>
      </c>
      <c r="D276" s="3" t="str">
        <f t="shared" si="10"/>
        <v>X</v>
      </c>
      <c r="E276" s="3" t="str">
        <f t="shared" si="10"/>
        <v>X</v>
      </c>
      <c r="F276" s="3" t="str">
        <f t="shared" si="10"/>
        <v>W.Hoskin-Elliott</v>
      </c>
      <c r="G276" s="6" t="str">
        <f>INDEX('Player Notes'!$F:$F,MATCH('Printable Draft Notes'!$B276,'Player Notes'!$Q:$Q,0))</f>
        <v>W.Hoskin-Elliott</v>
      </c>
      <c r="H276" s="3" t="str">
        <f>INDEX('Player Notes'!$M:$M,MATCH('Printable Draft Notes'!$B276,'Player Notes'!$Q:$Q,0))</f>
        <v>FWD</v>
      </c>
      <c r="I276" s="3" t="str">
        <f>INDEX('Player Notes'!$L:$L,MATCH('Printable Draft Notes'!$B276,'Player Notes'!$Q:$Q,0))</f>
        <v>COL</v>
      </c>
      <c r="J276" s="8">
        <f>INDEX('Player Notes'!$I:$I,MATCH('Printable Draft Notes'!$B276,'Player Notes'!$Q:$Q,0))</f>
        <v>70.349999999999994</v>
      </c>
      <c r="K276" s="28" t="str">
        <f>IF(INDEX('Player Notes'!R:R,MATCH('Printable Draft Notes'!$B276,'Player Notes'!$Q:$Q,0))="","",INDEX('Player Notes'!R:R,MATCH('Printable Draft Notes'!$B276,'Player Notes'!$Q:$Q,0)))</f>
        <v/>
      </c>
    </row>
    <row r="277" spans="2:11" x14ac:dyDescent="0.3">
      <c r="B277" s="3">
        <v>274</v>
      </c>
      <c r="C277" s="3" t="str">
        <f t="shared" si="10"/>
        <v>X</v>
      </c>
      <c r="D277" s="3" t="str">
        <f t="shared" si="10"/>
        <v>X</v>
      </c>
      <c r="E277" s="3" t="str">
        <f t="shared" si="10"/>
        <v>X</v>
      </c>
      <c r="F277" s="3" t="str">
        <f t="shared" si="10"/>
        <v>J.Elliott</v>
      </c>
      <c r="G277" s="6" t="str">
        <f>INDEX('Player Notes'!$F:$F,MATCH('Printable Draft Notes'!$B277,'Player Notes'!$Q:$Q,0))</f>
        <v>J.Elliott</v>
      </c>
      <c r="H277" s="3" t="str">
        <f>INDEX('Player Notes'!$M:$M,MATCH('Printable Draft Notes'!$B277,'Player Notes'!$Q:$Q,0))</f>
        <v>FWD</v>
      </c>
      <c r="I277" s="3" t="str">
        <f>INDEX('Player Notes'!$L:$L,MATCH('Printable Draft Notes'!$B277,'Player Notes'!$Q:$Q,0))</f>
        <v>COL</v>
      </c>
      <c r="J277" s="8">
        <f>INDEX('Player Notes'!$I:$I,MATCH('Printable Draft Notes'!$B277,'Player Notes'!$Q:$Q,0))</f>
        <v>70.069999999999993</v>
      </c>
      <c r="K277" s="28" t="str">
        <f>IF(INDEX('Player Notes'!R:R,MATCH('Printable Draft Notes'!$B277,'Player Notes'!$Q:$Q,0))="","",INDEX('Player Notes'!R:R,MATCH('Printable Draft Notes'!$B277,'Player Notes'!$Q:$Q,0)))</f>
        <v/>
      </c>
    </row>
    <row r="278" spans="2:11" x14ac:dyDescent="0.3">
      <c r="B278" s="3">
        <v>275</v>
      </c>
      <c r="C278" s="3" t="str">
        <f t="shared" si="10"/>
        <v>X</v>
      </c>
      <c r="D278" s="3" t="str">
        <f t="shared" si="10"/>
        <v>X</v>
      </c>
      <c r="E278" s="3" t="str">
        <f t="shared" si="10"/>
        <v>X</v>
      </c>
      <c r="F278" s="3" t="str">
        <f t="shared" si="10"/>
        <v>T.McLean</v>
      </c>
      <c r="G278" s="6" t="str">
        <f>INDEX('Player Notes'!$F:$F,MATCH('Printable Draft Notes'!$B278,'Player Notes'!$Q:$Q,0))</f>
        <v>T.McLean</v>
      </c>
      <c r="H278" s="3" t="str">
        <f>INDEX('Player Notes'!$M:$M,MATCH('Printable Draft Notes'!$B278,'Player Notes'!$Q:$Q,0))</f>
        <v>FWD</v>
      </c>
      <c r="I278" s="3" t="str">
        <f>INDEX('Player Notes'!$L:$L,MATCH('Printable Draft Notes'!$B278,'Player Notes'!$Q:$Q,0))</f>
        <v>WBD</v>
      </c>
      <c r="J278" s="8">
        <f>INDEX('Player Notes'!$I:$I,MATCH('Printable Draft Notes'!$B278,'Player Notes'!$Q:$Q,0))</f>
        <v>70</v>
      </c>
      <c r="K278" s="28" t="str">
        <f>IF(INDEX('Player Notes'!R:R,MATCH('Printable Draft Notes'!$B278,'Player Notes'!$Q:$Q,0))="","",INDEX('Player Notes'!R:R,MATCH('Printable Draft Notes'!$B278,'Player Notes'!$Q:$Q,0)))</f>
        <v/>
      </c>
    </row>
    <row r="279" spans="2:11" x14ac:dyDescent="0.3">
      <c r="B279" s="3">
        <v>276</v>
      </c>
      <c r="C279" s="3" t="str">
        <f t="shared" si="10"/>
        <v>M.Redman</v>
      </c>
      <c r="D279" s="3" t="str">
        <f t="shared" si="10"/>
        <v>X</v>
      </c>
      <c r="E279" s="3" t="str">
        <f t="shared" si="10"/>
        <v>X</v>
      </c>
      <c r="F279" s="3" t="str">
        <f t="shared" si="10"/>
        <v>X</v>
      </c>
      <c r="G279" s="6" t="str">
        <f>INDEX('Player Notes'!$F:$F,MATCH('Printable Draft Notes'!$B279,'Player Notes'!$Q:$Q,0))</f>
        <v>M.Redman</v>
      </c>
      <c r="H279" s="3" t="str">
        <f>INDEX('Player Notes'!$M:$M,MATCH('Printable Draft Notes'!$B279,'Player Notes'!$Q:$Q,0))</f>
        <v>DEF</v>
      </c>
      <c r="I279" s="3" t="str">
        <f>INDEX('Player Notes'!$L:$L,MATCH('Printable Draft Notes'!$B279,'Player Notes'!$Q:$Q,0))</f>
        <v>ESS</v>
      </c>
      <c r="J279" s="8">
        <f>INDEX('Player Notes'!$I:$I,MATCH('Printable Draft Notes'!$B279,'Player Notes'!$Q:$Q,0))</f>
        <v>69.95</v>
      </c>
      <c r="K279" s="28" t="str">
        <f>IF(INDEX('Player Notes'!R:R,MATCH('Printable Draft Notes'!$B279,'Player Notes'!$Q:$Q,0))="","",INDEX('Player Notes'!R:R,MATCH('Printable Draft Notes'!$B279,'Player Notes'!$Q:$Q,0)))</f>
        <v/>
      </c>
    </row>
    <row r="280" spans="2:11" x14ac:dyDescent="0.3">
      <c r="B280" s="3">
        <v>277</v>
      </c>
      <c r="C280" s="3" t="str">
        <f t="shared" si="10"/>
        <v>X</v>
      </c>
      <c r="D280" s="3" t="str">
        <f t="shared" si="10"/>
        <v>X</v>
      </c>
      <c r="E280" s="3" t="str">
        <f t="shared" si="10"/>
        <v>X</v>
      </c>
      <c r="F280" s="3" t="str">
        <f t="shared" si="10"/>
        <v>S.Bolton</v>
      </c>
      <c r="G280" s="6" t="str">
        <f>INDEX('Player Notes'!$F:$F,MATCH('Printable Draft Notes'!$B280,'Player Notes'!$Q:$Q,0))</f>
        <v>S.Bolton</v>
      </c>
      <c r="H280" s="3" t="str">
        <f>INDEX('Player Notes'!$M:$M,MATCH('Printable Draft Notes'!$B280,'Player Notes'!$Q:$Q,0))</f>
        <v>FWD</v>
      </c>
      <c r="I280" s="3" t="str">
        <f>INDEX('Player Notes'!$L:$L,MATCH('Printable Draft Notes'!$B280,'Player Notes'!$Q:$Q,0))</f>
        <v>RIC</v>
      </c>
      <c r="J280" s="8">
        <f>INDEX('Player Notes'!$I:$I,MATCH('Printable Draft Notes'!$B280,'Player Notes'!$Q:$Q,0))</f>
        <v>69.81</v>
      </c>
      <c r="K280" s="28" t="str">
        <f>IF(INDEX('Player Notes'!R:R,MATCH('Printable Draft Notes'!$B280,'Player Notes'!$Q:$Q,0))="","",INDEX('Player Notes'!R:R,MATCH('Printable Draft Notes'!$B280,'Player Notes'!$Q:$Q,0)))</f>
        <v/>
      </c>
    </row>
    <row r="281" spans="2:11" x14ac:dyDescent="0.3">
      <c r="B281" s="3">
        <v>278</v>
      </c>
      <c r="C281" s="3" t="str">
        <f t="shared" ref="C281:F303" si="11">IF(IFERROR(FIND(C$3,$H281),0)&gt;0,$G281,"X")</f>
        <v>D.Talia</v>
      </c>
      <c r="D281" s="3" t="str">
        <f t="shared" si="11"/>
        <v>X</v>
      </c>
      <c r="E281" s="3" t="str">
        <f t="shared" si="11"/>
        <v>X</v>
      </c>
      <c r="F281" s="3" t="str">
        <f t="shared" si="11"/>
        <v>X</v>
      </c>
      <c r="G281" s="6" t="str">
        <f>INDEX('Player Notes'!$F:$F,MATCH('Printable Draft Notes'!$B281,'Player Notes'!$Q:$Q,0))</f>
        <v>D.Talia</v>
      </c>
      <c r="H281" s="3" t="str">
        <f>INDEX('Player Notes'!$M:$M,MATCH('Printable Draft Notes'!$B281,'Player Notes'!$Q:$Q,0))</f>
        <v>DEF</v>
      </c>
      <c r="I281" s="3" t="str">
        <f>INDEX('Player Notes'!$L:$L,MATCH('Printable Draft Notes'!$B281,'Player Notes'!$Q:$Q,0))</f>
        <v>ADE</v>
      </c>
      <c r="J281" s="8">
        <f>INDEX('Player Notes'!$I:$I,MATCH('Printable Draft Notes'!$B281,'Player Notes'!$Q:$Q,0))</f>
        <v>69.55</v>
      </c>
      <c r="K281" s="28" t="str">
        <f>IF(INDEX('Player Notes'!R:R,MATCH('Printable Draft Notes'!$B281,'Player Notes'!$Q:$Q,0))="","",INDEX('Player Notes'!R:R,MATCH('Printable Draft Notes'!$B281,'Player Notes'!$Q:$Q,0)))</f>
        <v/>
      </c>
    </row>
    <row r="282" spans="2:11" x14ac:dyDescent="0.3">
      <c r="B282" s="3">
        <v>279</v>
      </c>
      <c r="C282" s="3" t="str">
        <f t="shared" si="11"/>
        <v>D.Howard</v>
      </c>
      <c r="D282" s="3" t="str">
        <f t="shared" si="11"/>
        <v>X</v>
      </c>
      <c r="E282" s="3" t="str">
        <f t="shared" si="11"/>
        <v>X</v>
      </c>
      <c r="F282" s="3" t="str">
        <f t="shared" si="11"/>
        <v>D.Howard</v>
      </c>
      <c r="G282" s="6" t="str">
        <f>INDEX('Player Notes'!$F:$F,MATCH('Printable Draft Notes'!$B282,'Player Notes'!$Q:$Q,0))</f>
        <v>D.Howard</v>
      </c>
      <c r="H282" s="3" t="str">
        <f>INDEX('Player Notes'!$M:$M,MATCH('Printable Draft Notes'!$B282,'Player Notes'!$Q:$Q,0))</f>
        <v>DEF/FWD</v>
      </c>
      <c r="I282" s="3" t="str">
        <f>INDEX('Player Notes'!$L:$L,MATCH('Printable Draft Notes'!$B282,'Player Notes'!$Q:$Q,0))</f>
        <v>STK</v>
      </c>
      <c r="J282" s="8">
        <f>INDEX('Player Notes'!$I:$I,MATCH('Printable Draft Notes'!$B282,'Player Notes'!$Q:$Q,0))</f>
        <v>69.33</v>
      </c>
      <c r="K282" s="28" t="str">
        <f>IF(INDEX('Player Notes'!R:R,MATCH('Printable Draft Notes'!$B282,'Player Notes'!$Q:$Q,0))="","",INDEX('Player Notes'!R:R,MATCH('Printable Draft Notes'!$B282,'Player Notes'!$Q:$Q,0)))</f>
        <v/>
      </c>
    </row>
    <row r="283" spans="2:11" x14ac:dyDescent="0.3">
      <c r="B283" s="3">
        <v>280</v>
      </c>
      <c r="C283" s="3" t="str">
        <f t="shared" si="11"/>
        <v>X</v>
      </c>
      <c r="D283" s="3" t="str">
        <f t="shared" si="11"/>
        <v>J.Cousins</v>
      </c>
      <c r="E283" s="3" t="str">
        <f t="shared" si="11"/>
        <v>X</v>
      </c>
      <c r="F283" s="3" t="str">
        <f t="shared" si="11"/>
        <v>X</v>
      </c>
      <c r="G283" s="6" t="str">
        <f>INDEX('Player Notes'!$F:$F,MATCH('Printable Draft Notes'!$B283,'Player Notes'!$Q:$Q,0))</f>
        <v>J.Cousins</v>
      </c>
      <c r="H283" s="3" t="str">
        <f>INDEX('Player Notes'!$M:$M,MATCH('Printable Draft Notes'!$B283,'Player Notes'!$Q:$Q,0))</f>
        <v>MID</v>
      </c>
      <c r="I283" s="3" t="str">
        <f>INDEX('Player Notes'!$L:$L,MATCH('Printable Draft Notes'!$B283,'Player Notes'!$Q:$Q,0))</f>
        <v>HAW</v>
      </c>
      <c r="J283" s="8">
        <f>INDEX('Player Notes'!$I:$I,MATCH('Printable Draft Notes'!$B283,'Player Notes'!$Q:$Q,0))</f>
        <v>69.33</v>
      </c>
      <c r="K283" s="28" t="str">
        <f>IF(INDEX('Player Notes'!R:R,MATCH('Printable Draft Notes'!$B283,'Player Notes'!$Q:$Q,0))="","",INDEX('Player Notes'!R:R,MATCH('Printable Draft Notes'!$B283,'Player Notes'!$Q:$Q,0)))</f>
        <v/>
      </c>
    </row>
    <row r="284" spans="2:11" x14ac:dyDescent="0.3">
      <c r="B284" s="3">
        <v>281</v>
      </c>
      <c r="C284" s="3" t="str">
        <f t="shared" si="11"/>
        <v>S.Reid</v>
      </c>
      <c r="D284" s="3" t="str">
        <f t="shared" si="11"/>
        <v>X</v>
      </c>
      <c r="E284" s="3" t="str">
        <f t="shared" si="11"/>
        <v>X</v>
      </c>
      <c r="F284" s="3" t="str">
        <f t="shared" si="11"/>
        <v>X</v>
      </c>
      <c r="G284" s="6" t="str">
        <f>INDEX('Player Notes'!$F:$F,MATCH('Printable Draft Notes'!$B284,'Player Notes'!$Q:$Q,0))</f>
        <v>S.Reid</v>
      </c>
      <c r="H284" s="3" t="str">
        <f>INDEX('Player Notes'!$M:$M,MATCH('Printable Draft Notes'!$B284,'Player Notes'!$Q:$Q,0))</f>
        <v>DEF</v>
      </c>
      <c r="I284" s="3" t="str">
        <f>INDEX('Player Notes'!$L:$L,MATCH('Printable Draft Notes'!$B284,'Player Notes'!$Q:$Q,0))</f>
        <v>GWS</v>
      </c>
      <c r="J284" s="8">
        <f>INDEX('Player Notes'!$I:$I,MATCH('Printable Draft Notes'!$B284,'Player Notes'!$Q:$Q,0))</f>
        <v>69.180000000000007</v>
      </c>
      <c r="K284" s="28" t="str">
        <f>IF(INDEX('Player Notes'!R:R,MATCH('Printable Draft Notes'!$B284,'Player Notes'!$Q:$Q,0))="","",INDEX('Player Notes'!R:R,MATCH('Printable Draft Notes'!$B284,'Player Notes'!$Q:$Q,0)))</f>
        <v/>
      </c>
    </row>
    <row r="285" spans="2:11" x14ac:dyDescent="0.3">
      <c r="B285" s="3">
        <v>282</v>
      </c>
      <c r="C285" s="3" t="str">
        <f t="shared" si="11"/>
        <v>R.Bonner</v>
      </c>
      <c r="D285" s="3" t="str">
        <f t="shared" si="11"/>
        <v>X</v>
      </c>
      <c r="E285" s="3" t="str">
        <f t="shared" si="11"/>
        <v>X</v>
      </c>
      <c r="F285" s="3" t="str">
        <f t="shared" si="11"/>
        <v>X</v>
      </c>
      <c r="G285" s="6" t="str">
        <f>INDEX('Player Notes'!$F:$F,MATCH('Printable Draft Notes'!$B285,'Player Notes'!$Q:$Q,0))</f>
        <v>R.Bonner</v>
      </c>
      <c r="H285" s="3" t="str">
        <f>INDEX('Player Notes'!$M:$M,MATCH('Printable Draft Notes'!$B285,'Player Notes'!$Q:$Q,0))</f>
        <v>DEF</v>
      </c>
      <c r="I285" s="3" t="str">
        <f>INDEX('Player Notes'!$L:$L,MATCH('Printable Draft Notes'!$B285,'Player Notes'!$Q:$Q,0))</f>
        <v>PTA</v>
      </c>
      <c r="J285" s="8">
        <f>INDEX('Player Notes'!$I:$I,MATCH('Printable Draft Notes'!$B285,'Player Notes'!$Q:$Q,0))</f>
        <v>69.16</v>
      </c>
      <c r="K285" s="28" t="str">
        <f>IF(INDEX('Player Notes'!R:R,MATCH('Printable Draft Notes'!$B285,'Player Notes'!$Q:$Q,0))="","",INDEX('Player Notes'!R:R,MATCH('Printable Draft Notes'!$B285,'Player Notes'!$Q:$Q,0)))</f>
        <v/>
      </c>
    </row>
    <row r="286" spans="2:11" x14ac:dyDescent="0.3">
      <c r="B286" s="3">
        <v>283</v>
      </c>
      <c r="C286" s="3" t="str">
        <f t="shared" si="11"/>
        <v>X</v>
      </c>
      <c r="D286" s="3" t="str">
        <f t="shared" si="11"/>
        <v>B.Gibbs</v>
      </c>
      <c r="E286" s="3" t="str">
        <f t="shared" si="11"/>
        <v>X</v>
      </c>
      <c r="F286" s="3" t="str">
        <f t="shared" si="11"/>
        <v>X</v>
      </c>
      <c r="G286" s="6" t="str">
        <f>INDEX('Player Notes'!$F:$F,MATCH('Printable Draft Notes'!$B286,'Player Notes'!$Q:$Q,0))</f>
        <v>B.Gibbs</v>
      </c>
      <c r="H286" s="3" t="str">
        <f>INDEX('Player Notes'!$M:$M,MATCH('Printable Draft Notes'!$B286,'Player Notes'!$Q:$Q,0))</f>
        <v>MID</v>
      </c>
      <c r="I286" s="3" t="str">
        <f>INDEX('Player Notes'!$L:$L,MATCH('Printable Draft Notes'!$B286,'Player Notes'!$Q:$Q,0))</f>
        <v>ADE</v>
      </c>
      <c r="J286" s="8">
        <f>INDEX('Player Notes'!$I:$I,MATCH('Printable Draft Notes'!$B286,'Player Notes'!$Q:$Q,0))</f>
        <v>69.08</v>
      </c>
      <c r="K286" s="28" t="str">
        <f>IF(INDEX('Player Notes'!R:R,MATCH('Printable Draft Notes'!$B286,'Player Notes'!$Q:$Q,0))="","",INDEX('Player Notes'!R:R,MATCH('Printable Draft Notes'!$B286,'Player Notes'!$Q:$Q,0)))</f>
        <v/>
      </c>
    </row>
    <row r="287" spans="2:11" x14ac:dyDescent="0.3">
      <c r="B287" s="3">
        <v>284</v>
      </c>
      <c r="C287" s="3" t="str">
        <f t="shared" si="11"/>
        <v>X</v>
      </c>
      <c r="D287" s="3" t="str">
        <f t="shared" si="11"/>
        <v>X</v>
      </c>
      <c r="E287" s="3" t="str">
        <f t="shared" si="11"/>
        <v>X</v>
      </c>
      <c r="F287" s="3" t="str">
        <f t="shared" si="11"/>
        <v>W.Rioli</v>
      </c>
      <c r="G287" s="6" t="str">
        <f>INDEX('Player Notes'!$F:$F,MATCH('Printable Draft Notes'!$B287,'Player Notes'!$Q:$Q,0))</f>
        <v>W.Rioli</v>
      </c>
      <c r="H287" s="3" t="str">
        <f>INDEX('Player Notes'!$M:$M,MATCH('Printable Draft Notes'!$B287,'Player Notes'!$Q:$Q,0))</f>
        <v>FWD</v>
      </c>
      <c r="I287" s="3" t="str">
        <f>INDEX('Player Notes'!$L:$L,MATCH('Printable Draft Notes'!$B287,'Player Notes'!$Q:$Q,0))</f>
        <v>WCE</v>
      </c>
      <c r="J287" s="8">
        <f>INDEX('Player Notes'!$I:$I,MATCH('Printable Draft Notes'!$B287,'Player Notes'!$Q:$Q,0))</f>
        <v>69</v>
      </c>
      <c r="K287" s="28" t="str">
        <f>IF(INDEX('Player Notes'!R:R,MATCH('Printable Draft Notes'!$B287,'Player Notes'!$Q:$Q,0))="","",INDEX('Player Notes'!R:R,MATCH('Printable Draft Notes'!$B287,'Player Notes'!$Q:$Q,0)))</f>
        <v/>
      </c>
    </row>
    <row r="288" spans="2:11" x14ac:dyDescent="0.3">
      <c r="B288" s="3">
        <v>285</v>
      </c>
      <c r="C288" s="3" t="str">
        <f t="shared" si="11"/>
        <v>X</v>
      </c>
      <c r="D288" s="3" t="str">
        <f t="shared" si="11"/>
        <v>X</v>
      </c>
      <c r="E288" s="3" t="str">
        <f t="shared" si="11"/>
        <v>X</v>
      </c>
      <c r="F288" s="3" t="str">
        <f t="shared" si="11"/>
        <v>J.Riewoldt</v>
      </c>
      <c r="G288" s="6" t="str">
        <f>INDEX('Player Notes'!$F:$F,MATCH('Printable Draft Notes'!$B288,'Player Notes'!$Q:$Q,0))</f>
        <v>J.Riewoldt</v>
      </c>
      <c r="H288" s="3" t="str">
        <f>INDEX('Player Notes'!$M:$M,MATCH('Printable Draft Notes'!$B288,'Player Notes'!$Q:$Q,0))</f>
        <v>FWD</v>
      </c>
      <c r="I288" s="3" t="str">
        <f>INDEX('Player Notes'!$L:$L,MATCH('Printable Draft Notes'!$B288,'Player Notes'!$Q:$Q,0))</f>
        <v>RIC</v>
      </c>
      <c r="J288" s="8">
        <f>INDEX('Player Notes'!$I:$I,MATCH('Printable Draft Notes'!$B288,'Player Notes'!$Q:$Q,0))</f>
        <v>68.900000000000006</v>
      </c>
      <c r="K288" s="28" t="str">
        <f>IF(INDEX('Player Notes'!R:R,MATCH('Printable Draft Notes'!$B288,'Player Notes'!$Q:$Q,0))="","",INDEX('Player Notes'!R:R,MATCH('Printable Draft Notes'!$B288,'Player Notes'!$Q:$Q,0)))</f>
        <v/>
      </c>
    </row>
    <row r="289" spans="2:11" x14ac:dyDescent="0.3">
      <c r="B289" s="3">
        <v>286</v>
      </c>
      <c r="C289" s="3" t="str">
        <f t="shared" si="11"/>
        <v>X</v>
      </c>
      <c r="D289" s="3" t="str">
        <f t="shared" si="11"/>
        <v>O.Florent</v>
      </c>
      <c r="E289" s="3" t="str">
        <f t="shared" si="11"/>
        <v>X</v>
      </c>
      <c r="F289" s="3" t="str">
        <f t="shared" si="11"/>
        <v>X</v>
      </c>
      <c r="G289" s="6" t="str">
        <f>INDEX('Player Notes'!$F:$F,MATCH('Printable Draft Notes'!$B289,'Player Notes'!$Q:$Q,0))</f>
        <v>O.Florent</v>
      </c>
      <c r="H289" s="3" t="str">
        <f>INDEX('Player Notes'!$M:$M,MATCH('Printable Draft Notes'!$B289,'Player Notes'!$Q:$Q,0))</f>
        <v>MID</v>
      </c>
      <c r="I289" s="3" t="str">
        <f>INDEX('Player Notes'!$L:$L,MATCH('Printable Draft Notes'!$B289,'Player Notes'!$Q:$Q,0))</f>
        <v>SYD</v>
      </c>
      <c r="J289" s="8">
        <f>INDEX('Player Notes'!$I:$I,MATCH('Printable Draft Notes'!$B289,'Player Notes'!$Q:$Q,0))</f>
        <v>68.760000000000005</v>
      </c>
      <c r="K289" s="28" t="str">
        <f>IF(INDEX('Player Notes'!R:R,MATCH('Printable Draft Notes'!$B289,'Player Notes'!$Q:$Q,0))="","",INDEX('Player Notes'!R:R,MATCH('Printable Draft Notes'!$B289,'Player Notes'!$Q:$Q,0)))</f>
        <v/>
      </c>
    </row>
    <row r="290" spans="2:11" x14ac:dyDescent="0.3">
      <c r="B290" s="3">
        <v>287</v>
      </c>
      <c r="C290" s="3" t="str">
        <f t="shared" si="11"/>
        <v>X</v>
      </c>
      <c r="D290" s="3" t="str">
        <f t="shared" si="11"/>
        <v>X</v>
      </c>
      <c r="E290" s="3" t="str">
        <f t="shared" si="11"/>
        <v>X</v>
      </c>
      <c r="F290" s="3" t="str">
        <f t="shared" si="11"/>
        <v>C.Curnow</v>
      </c>
      <c r="G290" s="6" t="str">
        <f>INDEX('Player Notes'!$F:$F,MATCH('Printable Draft Notes'!$B290,'Player Notes'!$Q:$Q,0))</f>
        <v>C.Curnow</v>
      </c>
      <c r="H290" s="3" t="str">
        <f>INDEX('Player Notes'!$M:$M,MATCH('Printable Draft Notes'!$B290,'Player Notes'!$Q:$Q,0))</f>
        <v>FWD</v>
      </c>
      <c r="I290" s="3" t="str">
        <f>INDEX('Player Notes'!$L:$L,MATCH('Printable Draft Notes'!$B290,'Player Notes'!$Q:$Q,0))</f>
        <v>CAR</v>
      </c>
      <c r="J290" s="8">
        <f>INDEX('Player Notes'!$I:$I,MATCH('Printable Draft Notes'!$B290,'Player Notes'!$Q:$Q,0))</f>
        <v>68.55</v>
      </c>
      <c r="K290" s="28" t="str">
        <f>IF(INDEX('Player Notes'!R:R,MATCH('Printable Draft Notes'!$B290,'Player Notes'!$Q:$Q,0))="","",INDEX('Player Notes'!R:R,MATCH('Printable Draft Notes'!$B290,'Player Notes'!$Q:$Q,0)))</f>
        <v/>
      </c>
    </row>
    <row r="291" spans="2:11" x14ac:dyDescent="0.3">
      <c r="B291" s="3">
        <v>288</v>
      </c>
      <c r="C291" s="3" t="str">
        <f t="shared" si="11"/>
        <v>N.Wilson</v>
      </c>
      <c r="D291" s="3" t="str">
        <f t="shared" si="11"/>
        <v>X</v>
      </c>
      <c r="E291" s="3" t="str">
        <f t="shared" si="11"/>
        <v>X</v>
      </c>
      <c r="F291" s="3" t="str">
        <f t="shared" si="11"/>
        <v>X</v>
      </c>
      <c r="G291" s="6" t="str">
        <f>INDEX('Player Notes'!$F:$F,MATCH('Printable Draft Notes'!$B291,'Player Notes'!$Q:$Q,0))</f>
        <v>N.Wilson</v>
      </c>
      <c r="H291" s="3" t="str">
        <f>INDEX('Player Notes'!$M:$M,MATCH('Printable Draft Notes'!$B291,'Player Notes'!$Q:$Q,0))</f>
        <v>DEF</v>
      </c>
      <c r="I291" s="3" t="str">
        <f>INDEX('Player Notes'!$L:$L,MATCH('Printable Draft Notes'!$B291,'Player Notes'!$Q:$Q,0))</f>
        <v>FRE</v>
      </c>
      <c r="J291" s="8">
        <f>INDEX('Player Notes'!$I:$I,MATCH('Printable Draft Notes'!$B291,'Player Notes'!$Q:$Q,0))</f>
        <v>68.5</v>
      </c>
      <c r="K291" s="28" t="str">
        <f>IF(INDEX('Player Notes'!R:R,MATCH('Printable Draft Notes'!$B291,'Player Notes'!$Q:$Q,0))="","",INDEX('Player Notes'!R:R,MATCH('Printable Draft Notes'!$B291,'Player Notes'!$Q:$Q,0)))</f>
        <v/>
      </c>
    </row>
    <row r="292" spans="2:11" x14ac:dyDescent="0.3">
      <c r="B292" s="3">
        <v>289</v>
      </c>
      <c r="C292" s="3" t="str">
        <f t="shared" si="11"/>
        <v>X</v>
      </c>
      <c r="D292" s="3" t="str">
        <f t="shared" si="11"/>
        <v>R.Conca</v>
      </c>
      <c r="E292" s="3" t="str">
        <f t="shared" si="11"/>
        <v>X</v>
      </c>
      <c r="F292" s="3" t="str">
        <f t="shared" si="11"/>
        <v>X</v>
      </c>
      <c r="G292" s="6" t="str">
        <f>INDEX('Player Notes'!$F:$F,MATCH('Printable Draft Notes'!$B292,'Player Notes'!$Q:$Q,0))</f>
        <v>R.Conca</v>
      </c>
      <c r="H292" s="3" t="str">
        <f>INDEX('Player Notes'!$M:$M,MATCH('Printable Draft Notes'!$B292,'Player Notes'!$Q:$Q,0))</f>
        <v>MID</v>
      </c>
      <c r="I292" s="3" t="str">
        <f>INDEX('Player Notes'!$L:$L,MATCH('Printable Draft Notes'!$B292,'Player Notes'!$Q:$Q,0))</f>
        <v>FRE</v>
      </c>
      <c r="J292" s="8">
        <f>INDEX('Player Notes'!$I:$I,MATCH('Printable Draft Notes'!$B292,'Player Notes'!$Q:$Q,0))</f>
        <v>68.5</v>
      </c>
      <c r="K292" s="28" t="str">
        <f>IF(INDEX('Player Notes'!R:R,MATCH('Printable Draft Notes'!$B292,'Player Notes'!$Q:$Q,0))="","",INDEX('Player Notes'!R:R,MATCH('Printable Draft Notes'!$B292,'Player Notes'!$Q:$Q,0)))</f>
        <v/>
      </c>
    </row>
    <row r="293" spans="2:11" x14ac:dyDescent="0.3">
      <c r="B293" s="3">
        <v>290</v>
      </c>
      <c r="C293" s="3" t="str">
        <f t="shared" si="11"/>
        <v>X</v>
      </c>
      <c r="D293" s="3" t="str">
        <f t="shared" si="11"/>
        <v>X</v>
      </c>
      <c r="E293" s="3" t="str">
        <f t="shared" si="11"/>
        <v>X</v>
      </c>
      <c r="F293" s="3" t="str">
        <f t="shared" si="11"/>
        <v>J.Jenkins</v>
      </c>
      <c r="G293" s="6" t="str">
        <f>INDEX('Player Notes'!$F:$F,MATCH('Printable Draft Notes'!$B293,'Player Notes'!$Q:$Q,0))</f>
        <v>J.Jenkins</v>
      </c>
      <c r="H293" s="3" t="str">
        <f>INDEX('Player Notes'!$M:$M,MATCH('Printable Draft Notes'!$B293,'Player Notes'!$Q:$Q,0))</f>
        <v>FWD</v>
      </c>
      <c r="I293" s="3" t="str">
        <f>INDEX('Player Notes'!$L:$L,MATCH('Printable Draft Notes'!$B293,'Player Notes'!$Q:$Q,0))</f>
        <v>GEE</v>
      </c>
      <c r="J293" s="8">
        <f>INDEX('Player Notes'!$I:$I,MATCH('Printable Draft Notes'!$B293,'Player Notes'!$Q:$Q,0))</f>
        <v>68.36</v>
      </c>
      <c r="K293" s="28" t="str">
        <f>IF(INDEX('Player Notes'!R:R,MATCH('Printable Draft Notes'!$B293,'Player Notes'!$Q:$Q,0))="","",INDEX('Player Notes'!R:R,MATCH('Printable Draft Notes'!$B293,'Player Notes'!$Q:$Q,0)))</f>
        <v/>
      </c>
    </row>
    <row r="294" spans="2:11" x14ac:dyDescent="0.3">
      <c r="B294" s="3">
        <v>291</v>
      </c>
      <c r="C294" s="3" t="str">
        <f t="shared" si="11"/>
        <v>X</v>
      </c>
      <c r="D294" s="3" t="str">
        <f t="shared" si="11"/>
        <v>X</v>
      </c>
      <c r="E294" s="3" t="str">
        <f t="shared" si="11"/>
        <v>X</v>
      </c>
      <c r="F294" s="3" t="str">
        <f t="shared" si="11"/>
        <v>C.Brown</v>
      </c>
      <c r="G294" s="6" t="str">
        <f>INDEX('Player Notes'!$F:$F,MATCH('Printable Draft Notes'!$B294,'Player Notes'!$Q:$Q,0))</f>
        <v>C.Brown</v>
      </c>
      <c r="H294" s="3" t="str">
        <f>INDEX('Player Notes'!$M:$M,MATCH('Printable Draft Notes'!$B294,'Player Notes'!$Q:$Q,0))</f>
        <v>FWD</v>
      </c>
      <c r="I294" s="3" t="str">
        <f>INDEX('Player Notes'!$L:$L,MATCH('Printable Draft Notes'!$B294,'Player Notes'!$Q:$Q,0))</f>
        <v>COL</v>
      </c>
      <c r="J294" s="8">
        <f>INDEX('Player Notes'!$I:$I,MATCH('Printable Draft Notes'!$B294,'Player Notes'!$Q:$Q,0))</f>
        <v>68.3</v>
      </c>
      <c r="K294" s="28" t="str">
        <f>IF(INDEX('Player Notes'!R:R,MATCH('Printable Draft Notes'!$B294,'Player Notes'!$Q:$Q,0))="","",INDEX('Player Notes'!R:R,MATCH('Printable Draft Notes'!$B294,'Player Notes'!$Q:$Q,0)))</f>
        <v/>
      </c>
    </row>
    <row r="295" spans="2:11" x14ac:dyDescent="0.3">
      <c r="B295" s="3">
        <v>292</v>
      </c>
      <c r="C295" s="3" t="str">
        <f t="shared" si="11"/>
        <v>X</v>
      </c>
      <c r="D295" s="3" t="str">
        <f t="shared" si="11"/>
        <v>A.Hall</v>
      </c>
      <c r="E295" s="3" t="str">
        <f t="shared" si="11"/>
        <v>X</v>
      </c>
      <c r="F295" s="3" t="str">
        <f t="shared" si="11"/>
        <v>X</v>
      </c>
      <c r="G295" s="6" t="str">
        <f>INDEX('Player Notes'!$F:$F,MATCH('Printable Draft Notes'!$B295,'Player Notes'!$Q:$Q,0))</f>
        <v>A.Hall</v>
      </c>
      <c r="H295" s="3" t="str">
        <f>INDEX('Player Notes'!$M:$M,MATCH('Printable Draft Notes'!$B295,'Player Notes'!$Q:$Q,0))</f>
        <v>MID</v>
      </c>
      <c r="I295" s="3" t="str">
        <f>INDEX('Player Notes'!$L:$L,MATCH('Printable Draft Notes'!$B295,'Player Notes'!$Q:$Q,0))</f>
        <v>NTH</v>
      </c>
      <c r="J295" s="8">
        <f>INDEX('Player Notes'!$I:$I,MATCH('Printable Draft Notes'!$B295,'Player Notes'!$Q:$Q,0))</f>
        <v>75.83</v>
      </c>
      <c r="K295" s="28" t="str">
        <f>IF(INDEX('Player Notes'!R:R,MATCH('Printable Draft Notes'!$B295,'Player Notes'!$Q:$Q,0))="","",INDEX('Player Notes'!R:R,MATCH('Printable Draft Notes'!$B295,'Player Notes'!$Q:$Q,0)))</f>
        <v/>
      </c>
    </row>
    <row r="296" spans="2:11" x14ac:dyDescent="0.3">
      <c r="B296" s="3">
        <v>293</v>
      </c>
      <c r="C296" s="3" t="str">
        <f t="shared" si="11"/>
        <v>X</v>
      </c>
      <c r="D296" s="3" t="str">
        <f t="shared" si="11"/>
        <v>X</v>
      </c>
      <c r="E296" s="3" t="str">
        <f t="shared" si="11"/>
        <v>X</v>
      </c>
      <c r="F296" s="3" t="str">
        <f t="shared" si="11"/>
        <v>S.Day</v>
      </c>
      <c r="G296" s="6" t="str">
        <f>INDEX('Player Notes'!$F:$F,MATCH('Printable Draft Notes'!$B296,'Player Notes'!$Q:$Q,0))</f>
        <v>S.Day</v>
      </c>
      <c r="H296" s="3" t="str">
        <f>INDEX('Player Notes'!$M:$M,MATCH('Printable Draft Notes'!$B296,'Player Notes'!$Q:$Q,0))</f>
        <v>FWD</v>
      </c>
      <c r="I296" s="3" t="str">
        <f>INDEX('Player Notes'!$L:$L,MATCH('Printable Draft Notes'!$B296,'Player Notes'!$Q:$Q,0))</f>
        <v>GCS</v>
      </c>
      <c r="J296" s="8">
        <f>INDEX('Player Notes'!$I:$I,MATCH('Printable Draft Notes'!$B296,'Player Notes'!$Q:$Q,0))</f>
        <v>68.099999999999994</v>
      </c>
      <c r="K296" s="28" t="str">
        <f>IF(INDEX('Player Notes'!R:R,MATCH('Printable Draft Notes'!$B296,'Player Notes'!$Q:$Q,0))="","",INDEX('Player Notes'!R:R,MATCH('Printable Draft Notes'!$B296,'Player Notes'!$Q:$Q,0)))</f>
        <v/>
      </c>
    </row>
    <row r="297" spans="2:11" x14ac:dyDescent="0.3">
      <c r="B297" s="3">
        <v>294</v>
      </c>
      <c r="C297" s="3" t="str">
        <f t="shared" si="11"/>
        <v>X</v>
      </c>
      <c r="D297" s="3" t="str">
        <f t="shared" si="11"/>
        <v>X</v>
      </c>
      <c r="E297" s="3" t="str">
        <f t="shared" si="11"/>
        <v>X</v>
      </c>
      <c r="F297" s="3" t="str">
        <f t="shared" si="11"/>
        <v>P.Wright</v>
      </c>
      <c r="G297" s="6" t="str">
        <f>INDEX('Player Notes'!$F:$F,MATCH('Printable Draft Notes'!$B297,'Player Notes'!$Q:$Q,0))</f>
        <v>P.Wright</v>
      </c>
      <c r="H297" s="3" t="str">
        <f>INDEX('Player Notes'!$M:$M,MATCH('Printable Draft Notes'!$B297,'Player Notes'!$Q:$Q,0))</f>
        <v>FWD</v>
      </c>
      <c r="I297" s="3" t="str">
        <f>INDEX('Player Notes'!$L:$L,MATCH('Printable Draft Notes'!$B297,'Player Notes'!$Q:$Q,0))</f>
        <v>GCS</v>
      </c>
      <c r="J297" s="8">
        <f>INDEX('Player Notes'!$I:$I,MATCH('Printable Draft Notes'!$B297,'Player Notes'!$Q:$Q,0))</f>
        <v>68</v>
      </c>
      <c r="K297" s="28" t="str">
        <f>IF(INDEX('Player Notes'!R:R,MATCH('Printable Draft Notes'!$B297,'Player Notes'!$Q:$Q,0))="","",INDEX('Player Notes'!R:R,MATCH('Printable Draft Notes'!$B297,'Player Notes'!$Q:$Q,0)))</f>
        <v/>
      </c>
    </row>
    <row r="298" spans="2:11" x14ac:dyDescent="0.3">
      <c r="B298" s="3">
        <v>295</v>
      </c>
      <c r="C298" s="3" t="str">
        <f t="shared" si="11"/>
        <v>L.Brown</v>
      </c>
      <c r="D298" s="3" t="str">
        <f t="shared" si="11"/>
        <v>X</v>
      </c>
      <c r="E298" s="3" t="str">
        <f t="shared" si="11"/>
        <v>X</v>
      </c>
      <c r="F298" s="3" t="str">
        <f t="shared" si="11"/>
        <v>X</v>
      </c>
      <c r="G298" s="6" t="str">
        <f>INDEX('Player Notes'!$F:$F,MATCH('Printable Draft Notes'!$B298,'Player Notes'!$Q:$Q,0))</f>
        <v>L.Brown</v>
      </c>
      <c r="H298" s="3" t="str">
        <f>INDEX('Player Notes'!$M:$M,MATCH('Printable Draft Notes'!$B298,'Player Notes'!$Q:$Q,0))</f>
        <v>DEF</v>
      </c>
      <c r="I298" s="3" t="str">
        <f>INDEX('Player Notes'!$L:$L,MATCH('Printable Draft Notes'!$B298,'Player Notes'!$Q:$Q,0))</f>
        <v>ADE</v>
      </c>
      <c r="J298" s="8">
        <f>INDEX('Player Notes'!$I:$I,MATCH('Printable Draft Notes'!$B298,'Player Notes'!$Q:$Q,0))</f>
        <v>68</v>
      </c>
      <c r="K298" s="28" t="str">
        <f>IF(INDEX('Player Notes'!R:R,MATCH('Printable Draft Notes'!$B298,'Player Notes'!$Q:$Q,0))="","",INDEX('Player Notes'!R:R,MATCH('Printable Draft Notes'!$B298,'Player Notes'!$Q:$Q,0)))</f>
        <v/>
      </c>
    </row>
    <row r="299" spans="2:11" x14ac:dyDescent="0.3">
      <c r="B299" s="3">
        <v>296</v>
      </c>
      <c r="C299" s="3" t="str">
        <f t="shared" si="11"/>
        <v>X</v>
      </c>
      <c r="D299" s="3" t="str">
        <f t="shared" si="11"/>
        <v>X</v>
      </c>
      <c r="E299" s="3" t="str">
        <f t="shared" si="11"/>
        <v>O.McInerney</v>
      </c>
      <c r="F299" s="3" t="str">
        <f t="shared" si="11"/>
        <v>O.McInerney</v>
      </c>
      <c r="G299" s="6" t="str">
        <f>INDEX('Player Notes'!$F:$F,MATCH('Printable Draft Notes'!$B299,'Player Notes'!$Q:$Q,0))</f>
        <v>O.McInerney</v>
      </c>
      <c r="H299" s="3" t="str">
        <f>INDEX('Player Notes'!$M:$M,MATCH('Printable Draft Notes'!$B299,'Player Notes'!$Q:$Q,0))</f>
        <v>RUC/FWD</v>
      </c>
      <c r="I299" s="3" t="str">
        <f>INDEX('Player Notes'!$L:$L,MATCH('Printable Draft Notes'!$B299,'Player Notes'!$Q:$Q,0))</f>
        <v>BRL</v>
      </c>
      <c r="J299" s="8">
        <f>INDEX('Player Notes'!$I:$I,MATCH('Printable Draft Notes'!$B299,'Player Notes'!$Q:$Q,0))</f>
        <v>67.84</v>
      </c>
      <c r="K299" s="28" t="str">
        <f>IF(INDEX('Player Notes'!R:R,MATCH('Printable Draft Notes'!$B299,'Player Notes'!$Q:$Q,0))="","",INDEX('Player Notes'!R:R,MATCH('Printable Draft Notes'!$B299,'Player Notes'!$Q:$Q,0)))</f>
        <v/>
      </c>
    </row>
    <row r="300" spans="2:11" x14ac:dyDescent="0.3">
      <c r="B300" s="3">
        <v>297</v>
      </c>
      <c r="C300" s="3" t="str">
        <f t="shared" si="11"/>
        <v>X</v>
      </c>
      <c r="D300" s="3" t="str">
        <f t="shared" si="11"/>
        <v>X</v>
      </c>
      <c r="E300" s="3" t="str">
        <f t="shared" si="11"/>
        <v>X</v>
      </c>
      <c r="F300" s="3" t="str">
        <f t="shared" si="11"/>
        <v>A.Naughton</v>
      </c>
      <c r="G300" s="6" t="str">
        <f>INDEX('Player Notes'!$F:$F,MATCH('Printable Draft Notes'!$B300,'Player Notes'!$Q:$Q,0))</f>
        <v>A.Naughton</v>
      </c>
      <c r="H300" s="3" t="str">
        <f>INDEX('Player Notes'!$M:$M,MATCH('Printable Draft Notes'!$B300,'Player Notes'!$Q:$Q,0))</f>
        <v>FWD</v>
      </c>
      <c r="I300" s="3" t="str">
        <f>INDEX('Player Notes'!$L:$L,MATCH('Printable Draft Notes'!$B300,'Player Notes'!$Q:$Q,0))</f>
        <v>WBD</v>
      </c>
      <c r="J300" s="8">
        <f>INDEX('Player Notes'!$I:$I,MATCH('Printable Draft Notes'!$B300,'Player Notes'!$Q:$Q,0))</f>
        <v>67.73</v>
      </c>
      <c r="K300" s="28" t="str">
        <f>IF(INDEX('Player Notes'!R:R,MATCH('Printable Draft Notes'!$B300,'Player Notes'!$Q:$Q,0))="","",INDEX('Player Notes'!R:R,MATCH('Printable Draft Notes'!$B300,'Player Notes'!$Q:$Q,0)))</f>
        <v/>
      </c>
    </row>
    <row r="301" spans="2:11" x14ac:dyDescent="0.3">
      <c r="B301" s="3">
        <v>298</v>
      </c>
      <c r="C301" s="3" t="str">
        <f t="shared" si="11"/>
        <v>X</v>
      </c>
      <c r="D301" s="3" t="str">
        <f t="shared" si="11"/>
        <v>X</v>
      </c>
      <c r="E301" s="3" t="str">
        <f t="shared" si="11"/>
        <v>X</v>
      </c>
      <c r="F301" s="3" t="str">
        <f t="shared" si="11"/>
        <v>A.Christensen</v>
      </c>
      <c r="G301" s="6" t="str">
        <f>INDEX('Player Notes'!$F:$F,MATCH('Printable Draft Notes'!$B301,'Player Notes'!$Q:$Q,0))</f>
        <v>A.Christensen</v>
      </c>
      <c r="H301" s="3" t="str">
        <f>INDEX('Player Notes'!$M:$M,MATCH('Printable Draft Notes'!$B301,'Player Notes'!$Q:$Q,0))</f>
        <v>FWD</v>
      </c>
      <c r="I301" s="3" t="str">
        <f>INDEX('Player Notes'!$L:$L,MATCH('Printable Draft Notes'!$B301,'Player Notes'!$Q:$Q,0))</f>
        <v>BRL</v>
      </c>
      <c r="J301" s="8">
        <f>INDEX('Player Notes'!$I:$I,MATCH('Printable Draft Notes'!$B301,'Player Notes'!$Q:$Q,0))</f>
        <v>67.73</v>
      </c>
      <c r="K301" s="28" t="str">
        <f>IF(INDEX('Player Notes'!R:R,MATCH('Printable Draft Notes'!$B301,'Player Notes'!$Q:$Q,0))="","",INDEX('Player Notes'!R:R,MATCH('Printable Draft Notes'!$B301,'Player Notes'!$Q:$Q,0)))</f>
        <v/>
      </c>
    </row>
    <row r="302" spans="2:11" x14ac:dyDescent="0.3">
      <c r="B302" s="3">
        <v>299</v>
      </c>
      <c r="C302" s="3" t="str">
        <f t="shared" si="11"/>
        <v>X</v>
      </c>
      <c r="D302" s="3" t="str">
        <f t="shared" si="11"/>
        <v>X</v>
      </c>
      <c r="E302" s="3" t="str">
        <f t="shared" si="11"/>
        <v>X</v>
      </c>
      <c r="F302" s="3" t="str">
        <f t="shared" si="11"/>
        <v>M.Lewis</v>
      </c>
      <c r="G302" s="6" t="str">
        <f>INDEX('Player Notes'!$F:$F,MATCH('Printable Draft Notes'!$B302,'Player Notes'!$Q:$Q,0))</f>
        <v>M.Lewis</v>
      </c>
      <c r="H302" s="3" t="str">
        <f>INDEX('Player Notes'!$M:$M,MATCH('Printable Draft Notes'!$B302,'Player Notes'!$Q:$Q,0))</f>
        <v>FWD</v>
      </c>
      <c r="I302" s="3" t="str">
        <f>INDEX('Player Notes'!$L:$L,MATCH('Printable Draft Notes'!$B302,'Player Notes'!$Q:$Q,0))</f>
        <v>HAW</v>
      </c>
      <c r="J302" s="8">
        <f>INDEX('Player Notes'!$I:$I,MATCH('Printable Draft Notes'!$B302,'Player Notes'!$Q:$Q,0))</f>
        <v>67.58</v>
      </c>
      <c r="K302" s="28" t="str">
        <f>IF(INDEX('Player Notes'!R:R,MATCH('Printable Draft Notes'!$B302,'Player Notes'!$Q:$Q,0))="","",INDEX('Player Notes'!R:R,MATCH('Printable Draft Notes'!$B302,'Player Notes'!$Q:$Q,0)))</f>
        <v/>
      </c>
    </row>
    <row r="303" spans="2:11" x14ac:dyDescent="0.3">
      <c r="B303" s="3">
        <v>300</v>
      </c>
      <c r="C303" s="3" t="str">
        <f t="shared" si="11"/>
        <v>X</v>
      </c>
      <c r="D303" s="3" t="str">
        <f t="shared" si="11"/>
        <v>X</v>
      </c>
      <c r="E303" s="3" t="str">
        <f t="shared" si="11"/>
        <v>X</v>
      </c>
      <c r="F303" s="3" t="str">
        <f t="shared" si="11"/>
        <v>T.Walker</v>
      </c>
      <c r="G303" s="6" t="str">
        <f>INDEX('Player Notes'!$F:$F,MATCH('Printable Draft Notes'!$B303,'Player Notes'!$Q:$Q,0))</f>
        <v>T.Walker</v>
      </c>
      <c r="H303" s="3" t="str">
        <f>INDEX('Player Notes'!$M:$M,MATCH('Printable Draft Notes'!$B303,'Player Notes'!$Q:$Q,0))</f>
        <v>FWD</v>
      </c>
      <c r="I303" s="3" t="str">
        <f>INDEX('Player Notes'!$L:$L,MATCH('Printable Draft Notes'!$B303,'Player Notes'!$Q:$Q,0))</f>
        <v>ADE</v>
      </c>
      <c r="J303" s="8">
        <f>INDEX('Player Notes'!$I:$I,MATCH('Printable Draft Notes'!$B303,'Player Notes'!$Q:$Q,0))</f>
        <v>67.319999999999993</v>
      </c>
      <c r="K303" s="28" t="str">
        <f>IF(INDEX('Player Notes'!R:R,MATCH('Printable Draft Notes'!$B303,'Player Notes'!$Q:$Q,0))="","",INDEX('Player Notes'!R:R,MATCH('Printable Draft Notes'!$B303,'Player Notes'!$Q:$Q,0)))</f>
        <v/>
      </c>
    </row>
  </sheetData>
  <sheetProtection selectLockedCells="1" selectUnlockedCells="1"/>
  <conditionalFormatting sqref="C5:C303 E5:F303">
    <cfRule type="expression" dxfId="3" priority="21">
      <formula>COUNTIF(C$4:C4,"&lt;&gt;X")&gt;=C$1</formula>
    </cfRule>
  </conditionalFormatting>
  <conditionalFormatting sqref="D5:D303">
    <cfRule type="expression" dxfId="2" priority="20">
      <formula>COUNTIF(H$4:H4,"MID")&gt;=D$1</formula>
    </cfRule>
  </conditionalFormatting>
  <conditionalFormatting sqref="C4:F303">
    <cfRule type="expression" dxfId="1" priority="1">
      <formula>C4="X"</formula>
    </cfRule>
  </conditionalFormatting>
  <conditionalFormatting sqref="D4:D303">
    <cfRule type="expression" dxfId="0" priority="23">
      <formula>COUNTIF(C4:F4,"&lt;&gt;X")&gt;1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fitToHeight="3" orientation="portrait" r:id="rId1"/>
  <rowBreaks count="2" manualBreakCount="2">
    <brk id="67" max="10" man="1"/>
    <brk id="13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6"/>
  <sheetViews>
    <sheetView workbookViewId="0">
      <pane ySplit="1" topLeftCell="A136" activePane="bottomLeft" state="frozen"/>
      <selection pane="bottomLeft" activeCell="E150" sqref="E150"/>
    </sheetView>
  </sheetViews>
  <sheetFormatPr defaultRowHeight="14.4" outlineLevelCol="1" x14ac:dyDescent="0.3"/>
  <cols>
    <col min="1" max="1" width="7.109375" customWidth="1" outlineLevel="1"/>
    <col min="2" max="2" width="5.21875" customWidth="1" outlineLevel="1"/>
    <col min="3" max="3" width="8" customWidth="1" outlineLevel="1"/>
    <col min="4" max="4" width="10.6640625" customWidth="1" outlineLevel="1"/>
    <col min="5" max="5" width="19.109375" customWidth="1" outlineLevel="1"/>
    <col min="6" max="6" width="13.21875" customWidth="1"/>
    <col min="7" max="7" width="7.44140625" style="2" bestFit="1" customWidth="1"/>
    <col min="8" max="8" width="11" bestFit="1" customWidth="1"/>
    <col min="9" max="9" width="8.33203125" bestFit="1" customWidth="1"/>
    <col min="10" max="10" width="9.6640625" bestFit="1" customWidth="1"/>
    <col min="11" max="11" width="15.21875" bestFit="1" customWidth="1"/>
    <col min="12" max="12" width="6.6640625" bestFit="1" customWidth="1"/>
    <col min="13" max="13" width="9.21875" bestFit="1" customWidth="1"/>
    <col min="14" max="15" width="5.33203125" bestFit="1" customWidth="1"/>
    <col min="16" max="16" width="9.6640625" customWidth="1"/>
    <col min="17" max="17" width="9.6640625" bestFit="1" customWidth="1"/>
    <col min="18" max="18" width="25.21875" customWidth="1"/>
  </cols>
  <sheetData>
    <row r="1" spans="1:23" x14ac:dyDescent="0.3">
      <c r="A1" s="11" t="s">
        <v>989</v>
      </c>
      <c r="B1" s="11" t="s">
        <v>988</v>
      </c>
      <c r="C1" s="11" t="s">
        <v>987</v>
      </c>
      <c r="D1" s="11" t="s">
        <v>986</v>
      </c>
      <c r="E1" s="11" t="s">
        <v>985</v>
      </c>
      <c r="F1" s="11" t="s">
        <v>993</v>
      </c>
      <c r="G1" s="23" t="s">
        <v>984</v>
      </c>
      <c r="H1" s="11" t="s">
        <v>981</v>
      </c>
      <c r="I1" s="24" t="s">
        <v>982</v>
      </c>
      <c r="J1" s="11" t="s">
        <v>983</v>
      </c>
      <c r="K1" s="11" t="s">
        <v>0</v>
      </c>
      <c r="L1" s="11" t="s">
        <v>990</v>
      </c>
      <c r="M1" s="11" t="s">
        <v>996</v>
      </c>
      <c r="N1" s="11" t="s">
        <v>991</v>
      </c>
      <c r="O1" s="11" t="s">
        <v>992</v>
      </c>
      <c r="P1" s="11" t="s">
        <v>1008</v>
      </c>
      <c r="Q1" s="11" t="s">
        <v>994</v>
      </c>
      <c r="R1" s="11" t="s">
        <v>1004</v>
      </c>
      <c r="S1" s="11"/>
      <c r="T1" s="11"/>
      <c r="U1" s="11"/>
      <c r="V1" s="11"/>
      <c r="W1" s="11"/>
    </row>
    <row r="2" spans="1:23" x14ac:dyDescent="0.3">
      <c r="A2">
        <v>2020</v>
      </c>
      <c r="B2">
        <v>150</v>
      </c>
      <c r="C2">
        <v>293957</v>
      </c>
      <c r="D2" t="s">
        <v>103</v>
      </c>
      <c r="E2" t="s">
        <v>272</v>
      </c>
      <c r="F2" t="str">
        <f t="shared" ref="F2:F108" si="0">LEFT(D2,1)&amp;"." &amp;E2</f>
        <v>B.Grundy</v>
      </c>
      <c r="G2" s="2">
        <v>705900</v>
      </c>
      <c r="H2">
        <v>22</v>
      </c>
      <c r="I2" s="1">
        <v>130</v>
      </c>
      <c r="J2">
        <v>2860</v>
      </c>
      <c r="K2" t="s">
        <v>14</v>
      </c>
      <c r="L2" t="s">
        <v>254</v>
      </c>
      <c r="M2" t="str">
        <f t="shared" ref="M2:M108" si="1">N2&amp;IF(O2="","","/"&amp;O2)</f>
        <v>RUC</v>
      </c>
      <c r="N2" t="s">
        <v>92</v>
      </c>
      <c r="P2" t="s">
        <v>1010</v>
      </c>
      <c r="Q2">
        <f t="shared" ref="Q2:Q108" si="2">ROW(Q2)-1</f>
        <v>1</v>
      </c>
    </row>
    <row r="3" spans="1:23" x14ac:dyDescent="0.3">
      <c r="A3">
        <v>2020</v>
      </c>
      <c r="B3">
        <v>754</v>
      </c>
      <c r="C3">
        <v>295467</v>
      </c>
      <c r="D3" t="s">
        <v>175</v>
      </c>
      <c r="E3" t="s">
        <v>930</v>
      </c>
      <c r="F3" t="str">
        <f t="shared" si="0"/>
        <v>J.Macrae</v>
      </c>
      <c r="G3" s="2">
        <v>668900</v>
      </c>
      <c r="H3">
        <v>22</v>
      </c>
      <c r="I3" s="1">
        <v>123.18</v>
      </c>
      <c r="J3">
        <v>2710</v>
      </c>
      <c r="K3" t="s">
        <v>13</v>
      </c>
      <c r="L3" t="s">
        <v>907</v>
      </c>
      <c r="M3" t="str">
        <f t="shared" si="1"/>
        <v>MID</v>
      </c>
      <c r="N3" t="s">
        <v>37</v>
      </c>
      <c r="P3" t="s">
        <v>1010</v>
      </c>
      <c r="Q3">
        <f t="shared" si="2"/>
        <v>2</v>
      </c>
    </row>
    <row r="4" spans="1:23" x14ac:dyDescent="0.3">
      <c r="A4">
        <v>2020</v>
      </c>
      <c r="B4">
        <v>468</v>
      </c>
      <c r="C4">
        <v>290528</v>
      </c>
      <c r="D4" t="s">
        <v>279</v>
      </c>
      <c r="E4" t="s">
        <v>646</v>
      </c>
      <c r="F4" t="str">
        <f t="shared" si="0"/>
        <v>M.Gawn</v>
      </c>
      <c r="G4" s="2">
        <v>697100</v>
      </c>
      <c r="H4">
        <v>21</v>
      </c>
      <c r="I4" s="1">
        <v>128.38</v>
      </c>
      <c r="J4">
        <v>2696</v>
      </c>
      <c r="K4" t="s">
        <v>5</v>
      </c>
      <c r="L4" t="s">
        <v>637</v>
      </c>
      <c r="M4" t="str">
        <f t="shared" si="1"/>
        <v>RUC</v>
      </c>
      <c r="N4" t="s">
        <v>92</v>
      </c>
      <c r="P4" t="s">
        <v>1010</v>
      </c>
      <c r="Q4">
        <f t="shared" si="2"/>
        <v>3</v>
      </c>
    </row>
    <row r="5" spans="1:23" x14ac:dyDescent="0.3">
      <c r="A5">
        <v>2020</v>
      </c>
      <c r="B5">
        <v>334</v>
      </c>
      <c r="C5">
        <v>270917</v>
      </c>
      <c r="D5" t="s">
        <v>113</v>
      </c>
      <c r="E5" t="s">
        <v>509</v>
      </c>
      <c r="F5" t="str">
        <f t="shared" si="0"/>
        <v>P.Dangerfield</v>
      </c>
      <c r="G5" s="2">
        <v>625500</v>
      </c>
      <c r="H5">
        <v>21</v>
      </c>
      <c r="I5" s="1">
        <v>115.19</v>
      </c>
      <c r="J5">
        <v>2419</v>
      </c>
      <c r="K5" t="s">
        <v>3</v>
      </c>
      <c r="L5" t="s">
        <v>497</v>
      </c>
      <c r="M5" t="str">
        <f t="shared" si="1"/>
        <v>MID</v>
      </c>
      <c r="N5" t="s">
        <v>37</v>
      </c>
      <c r="P5" t="s">
        <v>1010</v>
      </c>
      <c r="Q5">
        <f t="shared" si="2"/>
        <v>4</v>
      </c>
    </row>
    <row r="6" spans="1:23" x14ac:dyDescent="0.3">
      <c r="A6">
        <v>2020</v>
      </c>
      <c r="B6">
        <v>413</v>
      </c>
      <c r="C6">
        <v>294305</v>
      </c>
      <c r="D6" t="s">
        <v>173</v>
      </c>
      <c r="E6" t="s">
        <v>586</v>
      </c>
      <c r="F6" t="str">
        <f t="shared" si="0"/>
        <v>L.Whitfield</v>
      </c>
      <c r="G6" s="2">
        <v>604100</v>
      </c>
      <c r="H6">
        <v>16</v>
      </c>
      <c r="I6" s="1">
        <v>111.25</v>
      </c>
      <c r="J6">
        <v>1780</v>
      </c>
      <c r="K6" t="s">
        <v>542</v>
      </c>
      <c r="L6" t="s">
        <v>18</v>
      </c>
      <c r="M6" t="str">
        <f t="shared" si="1"/>
        <v>FWD/MID</v>
      </c>
      <c r="N6" t="s">
        <v>45</v>
      </c>
      <c r="O6" t="s">
        <v>37</v>
      </c>
      <c r="P6" t="s">
        <v>1013</v>
      </c>
      <c r="Q6">
        <f t="shared" si="2"/>
        <v>5</v>
      </c>
    </row>
    <row r="7" spans="1:23" x14ac:dyDescent="0.3">
      <c r="A7">
        <v>2020</v>
      </c>
      <c r="B7">
        <v>76</v>
      </c>
      <c r="C7">
        <v>293535</v>
      </c>
      <c r="D7" t="s">
        <v>173</v>
      </c>
      <c r="E7" t="s">
        <v>174</v>
      </c>
      <c r="F7" t="str">
        <f t="shared" si="0"/>
        <v>L.Neale</v>
      </c>
      <c r="G7" s="2">
        <v>658500</v>
      </c>
      <c r="H7">
        <v>22</v>
      </c>
      <c r="I7" s="1">
        <v>121.27</v>
      </c>
      <c r="J7">
        <v>2668</v>
      </c>
      <c r="K7" t="s">
        <v>7</v>
      </c>
      <c r="L7" t="s">
        <v>119</v>
      </c>
      <c r="M7" t="str">
        <f t="shared" si="1"/>
        <v>MID</v>
      </c>
      <c r="N7" t="s">
        <v>37</v>
      </c>
      <c r="P7" t="s">
        <v>1012</v>
      </c>
      <c r="Q7">
        <f t="shared" si="2"/>
        <v>6</v>
      </c>
    </row>
    <row r="8" spans="1:23" x14ac:dyDescent="0.3">
      <c r="A8">
        <v>2020</v>
      </c>
      <c r="B8">
        <v>243</v>
      </c>
      <c r="C8">
        <v>291570</v>
      </c>
      <c r="D8" t="s">
        <v>400</v>
      </c>
      <c r="E8" t="s">
        <v>401</v>
      </c>
      <c r="F8" t="str">
        <f t="shared" si="0"/>
        <v>N.Fyfe</v>
      </c>
      <c r="G8" s="2">
        <v>651600</v>
      </c>
      <c r="H8">
        <v>20</v>
      </c>
      <c r="I8" s="1">
        <v>120</v>
      </c>
      <c r="J8">
        <v>2400</v>
      </c>
      <c r="K8" t="s">
        <v>15</v>
      </c>
      <c r="L8" t="s">
        <v>377</v>
      </c>
      <c r="M8" t="str">
        <f t="shared" si="1"/>
        <v>MID</v>
      </c>
      <c r="N8" t="s">
        <v>37</v>
      </c>
      <c r="P8" t="s">
        <v>1012</v>
      </c>
      <c r="Q8">
        <f t="shared" si="2"/>
        <v>7</v>
      </c>
    </row>
    <row r="9" spans="1:23" x14ac:dyDescent="0.3">
      <c r="A9">
        <v>2020</v>
      </c>
      <c r="B9">
        <v>94</v>
      </c>
      <c r="C9">
        <v>990704</v>
      </c>
      <c r="D9" t="s">
        <v>113</v>
      </c>
      <c r="E9" t="s">
        <v>205</v>
      </c>
      <c r="F9" t="str">
        <f t="shared" si="0"/>
        <v>P.Cripps</v>
      </c>
      <c r="G9" s="2">
        <v>635900</v>
      </c>
      <c r="H9">
        <v>20</v>
      </c>
      <c r="I9" s="1">
        <v>117.1</v>
      </c>
      <c r="J9">
        <v>2342</v>
      </c>
      <c r="K9" t="s">
        <v>2</v>
      </c>
      <c r="L9" t="s">
        <v>200</v>
      </c>
      <c r="M9" t="str">
        <f t="shared" si="1"/>
        <v>MID</v>
      </c>
      <c r="N9" t="s">
        <v>37</v>
      </c>
      <c r="P9" t="s">
        <v>1012</v>
      </c>
      <c r="Q9">
        <f t="shared" si="2"/>
        <v>8</v>
      </c>
    </row>
    <row r="10" spans="1:23" x14ac:dyDescent="0.3">
      <c r="A10">
        <v>2020</v>
      </c>
      <c r="B10">
        <v>737</v>
      </c>
      <c r="C10">
        <v>993834</v>
      </c>
      <c r="D10" t="s">
        <v>217</v>
      </c>
      <c r="E10" t="s">
        <v>643</v>
      </c>
      <c r="F10" t="str">
        <f t="shared" si="0"/>
        <v>J.Dunkley</v>
      </c>
      <c r="G10" s="2">
        <v>632400</v>
      </c>
      <c r="H10">
        <v>22</v>
      </c>
      <c r="I10" s="1">
        <v>116.45</v>
      </c>
      <c r="J10">
        <v>2562</v>
      </c>
      <c r="K10" t="s">
        <v>13</v>
      </c>
      <c r="L10" t="s">
        <v>907</v>
      </c>
      <c r="M10" t="str">
        <f t="shared" si="1"/>
        <v>MID</v>
      </c>
      <c r="N10" t="s">
        <v>37</v>
      </c>
      <c r="P10" t="s">
        <v>1013</v>
      </c>
      <c r="Q10">
        <f t="shared" si="2"/>
        <v>9</v>
      </c>
    </row>
    <row r="11" spans="1:23" x14ac:dyDescent="0.3">
      <c r="A11">
        <v>2020</v>
      </c>
      <c r="B11">
        <v>396</v>
      </c>
      <c r="C11">
        <v>296347</v>
      </c>
      <c r="D11" t="s">
        <v>217</v>
      </c>
      <c r="E11" t="s">
        <v>72</v>
      </c>
      <c r="F11" t="str">
        <f t="shared" si="0"/>
        <v>J.Kelly</v>
      </c>
      <c r="G11" s="2">
        <v>637700</v>
      </c>
      <c r="H11">
        <v>14</v>
      </c>
      <c r="I11" s="1">
        <v>117.43</v>
      </c>
      <c r="J11">
        <v>1644</v>
      </c>
      <c r="K11" t="s">
        <v>542</v>
      </c>
      <c r="L11" t="s">
        <v>18</v>
      </c>
      <c r="M11" t="str">
        <f t="shared" si="1"/>
        <v>MID</v>
      </c>
      <c r="N11" t="s">
        <v>37</v>
      </c>
      <c r="P11" t="s">
        <v>1013</v>
      </c>
      <c r="Q11">
        <f t="shared" si="2"/>
        <v>10</v>
      </c>
    </row>
    <row r="12" spans="1:23" x14ac:dyDescent="0.3">
      <c r="A12">
        <v>2020</v>
      </c>
      <c r="B12">
        <v>489</v>
      </c>
      <c r="C12">
        <v>996701</v>
      </c>
      <c r="D12" t="s">
        <v>663</v>
      </c>
      <c r="E12" t="s">
        <v>601</v>
      </c>
      <c r="F12" t="str">
        <f t="shared" si="0"/>
        <v>C.Oliver</v>
      </c>
      <c r="G12" s="2">
        <v>593900</v>
      </c>
      <c r="H12">
        <v>22</v>
      </c>
      <c r="I12" s="1">
        <v>109.36</v>
      </c>
      <c r="J12">
        <v>2406</v>
      </c>
      <c r="K12" t="s">
        <v>5</v>
      </c>
      <c r="L12" t="s">
        <v>637</v>
      </c>
      <c r="M12" t="str">
        <f t="shared" si="1"/>
        <v>MID</v>
      </c>
      <c r="N12" t="s">
        <v>37</v>
      </c>
      <c r="Q12">
        <f t="shared" si="2"/>
        <v>11</v>
      </c>
    </row>
    <row r="13" spans="1:23" x14ac:dyDescent="0.3">
      <c r="A13">
        <v>2020</v>
      </c>
      <c r="B13">
        <v>728</v>
      </c>
      <c r="C13">
        <v>297373</v>
      </c>
      <c r="D13" t="s">
        <v>117</v>
      </c>
      <c r="E13" t="s">
        <v>906</v>
      </c>
      <c r="F13" t="str">
        <f t="shared" si="0"/>
        <v>M.Bontempelli</v>
      </c>
      <c r="G13" s="2">
        <v>623000</v>
      </c>
      <c r="H13">
        <v>22</v>
      </c>
      <c r="I13" s="1">
        <v>114.73</v>
      </c>
      <c r="J13">
        <v>2524</v>
      </c>
      <c r="K13" t="s">
        <v>13</v>
      </c>
      <c r="L13" t="s">
        <v>907</v>
      </c>
      <c r="M13" t="str">
        <f t="shared" si="1"/>
        <v>MID</v>
      </c>
      <c r="N13" t="s">
        <v>37</v>
      </c>
      <c r="Q13">
        <f t="shared" si="2"/>
        <v>12</v>
      </c>
    </row>
    <row r="14" spans="1:23" x14ac:dyDescent="0.3">
      <c r="A14">
        <v>2020</v>
      </c>
      <c r="B14">
        <v>177</v>
      </c>
      <c r="C14">
        <v>291790</v>
      </c>
      <c r="D14" t="s">
        <v>309</v>
      </c>
      <c r="E14" t="s">
        <v>310</v>
      </c>
      <c r="F14" t="str">
        <f t="shared" si="0"/>
        <v>A.Treloar</v>
      </c>
      <c r="G14" s="2">
        <v>615800</v>
      </c>
      <c r="H14">
        <v>22</v>
      </c>
      <c r="I14" s="1">
        <v>113.41</v>
      </c>
      <c r="J14">
        <v>2495</v>
      </c>
      <c r="K14" t="s">
        <v>14</v>
      </c>
      <c r="L14" t="s">
        <v>254</v>
      </c>
      <c r="M14" t="str">
        <f t="shared" si="1"/>
        <v>MID</v>
      </c>
      <c r="N14" t="s">
        <v>37</v>
      </c>
      <c r="Q14">
        <f t="shared" si="2"/>
        <v>13</v>
      </c>
    </row>
    <row r="15" spans="1:23" x14ac:dyDescent="0.3">
      <c r="A15">
        <v>2020</v>
      </c>
      <c r="B15">
        <v>618</v>
      </c>
      <c r="C15">
        <v>290847</v>
      </c>
      <c r="D15" t="s">
        <v>796</v>
      </c>
      <c r="E15" t="s">
        <v>162</v>
      </c>
      <c r="F15" t="str">
        <f t="shared" si="0"/>
        <v>D.Martin</v>
      </c>
      <c r="G15" s="2">
        <v>543000</v>
      </c>
      <c r="H15">
        <v>20</v>
      </c>
      <c r="I15" s="1">
        <v>100</v>
      </c>
      <c r="J15">
        <v>2000</v>
      </c>
      <c r="K15" t="s">
        <v>1</v>
      </c>
      <c r="L15" t="s">
        <v>769</v>
      </c>
      <c r="M15" t="str">
        <f t="shared" si="1"/>
        <v>FWD/MID</v>
      </c>
      <c r="N15" t="s">
        <v>45</v>
      </c>
      <c r="O15" t="s">
        <v>37</v>
      </c>
      <c r="Q15">
        <f t="shared" si="2"/>
        <v>14</v>
      </c>
    </row>
    <row r="16" spans="1:23" ht="13.2" customHeight="1" x14ac:dyDescent="0.3">
      <c r="A16">
        <v>2020</v>
      </c>
      <c r="B16">
        <v>702</v>
      </c>
      <c r="C16">
        <v>295342</v>
      </c>
      <c r="D16" t="s">
        <v>71</v>
      </c>
      <c r="E16" t="s">
        <v>417</v>
      </c>
      <c r="F16" t="str">
        <f t="shared" si="0"/>
        <v>J.Lloyd</v>
      </c>
      <c r="G16" s="2">
        <v>591400</v>
      </c>
      <c r="H16">
        <v>22</v>
      </c>
      <c r="I16" s="1">
        <v>108.91</v>
      </c>
      <c r="J16">
        <v>2396</v>
      </c>
      <c r="K16" t="s">
        <v>9</v>
      </c>
      <c r="L16" t="s">
        <v>864</v>
      </c>
      <c r="M16" t="str">
        <f t="shared" si="1"/>
        <v>DEF</v>
      </c>
      <c r="N16" t="s">
        <v>40</v>
      </c>
      <c r="Q16">
        <f t="shared" si="2"/>
        <v>15</v>
      </c>
    </row>
    <row r="17" spans="1:17" x14ac:dyDescent="0.3">
      <c r="A17">
        <v>2020</v>
      </c>
      <c r="B17">
        <v>377</v>
      </c>
      <c r="C17">
        <v>291969</v>
      </c>
      <c r="D17" t="s">
        <v>406</v>
      </c>
      <c r="E17" t="s">
        <v>550</v>
      </c>
      <c r="F17" t="str">
        <f t="shared" si="0"/>
        <v>S.Coniglio</v>
      </c>
      <c r="G17" s="2">
        <v>549500</v>
      </c>
      <c r="H17">
        <v>15</v>
      </c>
      <c r="I17" s="1">
        <v>101.2</v>
      </c>
      <c r="J17">
        <v>1518</v>
      </c>
      <c r="K17" t="s">
        <v>542</v>
      </c>
      <c r="L17" t="s">
        <v>18</v>
      </c>
      <c r="M17" t="str">
        <f t="shared" si="1"/>
        <v>MID</v>
      </c>
      <c r="N17" t="s">
        <v>37</v>
      </c>
      <c r="Q17">
        <f t="shared" si="2"/>
        <v>16</v>
      </c>
    </row>
    <row r="18" spans="1:17" x14ac:dyDescent="0.3">
      <c r="A18">
        <v>2020</v>
      </c>
      <c r="B18">
        <v>815</v>
      </c>
      <c r="C18">
        <v>292128</v>
      </c>
      <c r="D18" t="s">
        <v>977</v>
      </c>
      <c r="E18" t="s">
        <v>978</v>
      </c>
      <c r="F18" t="str">
        <f t="shared" si="0"/>
        <v>E.Yeo</v>
      </c>
      <c r="G18" s="2">
        <v>584400</v>
      </c>
      <c r="H18">
        <v>21</v>
      </c>
      <c r="I18" s="1">
        <v>107.62</v>
      </c>
      <c r="J18">
        <v>2260</v>
      </c>
      <c r="K18" t="s">
        <v>8</v>
      </c>
      <c r="L18" t="s">
        <v>948</v>
      </c>
      <c r="M18" t="str">
        <f t="shared" si="1"/>
        <v>MID</v>
      </c>
      <c r="N18" t="s">
        <v>37</v>
      </c>
      <c r="Q18">
        <f t="shared" si="2"/>
        <v>17</v>
      </c>
    </row>
    <row r="19" spans="1:17" x14ac:dyDescent="0.3">
      <c r="A19">
        <v>2020</v>
      </c>
      <c r="B19">
        <v>439</v>
      </c>
      <c r="C19">
        <v>291856</v>
      </c>
      <c r="D19" t="s">
        <v>50</v>
      </c>
      <c r="E19" t="s">
        <v>149</v>
      </c>
      <c r="F19" t="str">
        <f t="shared" si="0"/>
        <v>T.Mitchell</v>
      </c>
      <c r="G19" s="2">
        <v>630900</v>
      </c>
      <c r="H19">
        <v>0</v>
      </c>
      <c r="I19" s="1">
        <v>0</v>
      </c>
      <c r="J19">
        <v>0</v>
      </c>
      <c r="K19" t="s">
        <v>6</v>
      </c>
      <c r="L19" t="s">
        <v>589</v>
      </c>
      <c r="M19" t="str">
        <f t="shared" si="1"/>
        <v>MID</v>
      </c>
      <c r="N19" t="s">
        <v>37</v>
      </c>
      <c r="Q19">
        <f t="shared" si="2"/>
        <v>18</v>
      </c>
    </row>
    <row r="20" spans="1:17" x14ac:dyDescent="0.3">
      <c r="A20">
        <v>2020</v>
      </c>
      <c r="B20">
        <v>414</v>
      </c>
      <c r="C20">
        <v>294685</v>
      </c>
      <c r="D20" t="s">
        <v>128</v>
      </c>
      <c r="E20" t="s">
        <v>587</v>
      </c>
      <c r="F20" t="str">
        <f t="shared" si="0"/>
        <v>Z.Williams</v>
      </c>
      <c r="G20" s="2">
        <v>551700</v>
      </c>
      <c r="H20">
        <v>20</v>
      </c>
      <c r="I20" s="1">
        <v>101.6</v>
      </c>
      <c r="J20">
        <v>2032</v>
      </c>
      <c r="K20" t="s">
        <v>542</v>
      </c>
      <c r="L20" t="s">
        <v>18</v>
      </c>
      <c r="M20" t="str">
        <f t="shared" si="1"/>
        <v>DEF</v>
      </c>
      <c r="N20" t="s">
        <v>40</v>
      </c>
      <c r="Q20">
        <f t="shared" si="2"/>
        <v>19</v>
      </c>
    </row>
    <row r="21" spans="1:17" x14ac:dyDescent="0.3">
      <c r="A21">
        <v>2020</v>
      </c>
      <c r="B21">
        <v>21</v>
      </c>
      <c r="C21">
        <v>293222</v>
      </c>
      <c r="D21" t="s">
        <v>34</v>
      </c>
      <c r="E21" t="s">
        <v>75</v>
      </c>
      <c r="F21" t="str">
        <f t="shared" si="0"/>
        <v>R.Laird</v>
      </c>
      <c r="G21" s="2">
        <v>525800</v>
      </c>
      <c r="H21">
        <v>22</v>
      </c>
      <c r="I21" s="1">
        <v>96.82</v>
      </c>
      <c r="J21">
        <v>2130</v>
      </c>
      <c r="K21" t="s">
        <v>16</v>
      </c>
      <c r="L21" t="s">
        <v>36</v>
      </c>
      <c r="M21" t="str">
        <f t="shared" si="1"/>
        <v>DEF</v>
      </c>
      <c r="N21" t="s">
        <v>40</v>
      </c>
      <c r="Q21">
        <f t="shared" si="2"/>
        <v>20</v>
      </c>
    </row>
    <row r="22" spans="1:17" x14ac:dyDescent="0.3">
      <c r="A22">
        <v>2020</v>
      </c>
      <c r="B22">
        <v>210</v>
      </c>
      <c r="C22">
        <v>992016</v>
      </c>
      <c r="D22" t="s">
        <v>357</v>
      </c>
      <c r="E22" t="s">
        <v>358</v>
      </c>
      <c r="F22" t="str">
        <f t="shared" si="0"/>
        <v>Z.Merrett</v>
      </c>
      <c r="G22" s="2">
        <v>573600</v>
      </c>
      <c r="H22">
        <v>22</v>
      </c>
      <c r="I22" s="1">
        <v>105.64</v>
      </c>
      <c r="J22">
        <v>2324</v>
      </c>
      <c r="K22" t="s">
        <v>4</v>
      </c>
      <c r="L22" t="s">
        <v>316</v>
      </c>
      <c r="M22" t="str">
        <f t="shared" si="1"/>
        <v>MID</v>
      </c>
      <c r="N22" t="s">
        <v>37</v>
      </c>
      <c r="Q22">
        <f t="shared" si="2"/>
        <v>21</v>
      </c>
    </row>
    <row r="23" spans="1:17" x14ac:dyDescent="0.3">
      <c r="A23">
        <v>2020</v>
      </c>
      <c r="B23">
        <v>90</v>
      </c>
      <c r="C23">
        <v>261224</v>
      </c>
      <c r="D23" t="s">
        <v>196</v>
      </c>
      <c r="E23" t="s">
        <v>197</v>
      </c>
      <c r="F23" t="str">
        <f>LEFT(D23,1)&amp;"." &amp;E23</f>
        <v>D.Zorko</v>
      </c>
      <c r="G23" s="2">
        <v>579100</v>
      </c>
      <c r="H23">
        <v>22</v>
      </c>
      <c r="I23" s="1">
        <v>106.64</v>
      </c>
      <c r="J23">
        <v>2346</v>
      </c>
      <c r="K23" t="s">
        <v>7</v>
      </c>
      <c r="L23" t="s">
        <v>119</v>
      </c>
      <c r="M23" t="str">
        <f>N23&amp;IF(O23="","","/"&amp;O23)</f>
        <v>MID</v>
      </c>
      <c r="N23" t="s">
        <v>37</v>
      </c>
      <c r="Q23">
        <f>ROW(Q23)-1</f>
        <v>22</v>
      </c>
    </row>
    <row r="24" spans="1:17" x14ac:dyDescent="0.3">
      <c r="A24">
        <v>2020</v>
      </c>
      <c r="B24">
        <v>786</v>
      </c>
      <c r="C24">
        <v>290801</v>
      </c>
      <c r="D24" t="s">
        <v>85</v>
      </c>
      <c r="E24" t="s">
        <v>955</v>
      </c>
      <c r="F24" t="str">
        <f>LEFT(D24,1)&amp;"." &amp;E24</f>
        <v>A.Gaff</v>
      </c>
      <c r="G24" s="2">
        <v>583200</v>
      </c>
      <c r="H24">
        <v>20</v>
      </c>
      <c r="I24" s="1">
        <v>107.4</v>
      </c>
      <c r="J24">
        <v>2148</v>
      </c>
      <c r="K24" t="s">
        <v>8</v>
      </c>
      <c r="L24" t="s">
        <v>948</v>
      </c>
      <c r="M24" t="str">
        <f>N24&amp;IF(O24="","","/"&amp;O24)</f>
        <v>MID</v>
      </c>
      <c r="N24" t="s">
        <v>37</v>
      </c>
      <c r="Q24">
        <f>ROW(Q24)-1</f>
        <v>23</v>
      </c>
    </row>
    <row r="25" spans="1:17" x14ac:dyDescent="0.3">
      <c r="A25">
        <v>2020</v>
      </c>
      <c r="B25">
        <v>6</v>
      </c>
      <c r="C25">
        <v>297401</v>
      </c>
      <c r="D25" t="s">
        <v>48</v>
      </c>
      <c r="E25" t="s">
        <v>47</v>
      </c>
      <c r="F25" t="str">
        <f t="shared" si="0"/>
        <v>M.Crouch</v>
      </c>
      <c r="G25" s="2">
        <v>563000</v>
      </c>
      <c r="H25">
        <v>19</v>
      </c>
      <c r="I25" s="1">
        <v>103.68</v>
      </c>
      <c r="J25">
        <v>1970</v>
      </c>
      <c r="K25" t="s">
        <v>16</v>
      </c>
      <c r="L25" t="s">
        <v>36</v>
      </c>
      <c r="M25" t="str">
        <f t="shared" si="1"/>
        <v>MID</v>
      </c>
      <c r="N25" t="s">
        <v>37</v>
      </c>
      <c r="Q25">
        <f t="shared" si="2"/>
        <v>24</v>
      </c>
    </row>
    <row r="26" spans="1:17" x14ac:dyDescent="0.3">
      <c r="A26">
        <v>2020</v>
      </c>
      <c r="B26">
        <v>713</v>
      </c>
      <c r="C26">
        <v>290778</v>
      </c>
      <c r="D26" t="s">
        <v>38</v>
      </c>
      <c r="E26" t="s">
        <v>853</v>
      </c>
      <c r="F26" t="str">
        <f t="shared" si="0"/>
        <v>L.Parker</v>
      </c>
      <c r="G26" s="2">
        <v>570700</v>
      </c>
      <c r="H26">
        <v>22</v>
      </c>
      <c r="I26" s="1">
        <v>105.09</v>
      </c>
      <c r="J26">
        <v>2312</v>
      </c>
      <c r="K26" t="s">
        <v>9</v>
      </c>
      <c r="L26" t="s">
        <v>864</v>
      </c>
      <c r="M26" t="str">
        <f t="shared" si="1"/>
        <v>MID</v>
      </c>
      <c r="N26" t="s">
        <v>37</v>
      </c>
      <c r="Q26">
        <f t="shared" si="2"/>
        <v>25</v>
      </c>
    </row>
    <row r="27" spans="1:17" x14ac:dyDescent="0.3">
      <c r="A27">
        <v>2020</v>
      </c>
      <c r="B27">
        <v>36</v>
      </c>
      <c r="C27">
        <v>270963</v>
      </c>
      <c r="D27" t="s">
        <v>34</v>
      </c>
      <c r="E27" t="s">
        <v>102</v>
      </c>
      <c r="F27" t="str">
        <f>LEFT(D27,1)&amp;"." &amp;E27</f>
        <v>R.Sloane</v>
      </c>
      <c r="G27" s="2">
        <v>559300</v>
      </c>
      <c r="H27">
        <v>22</v>
      </c>
      <c r="I27" s="1">
        <v>103</v>
      </c>
      <c r="J27">
        <v>2266</v>
      </c>
      <c r="K27" t="s">
        <v>16</v>
      </c>
      <c r="L27" t="s">
        <v>36</v>
      </c>
      <c r="M27" t="str">
        <f>N27&amp;IF(O27="","","/"&amp;O27)</f>
        <v>MID</v>
      </c>
      <c r="N27" t="s">
        <v>37</v>
      </c>
      <c r="Q27">
        <f>ROW(Q27)-1</f>
        <v>26</v>
      </c>
    </row>
    <row r="28" spans="1:17" x14ac:dyDescent="0.3">
      <c r="A28">
        <v>2020</v>
      </c>
      <c r="B28">
        <v>697</v>
      </c>
      <c r="C28">
        <v>298539</v>
      </c>
      <c r="D28" t="s">
        <v>293</v>
      </c>
      <c r="E28" t="s">
        <v>877</v>
      </c>
      <c r="F28" t="str">
        <f t="shared" si="0"/>
        <v>I.Heeney</v>
      </c>
      <c r="G28" s="2">
        <v>510700</v>
      </c>
      <c r="H28">
        <v>22</v>
      </c>
      <c r="I28" s="1">
        <v>94.05</v>
      </c>
      <c r="J28">
        <v>2069</v>
      </c>
      <c r="K28" t="s">
        <v>9</v>
      </c>
      <c r="L28" t="s">
        <v>864</v>
      </c>
      <c r="M28" t="str">
        <f t="shared" si="1"/>
        <v>FWD/MID</v>
      </c>
      <c r="N28" t="s">
        <v>45</v>
      </c>
      <c r="O28" t="s">
        <v>37</v>
      </c>
      <c r="Q28">
        <f t="shared" si="2"/>
        <v>27</v>
      </c>
    </row>
    <row r="29" spans="1:17" x14ac:dyDescent="0.3">
      <c r="A29">
        <v>2020</v>
      </c>
      <c r="B29">
        <v>454</v>
      </c>
      <c r="C29">
        <v>297566</v>
      </c>
      <c r="D29" t="s">
        <v>159</v>
      </c>
      <c r="E29" t="s">
        <v>629</v>
      </c>
      <c r="F29" t="str">
        <f t="shared" si="0"/>
        <v>J.Sicily</v>
      </c>
      <c r="G29" s="2">
        <v>509500</v>
      </c>
      <c r="H29">
        <v>22</v>
      </c>
      <c r="I29" s="1">
        <v>93.82</v>
      </c>
      <c r="J29">
        <v>2064</v>
      </c>
      <c r="K29" t="s">
        <v>6</v>
      </c>
      <c r="L29" t="s">
        <v>589</v>
      </c>
      <c r="M29" t="str">
        <f t="shared" si="1"/>
        <v>DEF</v>
      </c>
      <c r="N29" t="s">
        <v>40</v>
      </c>
      <c r="Q29">
        <f t="shared" si="2"/>
        <v>28</v>
      </c>
    </row>
    <row r="30" spans="1:17" x14ac:dyDescent="0.3">
      <c r="A30">
        <v>2020</v>
      </c>
      <c r="B30">
        <v>365</v>
      </c>
      <c r="C30">
        <v>291800</v>
      </c>
      <c r="D30" t="s">
        <v>50</v>
      </c>
      <c r="E30" t="s">
        <v>370</v>
      </c>
      <c r="F30" t="str">
        <f t="shared" si="0"/>
        <v>T.Stewart</v>
      </c>
      <c r="G30" s="2">
        <v>533200</v>
      </c>
      <c r="H30">
        <v>22</v>
      </c>
      <c r="I30" s="1">
        <v>98.18</v>
      </c>
      <c r="J30">
        <v>2160</v>
      </c>
      <c r="K30" t="s">
        <v>3</v>
      </c>
      <c r="L30" t="s">
        <v>497</v>
      </c>
      <c r="M30" t="str">
        <f t="shared" si="1"/>
        <v>DEF</v>
      </c>
      <c r="N30" t="s">
        <v>40</v>
      </c>
      <c r="Q30">
        <f t="shared" si="2"/>
        <v>29</v>
      </c>
    </row>
    <row r="31" spans="1:17" x14ac:dyDescent="0.3">
      <c r="A31">
        <v>2020</v>
      </c>
      <c r="B31">
        <v>260</v>
      </c>
      <c r="C31">
        <v>998659</v>
      </c>
      <c r="D31" t="s">
        <v>38</v>
      </c>
      <c r="E31" t="s">
        <v>154</v>
      </c>
      <c r="F31" t="str">
        <f t="shared" si="0"/>
        <v>L.Ryan</v>
      </c>
      <c r="G31" s="2">
        <v>520400</v>
      </c>
      <c r="H31">
        <v>18</v>
      </c>
      <c r="I31" s="1">
        <v>95.83</v>
      </c>
      <c r="J31">
        <v>1725</v>
      </c>
      <c r="K31" t="s">
        <v>15</v>
      </c>
      <c r="L31" t="s">
        <v>377</v>
      </c>
      <c r="M31" t="str">
        <f t="shared" si="1"/>
        <v>DEF</v>
      </c>
      <c r="N31" t="s">
        <v>40</v>
      </c>
      <c r="Q31">
        <f t="shared" si="2"/>
        <v>30</v>
      </c>
    </row>
    <row r="32" spans="1:17" x14ac:dyDescent="0.3">
      <c r="A32">
        <v>2020</v>
      </c>
      <c r="B32">
        <v>518</v>
      </c>
      <c r="C32">
        <v>271129</v>
      </c>
      <c r="D32" t="s">
        <v>692</v>
      </c>
      <c r="E32" t="s">
        <v>693</v>
      </c>
      <c r="F32" t="str">
        <f t="shared" si="0"/>
        <v>T.Goldstein</v>
      </c>
      <c r="G32" s="2">
        <v>609400</v>
      </c>
      <c r="H32">
        <v>22</v>
      </c>
      <c r="I32" s="1">
        <v>112.23</v>
      </c>
      <c r="J32">
        <v>2469</v>
      </c>
      <c r="K32" t="s">
        <v>12</v>
      </c>
      <c r="L32" t="s">
        <v>679</v>
      </c>
      <c r="M32" t="str">
        <f t="shared" si="1"/>
        <v>RUC</v>
      </c>
      <c r="N32" t="s">
        <v>92</v>
      </c>
      <c r="Q32">
        <f t="shared" si="2"/>
        <v>31</v>
      </c>
    </row>
    <row r="33" spans="1:18" x14ac:dyDescent="0.3">
      <c r="A33">
        <v>2020</v>
      </c>
      <c r="B33">
        <v>793</v>
      </c>
      <c r="C33">
        <v>295898</v>
      </c>
      <c r="D33" t="s">
        <v>262</v>
      </c>
      <c r="E33" t="s">
        <v>72</v>
      </c>
      <c r="F33" t="str">
        <f>LEFT(D33,1)&amp;"." &amp;E33</f>
        <v>T.Kelly</v>
      </c>
      <c r="G33" s="2">
        <v>561800</v>
      </c>
      <c r="H33">
        <v>22</v>
      </c>
      <c r="I33" s="1">
        <v>103.45</v>
      </c>
      <c r="J33">
        <v>2276</v>
      </c>
      <c r="K33" t="s">
        <v>8</v>
      </c>
      <c r="L33" t="s">
        <v>948</v>
      </c>
      <c r="M33" t="str">
        <f>N33&amp;IF(O33="","","/"&amp;O33)</f>
        <v>MID</v>
      </c>
      <c r="N33" t="s">
        <v>37</v>
      </c>
      <c r="Q33">
        <f>ROW(Q33)-1</f>
        <v>32</v>
      </c>
    </row>
    <row r="34" spans="1:18" x14ac:dyDescent="0.3">
      <c r="A34">
        <v>2020</v>
      </c>
      <c r="B34">
        <v>410</v>
      </c>
      <c r="C34">
        <v>998172</v>
      </c>
      <c r="D34" t="s">
        <v>262</v>
      </c>
      <c r="E34" t="s">
        <v>583</v>
      </c>
      <c r="F34" t="str">
        <f>LEFT(D34,1)&amp;"." &amp;E34</f>
        <v>T.Taranto</v>
      </c>
      <c r="G34" s="2">
        <v>555900</v>
      </c>
      <c r="H34">
        <v>22</v>
      </c>
      <c r="I34" s="1">
        <v>102.36</v>
      </c>
      <c r="J34">
        <v>2252</v>
      </c>
      <c r="K34" t="s">
        <v>542</v>
      </c>
      <c r="L34" t="s">
        <v>18</v>
      </c>
      <c r="M34" t="str">
        <f>N34&amp;IF(O34="","","/"&amp;O34)</f>
        <v>MID</v>
      </c>
      <c r="N34" t="s">
        <v>37</v>
      </c>
      <c r="Q34">
        <f>ROW(Q34)-1</f>
        <v>33</v>
      </c>
    </row>
    <row r="35" spans="1:18" x14ac:dyDescent="0.3">
      <c r="A35">
        <v>2020</v>
      </c>
      <c r="B35">
        <v>336</v>
      </c>
      <c r="C35">
        <v>281065</v>
      </c>
      <c r="D35" t="s">
        <v>183</v>
      </c>
      <c r="E35" t="s">
        <v>510</v>
      </c>
      <c r="F35" t="str">
        <f>LEFT(D35,1)&amp;"." &amp;E35</f>
        <v>M.Duncan</v>
      </c>
      <c r="G35" s="2">
        <v>560600</v>
      </c>
      <c r="H35">
        <v>22</v>
      </c>
      <c r="I35" s="1">
        <v>103.23</v>
      </c>
      <c r="J35">
        <v>2271</v>
      </c>
      <c r="K35" t="s">
        <v>3</v>
      </c>
      <c r="L35" t="s">
        <v>497</v>
      </c>
      <c r="M35" t="str">
        <f>N35&amp;IF(O35="","","/"&amp;O35)</f>
        <v>MID</v>
      </c>
      <c r="N35" t="s">
        <v>37</v>
      </c>
      <c r="Q35">
        <f>ROW(Q35)-1</f>
        <v>34</v>
      </c>
    </row>
    <row r="36" spans="1:18" x14ac:dyDescent="0.3">
      <c r="A36">
        <v>2020</v>
      </c>
      <c r="B36">
        <v>808</v>
      </c>
      <c r="C36">
        <v>280078</v>
      </c>
      <c r="D36" t="s">
        <v>38</v>
      </c>
      <c r="E36" t="s">
        <v>972</v>
      </c>
      <c r="F36" t="str">
        <f>LEFT(D36,1)&amp;"." &amp;E36</f>
        <v>L.Shuey</v>
      </c>
      <c r="G36" s="2">
        <v>548200</v>
      </c>
      <c r="H36">
        <v>22</v>
      </c>
      <c r="I36" s="1">
        <v>100.95</v>
      </c>
      <c r="J36">
        <v>2221</v>
      </c>
      <c r="K36" t="s">
        <v>8</v>
      </c>
      <c r="L36" t="s">
        <v>948</v>
      </c>
      <c r="M36" t="str">
        <f>N36&amp;IF(O36="","","/"&amp;O36)</f>
        <v>MID</v>
      </c>
      <c r="N36" t="s">
        <v>37</v>
      </c>
      <c r="Q36">
        <f>ROW(Q36)-1</f>
        <v>35</v>
      </c>
    </row>
    <row r="37" spans="1:18" x14ac:dyDescent="0.3">
      <c r="A37">
        <v>2020</v>
      </c>
      <c r="B37">
        <v>269</v>
      </c>
      <c r="C37">
        <v>281007</v>
      </c>
      <c r="D37" t="s">
        <v>214</v>
      </c>
      <c r="E37" t="s">
        <v>434</v>
      </c>
      <c r="F37" t="str">
        <f>LEFT(D37,1)&amp;"." &amp;E37</f>
        <v>M.Walters</v>
      </c>
      <c r="G37" s="2">
        <v>547200</v>
      </c>
      <c r="H37">
        <v>22</v>
      </c>
      <c r="I37" s="1">
        <v>100.77</v>
      </c>
      <c r="J37">
        <v>2217</v>
      </c>
      <c r="K37" t="s">
        <v>15</v>
      </c>
      <c r="L37" t="s">
        <v>377</v>
      </c>
      <c r="M37" t="str">
        <f>N37&amp;IF(O37="","","/"&amp;O37)</f>
        <v>FWD/MID</v>
      </c>
      <c r="N37" t="s">
        <v>45</v>
      </c>
      <c r="O37" t="s">
        <v>37</v>
      </c>
      <c r="Q37">
        <f>ROW(Q37)-1</f>
        <v>36</v>
      </c>
    </row>
    <row r="38" spans="1:18" x14ac:dyDescent="0.3">
      <c r="A38">
        <v>2020</v>
      </c>
      <c r="B38">
        <v>735</v>
      </c>
      <c r="C38">
        <v>295136</v>
      </c>
      <c r="D38" t="s">
        <v>226</v>
      </c>
      <c r="E38" t="s">
        <v>109</v>
      </c>
      <c r="F38" t="str">
        <f t="shared" si="0"/>
        <v>C.Daniel</v>
      </c>
      <c r="G38" s="2">
        <v>537900</v>
      </c>
      <c r="H38">
        <v>17</v>
      </c>
      <c r="I38" s="1">
        <v>99.06</v>
      </c>
      <c r="J38">
        <v>1684</v>
      </c>
      <c r="K38" t="s">
        <v>13</v>
      </c>
      <c r="L38" t="s">
        <v>907</v>
      </c>
      <c r="M38" t="str">
        <f t="shared" si="1"/>
        <v>DEF</v>
      </c>
      <c r="N38" t="s">
        <v>40</v>
      </c>
      <c r="Q38">
        <f t="shared" si="2"/>
        <v>37</v>
      </c>
    </row>
    <row r="39" spans="1:18" x14ac:dyDescent="0.3">
      <c r="A39">
        <v>2020</v>
      </c>
      <c r="B39">
        <v>99</v>
      </c>
      <c r="C39">
        <v>295518</v>
      </c>
      <c r="D39" t="s">
        <v>185</v>
      </c>
      <c r="E39" t="s">
        <v>210</v>
      </c>
      <c r="F39" t="str">
        <f t="shared" si="0"/>
        <v>S.Docherty</v>
      </c>
      <c r="G39" s="2">
        <v>436100</v>
      </c>
      <c r="H39">
        <v>0</v>
      </c>
      <c r="I39" s="1">
        <v>0</v>
      </c>
      <c r="J39">
        <v>0</v>
      </c>
      <c r="K39" t="s">
        <v>2</v>
      </c>
      <c r="L39" t="s">
        <v>200</v>
      </c>
      <c r="M39" t="str">
        <f t="shared" si="1"/>
        <v>DEF</v>
      </c>
      <c r="N39" t="s">
        <v>40</v>
      </c>
      <c r="Q39">
        <f t="shared" si="2"/>
        <v>38</v>
      </c>
    </row>
    <row r="40" spans="1:18" x14ac:dyDescent="0.3">
      <c r="A40">
        <v>2020</v>
      </c>
      <c r="B40">
        <v>614</v>
      </c>
      <c r="C40">
        <v>250312</v>
      </c>
      <c r="D40" t="s">
        <v>790</v>
      </c>
      <c r="E40" t="s">
        <v>791</v>
      </c>
      <c r="F40" t="str">
        <f t="shared" si="0"/>
        <v>B.Houli</v>
      </c>
      <c r="G40" s="2">
        <v>571600</v>
      </c>
      <c r="H40">
        <v>19</v>
      </c>
      <c r="I40" s="1">
        <v>105.26</v>
      </c>
      <c r="J40">
        <v>2000</v>
      </c>
      <c r="K40" t="s">
        <v>1</v>
      </c>
      <c r="L40" t="s">
        <v>769</v>
      </c>
      <c r="M40" t="str">
        <f t="shared" si="1"/>
        <v>DEF</v>
      </c>
      <c r="N40" t="s">
        <v>40</v>
      </c>
      <c r="Q40">
        <f t="shared" si="2"/>
        <v>39</v>
      </c>
      <c r="R40" t="s">
        <v>1005</v>
      </c>
    </row>
    <row r="41" spans="1:18" x14ac:dyDescent="0.3">
      <c r="A41">
        <v>2020</v>
      </c>
      <c r="B41">
        <v>788</v>
      </c>
      <c r="C41">
        <v>240283</v>
      </c>
      <c r="D41" t="s">
        <v>957</v>
      </c>
      <c r="E41" t="s">
        <v>958</v>
      </c>
      <c r="F41" t="str">
        <f t="shared" si="0"/>
        <v>S.Hurn</v>
      </c>
      <c r="G41" s="2">
        <v>562200</v>
      </c>
      <c r="H41">
        <v>19</v>
      </c>
      <c r="I41" s="1">
        <v>103.53</v>
      </c>
      <c r="J41">
        <v>1967</v>
      </c>
      <c r="K41" t="s">
        <v>8</v>
      </c>
      <c r="L41" t="s">
        <v>948</v>
      </c>
      <c r="M41" t="str">
        <f t="shared" si="1"/>
        <v>DEF</v>
      </c>
      <c r="N41" t="s">
        <v>40</v>
      </c>
      <c r="Q41">
        <f t="shared" si="2"/>
        <v>40</v>
      </c>
    </row>
    <row r="42" spans="1:18" x14ac:dyDescent="0.3">
      <c r="A42">
        <v>2020</v>
      </c>
      <c r="B42">
        <v>626</v>
      </c>
      <c r="C42">
        <v>290627</v>
      </c>
      <c r="D42" t="s">
        <v>806</v>
      </c>
      <c r="E42" t="s">
        <v>807</v>
      </c>
      <c r="F42" t="str">
        <f t="shared" ref="F42:F53" si="3">LEFT(D42,1)&amp;"." &amp;E42</f>
        <v>D.Prestia</v>
      </c>
      <c r="G42" s="2">
        <v>550200</v>
      </c>
      <c r="H42">
        <v>22</v>
      </c>
      <c r="I42" s="1">
        <v>101.32</v>
      </c>
      <c r="J42">
        <v>2229</v>
      </c>
      <c r="K42" t="s">
        <v>1</v>
      </c>
      <c r="L42" t="s">
        <v>769</v>
      </c>
      <c r="M42" t="str">
        <f t="shared" ref="M42:M53" si="4">N42&amp;IF(O42="","","/"&amp;O42)</f>
        <v>MID</v>
      </c>
      <c r="N42" t="s">
        <v>37</v>
      </c>
      <c r="Q42">
        <f t="shared" ref="Q42:Q53" si="5">ROW(Q42)-1</f>
        <v>41</v>
      </c>
      <c r="R42" t="s">
        <v>1006</v>
      </c>
    </row>
    <row r="43" spans="1:18" x14ac:dyDescent="0.3">
      <c r="A43">
        <v>2020</v>
      </c>
      <c r="B43">
        <v>5</v>
      </c>
      <c r="C43">
        <v>294307</v>
      </c>
      <c r="D43" t="s">
        <v>46</v>
      </c>
      <c r="E43" t="s">
        <v>47</v>
      </c>
      <c r="F43" t="str">
        <f>LEFT(D43,1)&amp;"." &amp;E43</f>
        <v>B.Crouch</v>
      </c>
      <c r="G43" s="2">
        <v>534100</v>
      </c>
      <c r="H43">
        <v>22</v>
      </c>
      <c r="I43" s="1">
        <v>98.36</v>
      </c>
      <c r="J43">
        <v>2164</v>
      </c>
      <c r="K43" t="s">
        <v>16</v>
      </c>
      <c r="L43" t="s">
        <v>36</v>
      </c>
      <c r="M43" t="str">
        <f>N43&amp;IF(O43="","","/"&amp;O43)</f>
        <v>MID</v>
      </c>
      <c r="N43" t="s">
        <v>37</v>
      </c>
      <c r="Q43">
        <f>ROW(Q43)-1</f>
        <v>42</v>
      </c>
    </row>
    <row r="44" spans="1:18" x14ac:dyDescent="0.3">
      <c r="A44">
        <v>2020</v>
      </c>
      <c r="B44">
        <v>218</v>
      </c>
      <c r="C44">
        <v>291783</v>
      </c>
      <c r="D44" t="s">
        <v>322</v>
      </c>
      <c r="E44" t="s">
        <v>367</v>
      </c>
      <c r="F44" t="str">
        <f>LEFT(D44,1)&amp;"." &amp;E44</f>
        <v>D.Shiel</v>
      </c>
      <c r="G44" s="2">
        <v>529100</v>
      </c>
      <c r="H44">
        <v>21</v>
      </c>
      <c r="I44" s="1">
        <v>97.43</v>
      </c>
      <c r="J44">
        <v>2046</v>
      </c>
      <c r="K44" t="s">
        <v>4</v>
      </c>
      <c r="L44" t="s">
        <v>316</v>
      </c>
      <c r="M44" t="str">
        <f>N44&amp;IF(O44="","","/"&amp;O44)</f>
        <v>MID</v>
      </c>
      <c r="N44" t="s">
        <v>37</v>
      </c>
      <c r="Q44">
        <f>ROW(Q44)-1</f>
        <v>43</v>
      </c>
    </row>
    <row r="45" spans="1:18" x14ac:dyDescent="0.3">
      <c r="A45">
        <v>2020</v>
      </c>
      <c r="B45">
        <v>699</v>
      </c>
      <c r="C45">
        <v>260382</v>
      </c>
      <c r="D45" t="s">
        <v>879</v>
      </c>
      <c r="E45" t="s">
        <v>221</v>
      </c>
      <c r="F45" t="str">
        <f t="shared" si="3"/>
        <v>J.Kennedy</v>
      </c>
      <c r="G45" s="2">
        <v>579000</v>
      </c>
      <c r="H45">
        <v>19</v>
      </c>
      <c r="I45" s="1">
        <v>106.63</v>
      </c>
      <c r="J45">
        <v>2026</v>
      </c>
      <c r="K45" t="s">
        <v>9</v>
      </c>
      <c r="L45" t="s">
        <v>864</v>
      </c>
      <c r="M45" t="str">
        <f t="shared" si="4"/>
        <v>MID</v>
      </c>
      <c r="N45" t="s">
        <v>37</v>
      </c>
      <c r="Q45">
        <f t="shared" si="5"/>
        <v>44</v>
      </c>
    </row>
    <row r="46" spans="1:18" x14ac:dyDescent="0.3">
      <c r="A46">
        <v>2020</v>
      </c>
      <c r="B46">
        <v>164</v>
      </c>
      <c r="C46">
        <v>260257</v>
      </c>
      <c r="D46" t="s">
        <v>291</v>
      </c>
      <c r="E46" t="s">
        <v>292</v>
      </c>
      <c r="F46" t="str">
        <f t="shared" si="3"/>
        <v>S.Pendlebury</v>
      </c>
      <c r="G46" s="2">
        <v>566500</v>
      </c>
      <c r="H46">
        <v>22</v>
      </c>
      <c r="I46" s="1">
        <v>104.32</v>
      </c>
      <c r="J46">
        <v>2295</v>
      </c>
      <c r="K46" t="s">
        <v>14</v>
      </c>
      <c r="L46" t="s">
        <v>254</v>
      </c>
      <c r="M46" t="str">
        <f t="shared" si="4"/>
        <v>MID</v>
      </c>
      <c r="N46" t="s">
        <v>37</v>
      </c>
      <c r="Q46">
        <f t="shared" si="5"/>
        <v>45</v>
      </c>
    </row>
    <row r="47" spans="1:18" x14ac:dyDescent="0.3">
      <c r="A47">
        <v>2020</v>
      </c>
      <c r="B47">
        <v>512</v>
      </c>
      <c r="C47">
        <v>280921</v>
      </c>
      <c r="D47" t="s">
        <v>43</v>
      </c>
      <c r="E47" t="s">
        <v>685</v>
      </c>
      <c r="F47" t="str">
        <f t="shared" si="3"/>
        <v>B.Cunnington</v>
      </c>
      <c r="G47" s="2">
        <v>554100</v>
      </c>
      <c r="H47">
        <v>22</v>
      </c>
      <c r="I47" s="1">
        <v>102.05</v>
      </c>
      <c r="J47">
        <v>2245</v>
      </c>
      <c r="K47" t="s">
        <v>12</v>
      </c>
      <c r="L47" t="s">
        <v>679</v>
      </c>
      <c r="M47" t="str">
        <f t="shared" si="4"/>
        <v>MID</v>
      </c>
      <c r="N47" t="s">
        <v>37</v>
      </c>
      <c r="Q47">
        <f t="shared" si="5"/>
        <v>46</v>
      </c>
    </row>
    <row r="48" spans="1:18" x14ac:dyDescent="0.3">
      <c r="A48">
        <v>2020</v>
      </c>
      <c r="B48">
        <v>552</v>
      </c>
      <c r="C48">
        <v>250365</v>
      </c>
      <c r="D48" t="s">
        <v>311</v>
      </c>
      <c r="E48" t="s">
        <v>726</v>
      </c>
      <c r="F48" t="str">
        <f>LEFT(D48,1)&amp;"." &amp;E48</f>
        <v>T.Boak</v>
      </c>
      <c r="G48" s="2">
        <v>582300</v>
      </c>
      <c r="H48">
        <v>21</v>
      </c>
      <c r="I48" s="1">
        <v>107.24</v>
      </c>
      <c r="J48">
        <v>2252</v>
      </c>
      <c r="K48" t="s">
        <v>11</v>
      </c>
      <c r="L48" t="s">
        <v>724</v>
      </c>
      <c r="M48" t="str">
        <f>N48&amp;IF(O48="","","/"&amp;O48)</f>
        <v>MID</v>
      </c>
      <c r="N48" t="s">
        <v>37</v>
      </c>
      <c r="Q48">
        <f>ROW(Q48)-1</f>
        <v>47</v>
      </c>
    </row>
    <row r="49" spans="1:17" x14ac:dyDescent="0.3">
      <c r="A49">
        <v>2020</v>
      </c>
      <c r="B49">
        <v>576</v>
      </c>
      <c r="C49">
        <v>290746</v>
      </c>
      <c r="D49" t="s">
        <v>291</v>
      </c>
      <c r="E49" t="s">
        <v>749</v>
      </c>
      <c r="F49" t="str">
        <f t="shared" si="3"/>
        <v>S.Lycett</v>
      </c>
      <c r="G49" s="2">
        <v>550600</v>
      </c>
      <c r="H49">
        <v>18</v>
      </c>
      <c r="I49" s="1">
        <v>101.39</v>
      </c>
      <c r="J49">
        <v>1825</v>
      </c>
      <c r="K49" t="s">
        <v>11</v>
      </c>
      <c r="L49" t="s">
        <v>724</v>
      </c>
      <c r="M49" t="str">
        <f t="shared" si="4"/>
        <v>RUC</v>
      </c>
      <c r="N49" t="s">
        <v>92</v>
      </c>
      <c r="Q49">
        <f t="shared" si="5"/>
        <v>48</v>
      </c>
    </row>
    <row r="50" spans="1:17" x14ac:dyDescent="0.3">
      <c r="A50">
        <v>2020</v>
      </c>
      <c r="B50">
        <v>322</v>
      </c>
      <c r="C50">
        <v>291975</v>
      </c>
      <c r="D50" t="s">
        <v>132</v>
      </c>
      <c r="E50" t="s">
        <v>492</v>
      </c>
      <c r="F50" t="str">
        <f t="shared" si="3"/>
        <v>J.Witts</v>
      </c>
      <c r="G50" s="2">
        <v>541300</v>
      </c>
      <c r="H50">
        <v>22</v>
      </c>
      <c r="I50" s="1">
        <v>99.68</v>
      </c>
      <c r="J50">
        <v>2193</v>
      </c>
      <c r="K50" t="s">
        <v>17</v>
      </c>
      <c r="L50" t="s">
        <v>440</v>
      </c>
      <c r="M50" t="str">
        <f t="shared" si="4"/>
        <v>RUC</v>
      </c>
      <c r="N50" t="s">
        <v>92</v>
      </c>
      <c r="Q50">
        <f t="shared" si="5"/>
        <v>49</v>
      </c>
    </row>
    <row r="51" spans="1:17" x14ac:dyDescent="0.3">
      <c r="A51">
        <v>2020</v>
      </c>
      <c r="B51">
        <v>219</v>
      </c>
      <c r="C51">
        <v>291771</v>
      </c>
      <c r="D51" t="s">
        <v>368</v>
      </c>
      <c r="E51" t="s">
        <v>104</v>
      </c>
      <c r="F51" t="str">
        <f t="shared" si="3"/>
        <v>D.Smith</v>
      </c>
      <c r="G51" s="2">
        <v>335800</v>
      </c>
      <c r="H51">
        <v>7</v>
      </c>
      <c r="I51" s="1">
        <v>68.709999999999994</v>
      </c>
      <c r="J51">
        <v>481</v>
      </c>
      <c r="K51" t="s">
        <v>4</v>
      </c>
      <c r="L51" t="s">
        <v>316</v>
      </c>
      <c r="M51" t="str">
        <f t="shared" si="4"/>
        <v>FWD/MID</v>
      </c>
      <c r="N51" t="s">
        <v>45</v>
      </c>
      <c r="O51" t="s">
        <v>37</v>
      </c>
      <c r="Q51">
        <f t="shared" si="5"/>
        <v>50</v>
      </c>
    </row>
    <row r="52" spans="1:17" x14ac:dyDescent="0.3">
      <c r="A52">
        <v>2020</v>
      </c>
      <c r="B52">
        <v>386</v>
      </c>
      <c r="C52">
        <v>295344</v>
      </c>
      <c r="D52" t="s">
        <v>194</v>
      </c>
      <c r="E52" t="s">
        <v>560</v>
      </c>
      <c r="F52" t="str">
        <f t="shared" si="3"/>
        <v>T.Greene</v>
      </c>
      <c r="G52" s="2">
        <v>510100</v>
      </c>
      <c r="H52">
        <v>16</v>
      </c>
      <c r="I52" s="1">
        <v>93.94</v>
      </c>
      <c r="J52">
        <v>1503</v>
      </c>
      <c r="K52" t="s">
        <v>542</v>
      </c>
      <c r="L52" t="s">
        <v>18</v>
      </c>
      <c r="M52" t="str">
        <f t="shared" si="4"/>
        <v>FWD</v>
      </c>
      <c r="N52" t="s">
        <v>45</v>
      </c>
      <c r="Q52">
        <f t="shared" si="5"/>
        <v>51</v>
      </c>
    </row>
    <row r="53" spans="1:17" x14ac:dyDescent="0.3">
      <c r="A53">
        <v>2020</v>
      </c>
      <c r="B53">
        <v>147</v>
      </c>
      <c r="C53">
        <v>994185</v>
      </c>
      <c r="D53" t="s">
        <v>56</v>
      </c>
      <c r="E53" t="s">
        <v>269</v>
      </c>
      <c r="F53" t="str">
        <f t="shared" si="3"/>
        <v>J.De Goey</v>
      </c>
      <c r="G53" s="2">
        <v>473800</v>
      </c>
      <c r="H53">
        <v>16</v>
      </c>
      <c r="I53" s="1">
        <v>87.25</v>
      </c>
      <c r="J53">
        <v>1396</v>
      </c>
      <c r="K53" t="s">
        <v>14</v>
      </c>
      <c r="L53" t="s">
        <v>254</v>
      </c>
      <c r="M53" t="str">
        <f t="shared" si="4"/>
        <v>FWD</v>
      </c>
      <c r="N53" t="s">
        <v>45</v>
      </c>
      <c r="Q53">
        <f t="shared" si="5"/>
        <v>52</v>
      </c>
    </row>
    <row r="54" spans="1:17" x14ac:dyDescent="0.3">
      <c r="A54">
        <v>2020</v>
      </c>
      <c r="B54">
        <v>145</v>
      </c>
      <c r="C54">
        <v>293871</v>
      </c>
      <c r="D54" t="s">
        <v>175</v>
      </c>
      <c r="E54" t="s">
        <v>267</v>
      </c>
      <c r="F54" t="str">
        <f t="shared" si="0"/>
        <v>J.Crisp</v>
      </c>
      <c r="G54" s="2">
        <v>482800</v>
      </c>
      <c r="H54">
        <v>22</v>
      </c>
      <c r="I54" s="1">
        <v>88.91</v>
      </c>
      <c r="J54">
        <v>1956</v>
      </c>
      <c r="K54" t="s">
        <v>14</v>
      </c>
      <c r="L54" t="s">
        <v>254</v>
      </c>
      <c r="M54" t="str">
        <f t="shared" si="1"/>
        <v>DEF</v>
      </c>
      <c r="N54" t="s">
        <v>40</v>
      </c>
      <c r="Q54">
        <f t="shared" si="2"/>
        <v>53</v>
      </c>
    </row>
    <row r="55" spans="1:17" x14ac:dyDescent="0.3">
      <c r="A55">
        <v>2020</v>
      </c>
      <c r="B55">
        <v>494</v>
      </c>
      <c r="C55">
        <v>296359</v>
      </c>
      <c r="D55" t="s">
        <v>664</v>
      </c>
      <c r="E55" t="s">
        <v>670</v>
      </c>
      <c r="F55" t="str">
        <f>LEFT(D55,1)&amp;"." &amp;E55</f>
        <v>C.Salem</v>
      </c>
      <c r="G55" s="2">
        <v>491200</v>
      </c>
      <c r="H55">
        <v>20</v>
      </c>
      <c r="I55" s="1">
        <v>90.45</v>
      </c>
      <c r="J55">
        <v>1809</v>
      </c>
      <c r="K55" t="s">
        <v>5</v>
      </c>
      <c r="L55" t="s">
        <v>637</v>
      </c>
      <c r="M55" t="str">
        <f>N55&amp;IF(O55="","","/"&amp;O55)</f>
        <v>DEF</v>
      </c>
      <c r="N55" t="s">
        <v>40</v>
      </c>
      <c r="Q55">
        <f>ROW(Q55)-1</f>
        <v>54</v>
      </c>
    </row>
    <row r="56" spans="1:17" x14ac:dyDescent="0.3">
      <c r="A56">
        <v>2020</v>
      </c>
      <c r="B56">
        <v>80</v>
      </c>
      <c r="C56">
        <v>271072</v>
      </c>
      <c r="D56" t="s">
        <v>109</v>
      </c>
      <c r="E56" t="s">
        <v>180</v>
      </c>
      <c r="F56" t="str">
        <f>LEFT(D56,1)&amp;"." &amp;E56</f>
        <v>D.Rich</v>
      </c>
      <c r="G56" s="2">
        <v>525800</v>
      </c>
      <c r="H56">
        <v>22</v>
      </c>
      <c r="I56" s="1">
        <v>96.82</v>
      </c>
      <c r="J56">
        <v>2130</v>
      </c>
      <c r="K56" t="s">
        <v>7</v>
      </c>
      <c r="L56" t="s">
        <v>119</v>
      </c>
      <c r="M56" t="str">
        <f>N56&amp;IF(O56="","","/"&amp;O56)</f>
        <v>DEF</v>
      </c>
      <c r="N56" t="s">
        <v>40</v>
      </c>
      <c r="Q56">
        <f>ROW(Q56)-1</f>
        <v>55</v>
      </c>
    </row>
    <row r="57" spans="1:17" x14ac:dyDescent="0.3">
      <c r="A57">
        <v>2020</v>
      </c>
      <c r="B57">
        <v>572</v>
      </c>
      <c r="C57">
        <v>994295</v>
      </c>
      <c r="D57" t="s">
        <v>744</v>
      </c>
      <c r="E57" t="s">
        <v>745</v>
      </c>
      <c r="F57" t="str">
        <f t="shared" si="0"/>
        <v>D.Houston</v>
      </c>
      <c r="G57" s="2">
        <v>484800</v>
      </c>
      <c r="H57">
        <v>21</v>
      </c>
      <c r="I57" s="1">
        <v>89.29</v>
      </c>
      <c r="J57">
        <v>1875</v>
      </c>
      <c r="K57" t="s">
        <v>11</v>
      </c>
      <c r="L57" t="s">
        <v>724</v>
      </c>
      <c r="M57" t="str">
        <f t="shared" si="1"/>
        <v>DEF/MID</v>
      </c>
      <c r="N57" t="s">
        <v>40</v>
      </c>
      <c r="O57" t="s">
        <v>37</v>
      </c>
      <c r="Q57">
        <f t="shared" si="2"/>
        <v>56</v>
      </c>
    </row>
    <row r="58" spans="1:17" x14ac:dyDescent="0.3">
      <c r="A58">
        <v>2020</v>
      </c>
      <c r="B58">
        <v>689</v>
      </c>
      <c r="C58">
        <v>992242</v>
      </c>
      <c r="D58" t="s">
        <v>56</v>
      </c>
      <c r="E58" t="s">
        <v>450</v>
      </c>
      <c r="F58" t="str">
        <f t="shared" si="0"/>
        <v>J.Dawson</v>
      </c>
      <c r="G58" s="2">
        <v>467800</v>
      </c>
      <c r="H58">
        <v>20</v>
      </c>
      <c r="I58" s="1">
        <v>86.15</v>
      </c>
      <c r="J58">
        <v>1723</v>
      </c>
      <c r="K58" t="s">
        <v>9</v>
      </c>
      <c r="L58" t="s">
        <v>864</v>
      </c>
      <c r="M58" t="str">
        <f t="shared" si="1"/>
        <v>DEF/FWD</v>
      </c>
      <c r="N58" t="s">
        <v>40</v>
      </c>
      <c r="O58" t="s">
        <v>45</v>
      </c>
      <c r="Q58">
        <f t="shared" si="2"/>
        <v>57</v>
      </c>
    </row>
    <row r="59" spans="1:17" x14ac:dyDescent="0.3">
      <c r="A59">
        <v>2020</v>
      </c>
      <c r="B59">
        <v>547</v>
      </c>
      <c r="C59">
        <v>280944</v>
      </c>
      <c r="D59" t="s">
        <v>175</v>
      </c>
      <c r="E59" t="s">
        <v>720</v>
      </c>
      <c r="F59" t="str">
        <f t="shared" si="0"/>
        <v>J.Ziebell</v>
      </c>
      <c r="G59" s="2">
        <v>493400</v>
      </c>
      <c r="H59">
        <v>22</v>
      </c>
      <c r="I59" s="1">
        <v>90.86</v>
      </c>
      <c r="J59">
        <v>1999</v>
      </c>
      <c r="K59" t="s">
        <v>12</v>
      </c>
      <c r="L59" t="s">
        <v>679</v>
      </c>
      <c r="M59" t="str">
        <f t="shared" si="1"/>
        <v>FWD/MID</v>
      </c>
      <c r="N59" t="s">
        <v>45</v>
      </c>
      <c r="O59" t="s">
        <v>37</v>
      </c>
      <c r="Q59">
        <f t="shared" si="2"/>
        <v>58</v>
      </c>
    </row>
    <row r="60" spans="1:17" x14ac:dyDescent="0.3">
      <c r="A60">
        <v>2020</v>
      </c>
      <c r="B60">
        <v>521</v>
      </c>
      <c r="C60">
        <v>260227</v>
      </c>
      <c r="D60" t="s">
        <v>353</v>
      </c>
      <c r="E60" t="s">
        <v>696</v>
      </c>
      <c r="F60" t="str">
        <f>LEFT(D60,1)&amp;"." &amp;E60</f>
        <v>S.Higgins</v>
      </c>
      <c r="G60" s="2">
        <v>515200</v>
      </c>
      <c r="H60">
        <v>17</v>
      </c>
      <c r="I60" s="1">
        <v>94.88</v>
      </c>
      <c r="J60">
        <v>1613</v>
      </c>
      <c r="K60" t="s">
        <v>12</v>
      </c>
      <c r="L60" t="s">
        <v>679</v>
      </c>
      <c r="M60" t="str">
        <f>N60&amp;IF(O60="","","/"&amp;O60)</f>
        <v>MID</v>
      </c>
      <c r="N60" t="s">
        <v>37</v>
      </c>
      <c r="Q60">
        <f>ROW(Q60)-1</f>
        <v>59</v>
      </c>
    </row>
    <row r="61" spans="1:17" x14ac:dyDescent="0.3">
      <c r="A61">
        <v>2020</v>
      </c>
      <c r="B61">
        <v>135</v>
      </c>
      <c r="C61">
        <v>291776</v>
      </c>
      <c r="D61" t="s">
        <v>111</v>
      </c>
      <c r="E61" t="s">
        <v>118</v>
      </c>
      <c r="F61" t="str">
        <f>LEFT(D61,1)&amp;"." &amp;E61</f>
        <v>T.Adams</v>
      </c>
      <c r="G61" s="2">
        <v>525100</v>
      </c>
      <c r="H61">
        <v>10</v>
      </c>
      <c r="I61" s="1">
        <v>96.7</v>
      </c>
      <c r="J61">
        <v>967</v>
      </c>
      <c r="K61" t="s">
        <v>14</v>
      </c>
      <c r="L61" t="s">
        <v>254</v>
      </c>
      <c r="M61" t="str">
        <f>N61&amp;IF(O61="","","/"&amp;O61)</f>
        <v>MID</v>
      </c>
      <c r="N61" t="s">
        <v>37</v>
      </c>
      <c r="Q61">
        <f>ROW(Q61)-1</f>
        <v>60</v>
      </c>
    </row>
    <row r="62" spans="1:17" x14ac:dyDescent="0.3">
      <c r="A62">
        <v>2020</v>
      </c>
      <c r="B62">
        <v>675</v>
      </c>
      <c r="C62">
        <v>293846</v>
      </c>
      <c r="D62" t="s">
        <v>856</v>
      </c>
      <c r="E62" t="s">
        <v>355</v>
      </c>
      <c r="F62" t="str">
        <f>LEFT(D62,1)&amp;"." &amp;E62</f>
        <v>S.Ross</v>
      </c>
      <c r="G62" s="2">
        <v>530900</v>
      </c>
      <c r="H62">
        <v>22</v>
      </c>
      <c r="I62" s="1">
        <v>97.77</v>
      </c>
      <c r="J62">
        <v>2151</v>
      </c>
      <c r="K62" t="s">
        <v>10</v>
      </c>
      <c r="L62" t="s">
        <v>818</v>
      </c>
      <c r="M62" t="str">
        <f>N62&amp;IF(O62="","","/"&amp;O62)</f>
        <v>MID</v>
      </c>
      <c r="N62" t="s">
        <v>37</v>
      </c>
      <c r="Q62">
        <f>ROW(Q62)-1</f>
        <v>61</v>
      </c>
    </row>
    <row r="63" spans="1:17" x14ac:dyDescent="0.3">
      <c r="A63">
        <v>2020</v>
      </c>
      <c r="B63">
        <v>679</v>
      </c>
      <c r="C63">
        <v>296205</v>
      </c>
      <c r="D63" t="s">
        <v>175</v>
      </c>
      <c r="E63" t="s">
        <v>302</v>
      </c>
      <c r="F63" t="str">
        <f>LEFT(D63,1)&amp;"." &amp;E63</f>
        <v>J.Steele</v>
      </c>
      <c r="G63" s="2">
        <v>515900</v>
      </c>
      <c r="H63">
        <v>20</v>
      </c>
      <c r="I63" s="1">
        <v>95</v>
      </c>
      <c r="J63">
        <v>1900</v>
      </c>
      <c r="K63" t="s">
        <v>10</v>
      </c>
      <c r="L63" t="s">
        <v>818</v>
      </c>
      <c r="M63" t="str">
        <f>N63&amp;IF(O63="","","/"&amp;O63)</f>
        <v>MID</v>
      </c>
      <c r="N63" t="s">
        <v>37</v>
      </c>
      <c r="Q63">
        <f>ROW(Q63)-1</f>
        <v>62</v>
      </c>
    </row>
    <row r="64" spans="1:17" x14ac:dyDescent="0.3">
      <c r="A64">
        <v>2020</v>
      </c>
      <c r="B64">
        <v>67</v>
      </c>
      <c r="C64">
        <v>293716</v>
      </c>
      <c r="D64" t="s">
        <v>158</v>
      </c>
      <c r="E64" t="s">
        <v>157</v>
      </c>
      <c r="F64" t="str">
        <f>LEFT(D64,1)&amp;"." &amp;E64</f>
        <v>J.Lyons</v>
      </c>
      <c r="G64" s="2">
        <v>535400</v>
      </c>
      <c r="H64">
        <v>22</v>
      </c>
      <c r="I64" s="1">
        <v>98.59</v>
      </c>
      <c r="J64">
        <v>2169</v>
      </c>
      <c r="K64" t="s">
        <v>7</v>
      </c>
      <c r="L64" t="s">
        <v>119</v>
      </c>
      <c r="M64" t="str">
        <f>N64&amp;IF(O64="","","/"&amp;O64)</f>
        <v>MID</v>
      </c>
      <c r="N64" t="s">
        <v>37</v>
      </c>
      <c r="Q64">
        <f>ROW(Q64)-1</f>
        <v>63</v>
      </c>
    </row>
    <row r="65" spans="1:17" x14ac:dyDescent="0.3">
      <c r="A65">
        <v>2020</v>
      </c>
      <c r="B65">
        <v>116</v>
      </c>
      <c r="C65">
        <v>297907</v>
      </c>
      <c r="D65" t="s">
        <v>231</v>
      </c>
      <c r="E65" t="s">
        <v>232</v>
      </c>
      <c r="F65" t="str">
        <f t="shared" si="0"/>
        <v>N.Newman</v>
      </c>
      <c r="G65" s="2">
        <v>524800</v>
      </c>
      <c r="H65">
        <v>20</v>
      </c>
      <c r="I65" s="1">
        <v>96.65</v>
      </c>
      <c r="J65">
        <v>1933</v>
      </c>
      <c r="K65" t="s">
        <v>2</v>
      </c>
      <c r="L65" t="s">
        <v>200</v>
      </c>
      <c r="M65" t="str">
        <f t="shared" si="1"/>
        <v>DEF</v>
      </c>
      <c r="N65" t="s">
        <v>40</v>
      </c>
      <c r="Q65">
        <f t="shared" si="2"/>
        <v>64</v>
      </c>
    </row>
    <row r="66" spans="1:17" ht="13.2" customHeight="1" x14ac:dyDescent="0.3">
      <c r="A66">
        <v>2020</v>
      </c>
      <c r="B66">
        <v>636</v>
      </c>
      <c r="C66">
        <v>294674</v>
      </c>
      <c r="D66" t="s">
        <v>319</v>
      </c>
      <c r="E66" t="s">
        <v>816</v>
      </c>
      <c r="F66" t="str">
        <f t="shared" ref="F66:F106" si="6">LEFT(D66,1)&amp;"." &amp;E66</f>
        <v>N.Vlastuin</v>
      </c>
      <c r="G66" s="2">
        <v>495500</v>
      </c>
      <c r="H66">
        <v>21</v>
      </c>
      <c r="I66" s="1">
        <v>91.24</v>
      </c>
      <c r="J66">
        <v>1916</v>
      </c>
      <c r="K66" t="s">
        <v>1</v>
      </c>
      <c r="L66" t="s">
        <v>769</v>
      </c>
      <c r="M66" t="str">
        <f t="shared" ref="M66:M106" si="7">N66&amp;IF(O66="","","/"&amp;O66)</f>
        <v>DEF</v>
      </c>
      <c r="N66" t="s">
        <v>40</v>
      </c>
      <c r="Q66">
        <f t="shared" ref="Q66:Q106" si="8">ROW(Q66)-1</f>
        <v>65</v>
      </c>
    </row>
    <row r="67" spans="1:17" x14ac:dyDescent="0.3">
      <c r="A67">
        <v>2020</v>
      </c>
      <c r="B67">
        <v>321</v>
      </c>
      <c r="C67">
        <v>298524</v>
      </c>
      <c r="D67" t="s">
        <v>173</v>
      </c>
      <c r="E67" t="s">
        <v>491</v>
      </c>
      <c r="F67" t="str">
        <f t="shared" si="6"/>
        <v>L.Weller</v>
      </c>
      <c r="G67" s="2">
        <v>481100</v>
      </c>
      <c r="H67">
        <v>17</v>
      </c>
      <c r="I67" s="1">
        <v>88.59</v>
      </c>
      <c r="J67">
        <v>1506</v>
      </c>
      <c r="K67" t="s">
        <v>17</v>
      </c>
      <c r="L67" t="s">
        <v>440</v>
      </c>
      <c r="M67" t="str">
        <f t="shared" si="7"/>
        <v>DEF</v>
      </c>
      <c r="N67" t="s">
        <v>40</v>
      </c>
      <c r="Q67">
        <f t="shared" si="8"/>
        <v>66</v>
      </c>
    </row>
    <row r="68" spans="1:17" x14ac:dyDescent="0.3">
      <c r="A68">
        <v>2020</v>
      </c>
      <c r="B68">
        <v>152</v>
      </c>
      <c r="C68">
        <v>291313</v>
      </c>
      <c r="D68" t="s">
        <v>274</v>
      </c>
      <c r="E68" t="s">
        <v>275</v>
      </c>
      <c r="F68" t="str">
        <f t="shared" si="6"/>
        <v>J.Howe</v>
      </c>
      <c r="G68" s="2">
        <v>431900</v>
      </c>
      <c r="H68">
        <v>19</v>
      </c>
      <c r="I68" s="1">
        <v>79.53</v>
      </c>
      <c r="J68">
        <v>1511</v>
      </c>
      <c r="K68" t="s">
        <v>14</v>
      </c>
      <c r="L68" t="s">
        <v>254</v>
      </c>
      <c r="M68" t="str">
        <f t="shared" si="7"/>
        <v>DEF</v>
      </c>
      <c r="N68" t="s">
        <v>40</v>
      </c>
      <c r="Q68">
        <f t="shared" si="8"/>
        <v>67</v>
      </c>
    </row>
    <row r="69" spans="1:17" x14ac:dyDescent="0.3">
      <c r="A69">
        <v>2020</v>
      </c>
      <c r="B69">
        <v>795</v>
      </c>
      <c r="C69">
        <v>294859</v>
      </c>
      <c r="D69" t="s">
        <v>274</v>
      </c>
      <c r="E69" t="s">
        <v>228</v>
      </c>
      <c r="F69" t="str">
        <f t="shared" si="6"/>
        <v>J.McGovern</v>
      </c>
      <c r="G69" s="2">
        <v>475300</v>
      </c>
      <c r="H69">
        <v>21</v>
      </c>
      <c r="I69" s="1">
        <v>87.52</v>
      </c>
      <c r="J69">
        <v>1838</v>
      </c>
      <c r="K69" t="s">
        <v>8</v>
      </c>
      <c r="L69" t="s">
        <v>948</v>
      </c>
      <c r="M69" t="str">
        <f t="shared" si="7"/>
        <v>DEF</v>
      </c>
      <c r="N69" t="s">
        <v>40</v>
      </c>
      <c r="Q69">
        <f t="shared" si="8"/>
        <v>68</v>
      </c>
    </row>
    <row r="70" spans="1:17" x14ac:dyDescent="0.3">
      <c r="A70">
        <v>2020</v>
      </c>
      <c r="B70">
        <v>557</v>
      </c>
      <c r="C70">
        <v>991930</v>
      </c>
      <c r="D70" t="s">
        <v>52</v>
      </c>
      <c r="E70" t="s">
        <v>730</v>
      </c>
      <c r="F70" t="str">
        <f t="shared" si="6"/>
        <v>D.Byrne-Jones</v>
      </c>
      <c r="G70" s="2">
        <v>473400</v>
      </c>
      <c r="H70">
        <v>22</v>
      </c>
      <c r="I70" s="1">
        <v>87.18</v>
      </c>
      <c r="J70">
        <v>1918</v>
      </c>
      <c r="K70" t="s">
        <v>11</v>
      </c>
      <c r="L70" t="s">
        <v>724</v>
      </c>
      <c r="M70" t="str">
        <f t="shared" si="7"/>
        <v>DEF</v>
      </c>
      <c r="N70" t="s">
        <v>40</v>
      </c>
      <c r="Q70">
        <f t="shared" si="8"/>
        <v>69</v>
      </c>
    </row>
    <row r="71" spans="1:17" x14ac:dyDescent="0.3">
      <c r="A71">
        <v>2020</v>
      </c>
      <c r="B71">
        <v>37</v>
      </c>
      <c r="C71">
        <v>291748</v>
      </c>
      <c r="D71" t="s">
        <v>103</v>
      </c>
      <c r="E71" t="s">
        <v>104</v>
      </c>
      <c r="F71" t="str">
        <f t="shared" si="6"/>
        <v>B.Smith</v>
      </c>
      <c r="G71" s="2">
        <v>481300</v>
      </c>
      <c r="H71">
        <v>22</v>
      </c>
      <c r="I71" s="1">
        <v>88.64</v>
      </c>
      <c r="J71">
        <v>1950</v>
      </c>
      <c r="K71" t="s">
        <v>16</v>
      </c>
      <c r="L71" t="s">
        <v>36</v>
      </c>
      <c r="M71" t="str">
        <f t="shared" si="7"/>
        <v>DEF</v>
      </c>
      <c r="N71" t="s">
        <v>40</v>
      </c>
      <c r="Q71">
        <f t="shared" si="8"/>
        <v>70</v>
      </c>
    </row>
    <row r="72" spans="1:17" x14ac:dyDescent="0.3">
      <c r="A72">
        <v>2020</v>
      </c>
      <c r="B72">
        <v>172</v>
      </c>
      <c r="C72">
        <v>280965</v>
      </c>
      <c r="D72" t="s">
        <v>302</v>
      </c>
      <c r="E72" t="s">
        <v>303</v>
      </c>
      <c r="F72" t="str">
        <f t="shared" si="6"/>
        <v>S.Sidebottom</v>
      </c>
      <c r="G72" s="2">
        <v>512000</v>
      </c>
      <c r="H72">
        <v>21</v>
      </c>
      <c r="I72" s="1">
        <v>94.29</v>
      </c>
      <c r="J72">
        <v>1980</v>
      </c>
      <c r="K72" t="s">
        <v>14</v>
      </c>
      <c r="L72" t="s">
        <v>254</v>
      </c>
      <c r="M72" t="str">
        <f t="shared" si="7"/>
        <v>MID</v>
      </c>
      <c r="N72" t="s">
        <v>37</v>
      </c>
      <c r="Q72">
        <f t="shared" si="8"/>
        <v>71</v>
      </c>
    </row>
    <row r="73" spans="1:17" x14ac:dyDescent="0.3">
      <c r="A73">
        <v>2020</v>
      </c>
      <c r="B73">
        <v>72</v>
      </c>
      <c r="C73">
        <v>1000978</v>
      </c>
      <c r="D73" t="s">
        <v>167</v>
      </c>
      <c r="E73" t="s">
        <v>168</v>
      </c>
      <c r="F73" t="str">
        <f t="shared" si="6"/>
        <v>H.McCluggage</v>
      </c>
      <c r="G73" s="2">
        <v>510700</v>
      </c>
      <c r="H73">
        <v>21</v>
      </c>
      <c r="I73" s="1">
        <v>94.05</v>
      </c>
      <c r="J73">
        <v>1975</v>
      </c>
      <c r="K73" t="s">
        <v>7</v>
      </c>
      <c r="L73" t="s">
        <v>119</v>
      </c>
      <c r="M73" t="str">
        <f t="shared" si="7"/>
        <v>MID</v>
      </c>
      <c r="N73" t="s">
        <v>37</v>
      </c>
      <c r="Q73">
        <f t="shared" si="8"/>
        <v>72</v>
      </c>
    </row>
    <row r="74" spans="1:17" x14ac:dyDescent="0.3">
      <c r="A74">
        <v>2020</v>
      </c>
      <c r="B74">
        <v>445</v>
      </c>
      <c r="C74">
        <v>294613</v>
      </c>
      <c r="D74" t="s">
        <v>620</v>
      </c>
      <c r="E74" t="s">
        <v>621</v>
      </c>
      <c r="F74" t="str">
        <f>LEFT(D74,1)&amp;"." &amp;E74</f>
        <v>J.O'Meara</v>
      </c>
      <c r="G74" s="2">
        <v>491100</v>
      </c>
      <c r="H74">
        <v>21</v>
      </c>
      <c r="I74" s="1">
        <v>90.43</v>
      </c>
      <c r="J74">
        <v>1899</v>
      </c>
      <c r="K74" t="s">
        <v>6</v>
      </c>
      <c r="L74" t="s">
        <v>589</v>
      </c>
      <c r="M74" t="str">
        <f>N74&amp;IF(O74="","","/"&amp;O74)</f>
        <v>MID</v>
      </c>
      <c r="N74" t="s">
        <v>37</v>
      </c>
      <c r="Q74">
        <f>ROW(Q74)-1</f>
        <v>73</v>
      </c>
    </row>
    <row r="75" spans="1:17" x14ac:dyDescent="0.3">
      <c r="A75">
        <v>2020</v>
      </c>
      <c r="B75">
        <v>591</v>
      </c>
      <c r="C75">
        <v>294318</v>
      </c>
      <c r="D75" t="s">
        <v>764</v>
      </c>
      <c r="E75" t="s">
        <v>765</v>
      </c>
      <c r="F75" t="str">
        <f>LEFT(D75,1)&amp;"." &amp;E75</f>
        <v>O.Wines</v>
      </c>
      <c r="G75" s="2">
        <v>479700</v>
      </c>
      <c r="H75">
        <v>12</v>
      </c>
      <c r="I75" s="1">
        <v>88.33</v>
      </c>
      <c r="J75">
        <v>1060</v>
      </c>
      <c r="K75" t="s">
        <v>11</v>
      </c>
      <c r="L75" t="s">
        <v>724</v>
      </c>
      <c r="M75" t="str">
        <f>N75&amp;IF(O75="","","/"&amp;O75)</f>
        <v>MID</v>
      </c>
      <c r="N75" t="s">
        <v>37</v>
      </c>
      <c r="Q75">
        <f>ROW(Q75)-1</f>
        <v>74</v>
      </c>
    </row>
    <row r="76" spans="1:17" x14ac:dyDescent="0.3">
      <c r="A76">
        <v>2020</v>
      </c>
      <c r="B76">
        <v>745</v>
      </c>
      <c r="C76">
        <v>294557</v>
      </c>
      <c r="D76" t="s">
        <v>173</v>
      </c>
      <c r="E76" t="s">
        <v>828</v>
      </c>
      <c r="F76" t="str">
        <f t="shared" si="6"/>
        <v>L.Hunter</v>
      </c>
      <c r="G76" s="2">
        <v>517400</v>
      </c>
      <c r="H76">
        <v>22</v>
      </c>
      <c r="I76" s="1">
        <v>95.27</v>
      </c>
      <c r="J76">
        <v>2096</v>
      </c>
      <c r="K76" t="s">
        <v>13</v>
      </c>
      <c r="L76" t="s">
        <v>907</v>
      </c>
      <c r="M76" t="str">
        <f t="shared" si="7"/>
        <v>MID</v>
      </c>
      <c r="N76" t="s">
        <v>37</v>
      </c>
      <c r="Q76">
        <f t="shared" si="8"/>
        <v>75</v>
      </c>
    </row>
    <row r="77" spans="1:17" x14ac:dyDescent="0.3">
      <c r="A77">
        <v>2020</v>
      </c>
      <c r="B77">
        <v>459</v>
      </c>
      <c r="C77">
        <v>1002222</v>
      </c>
      <c r="D77" t="s">
        <v>159</v>
      </c>
      <c r="E77" t="s">
        <v>634</v>
      </c>
      <c r="F77" t="str">
        <f t="shared" si="6"/>
        <v>J.Worpel</v>
      </c>
      <c r="G77" s="2">
        <v>527000</v>
      </c>
      <c r="H77">
        <v>22</v>
      </c>
      <c r="I77" s="1">
        <v>97.05</v>
      </c>
      <c r="J77">
        <v>2135</v>
      </c>
      <c r="K77" t="s">
        <v>6</v>
      </c>
      <c r="L77" t="s">
        <v>589</v>
      </c>
      <c r="M77" t="str">
        <f t="shared" si="7"/>
        <v>MID</v>
      </c>
      <c r="N77" t="s">
        <v>37</v>
      </c>
      <c r="Q77">
        <f t="shared" si="8"/>
        <v>76</v>
      </c>
    </row>
    <row r="78" spans="1:17" x14ac:dyDescent="0.3">
      <c r="A78">
        <v>2020</v>
      </c>
      <c r="B78">
        <v>30</v>
      </c>
      <c r="C78">
        <v>297523</v>
      </c>
      <c r="D78" t="s">
        <v>90</v>
      </c>
      <c r="E78" t="s">
        <v>91</v>
      </c>
      <c r="F78" t="str">
        <f t="shared" si="6"/>
        <v>R.O'Brien</v>
      </c>
      <c r="G78" s="2">
        <v>517400</v>
      </c>
      <c r="H78">
        <v>18</v>
      </c>
      <c r="I78" s="1">
        <v>95.28</v>
      </c>
      <c r="J78">
        <v>1715</v>
      </c>
      <c r="K78" t="s">
        <v>16</v>
      </c>
      <c r="L78" t="s">
        <v>36</v>
      </c>
      <c r="M78" t="str">
        <f t="shared" si="7"/>
        <v>RUC</v>
      </c>
      <c r="N78" t="s">
        <v>92</v>
      </c>
      <c r="Q78">
        <f t="shared" si="8"/>
        <v>77</v>
      </c>
    </row>
    <row r="79" spans="1:17" x14ac:dyDescent="0.3">
      <c r="A79">
        <v>2020</v>
      </c>
      <c r="B79">
        <v>667</v>
      </c>
      <c r="C79">
        <v>992468</v>
      </c>
      <c r="D79" t="s">
        <v>850</v>
      </c>
      <c r="E79" t="s">
        <v>750</v>
      </c>
      <c r="F79" t="str">
        <f t="shared" si="6"/>
        <v>R.Marshall</v>
      </c>
      <c r="G79" s="2">
        <v>598700</v>
      </c>
      <c r="H79">
        <v>20</v>
      </c>
      <c r="I79" s="1">
        <v>110.25</v>
      </c>
      <c r="J79">
        <v>2205</v>
      </c>
      <c r="K79" t="s">
        <v>10</v>
      </c>
      <c r="L79" t="s">
        <v>818</v>
      </c>
      <c r="M79" t="str">
        <f t="shared" si="7"/>
        <v>RUC</v>
      </c>
      <c r="N79" t="s">
        <v>92</v>
      </c>
      <c r="Q79">
        <f t="shared" si="8"/>
        <v>78</v>
      </c>
    </row>
    <row r="80" spans="1:17" x14ac:dyDescent="0.3">
      <c r="A80">
        <v>2020</v>
      </c>
      <c r="B80">
        <v>796</v>
      </c>
      <c r="C80">
        <v>271045</v>
      </c>
      <c r="D80" t="s">
        <v>231</v>
      </c>
      <c r="E80" t="s">
        <v>962</v>
      </c>
      <c r="F80" t="str">
        <f t="shared" si="6"/>
        <v>N.Naitanui</v>
      </c>
      <c r="G80" s="2">
        <v>457800</v>
      </c>
      <c r="H80">
        <v>3</v>
      </c>
      <c r="I80" s="1">
        <v>93.67</v>
      </c>
      <c r="J80">
        <v>281</v>
      </c>
      <c r="K80" t="s">
        <v>8</v>
      </c>
      <c r="L80" t="s">
        <v>948</v>
      </c>
      <c r="M80" t="str">
        <f t="shared" si="7"/>
        <v>RUC</v>
      </c>
      <c r="N80" t="s">
        <v>92</v>
      </c>
      <c r="Q80">
        <f t="shared" si="8"/>
        <v>79</v>
      </c>
    </row>
    <row r="81" spans="1:17" x14ac:dyDescent="0.3">
      <c r="A81">
        <v>2020</v>
      </c>
      <c r="B81">
        <v>292</v>
      </c>
      <c r="C81">
        <v>281091</v>
      </c>
      <c r="D81" t="s">
        <v>167</v>
      </c>
      <c r="E81" t="s">
        <v>271</v>
      </c>
      <c r="F81" t="str">
        <f t="shared" si="6"/>
        <v>H.Greenwood</v>
      </c>
      <c r="G81" s="2">
        <v>463100</v>
      </c>
      <c r="H81">
        <v>14</v>
      </c>
      <c r="I81" s="1">
        <v>85.29</v>
      </c>
      <c r="J81">
        <v>1194</v>
      </c>
      <c r="K81" t="s">
        <v>17</v>
      </c>
      <c r="L81" t="s">
        <v>440</v>
      </c>
      <c r="M81" t="str">
        <f t="shared" si="7"/>
        <v>FWD/MID</v>
      </c>
      <c r="N81" t="s">
        <v>45</v>
      </c>
      <c r="O81" t="s">
        <v>37</v>
      </c>
      <c r="Q81">
        <f t="shared" si="8"/>
        <v>80</v>
      </c>
    </row>
    <row r="82" spans="1:17" x14ac:dyDescent="0.3">
      <c r="A82">
        <v>2020</v>
      </c>
      <c r="B82">
        <v>615</v>
      </c>
      <c r="C82">
        <v>290032</v>
      </c>
      <c r="D82" t="s">
        <v>737</v>
      </c>
      <c r="E82" t="s">
        <v>792</v>
      </c>
      <c r="F82" t="str">
        <f t="shared" si="6"/>
        <v>K.Lambert</v>
      </c>
      <c r="G82" s="2">
        <v>477900</v>
      </c>
      <c r="H82">
        <v>18</v>
      </c>
      <c r="I82" s="1">
        <v>88</v>
      </c>
      <c r="J82">
        <v>1584</v>
      </c>
      <c r="K82" t="s">
        <v>1</v>
      </c>
      <c r="L82" t="s">
        <v>769</v>
      </c>
      <c r="M82" t="str">
        <f t="shared" si="7"/>
        <v>FWD</v>
      </c>
      <c r="N82" t="s">
        <v>45</v>
      </c>
      <c r="Q82">
        <f t="shared" si="8"/>
        <v>81</v>
      </c>
    </row>
    <row r="83" spans="1:17" x14ac:dyDescent="0.3">
      <c r="A83">
        <v>2020</v>
      </c>
      <c r="B83">
        <v>458</v>
      </c>
      <c r="C83">
        <v>291962</v>
      </c>
      <c r="D83" t="s">
        <v>632</v>
      </c>
      <c r="E83" t="s">
        <v>633</v>
      </c>
      <c r="F83" t="str">
        <f t="shared" si="6"/>
        <v>C.Wingard</v>
      </c>
      <c r="G83" s="2">
        <v>412300</v>
      </c>
      <c r="H83">
        <v>14</v>
      </c>
      <c r="I83" s="1">
        <v>75.930000000000007</v>
      </c>
      <c r="J83">
        <v>1063</v>
      </c>
      <c r="K83" t="s">
        <v>6</v>
      </c>
      <c r="L83" t="s">
        <v>589</v>
      </c>
      <c r="M83" t="str">
        <f t="shared" si="7"/>
        <v>FWD/MID</v>
      </c>
      <c r="N83" t="s">
        <v>45</v>
      </c>
      <c r="O83" t="s">
        <v>37</v>
      </c>
      <c r="Q83">
        <f t="shared" si="8"/>
        <v>82</v>
      </c>
    </row>
    <row r="84" spans="1:17" x14ac:dyDescent="0.3">
      <c r="A84">
        <v>2020</v>
      </c>
      <c r="B84">
        <v>213</v>
      </c>
      <c r="C84">
        <v>993817</v>
      </c>
      <c r="D84" t="s">
        <v>52</v>
      </c>
      <c r="E84" t="s">
        <v>363</v>
      </c>
      <c r="F84" t="str">
        <f t="shared" si="6"/>
        <v>D.Parish</v>
      </c>
      <c r="G84" s="2">
        <v>465400</v>
      </c>
      <c r="H84">
        <v>20</v>
      </c>
      <c r="I84" s="1">
        <v>85.7</v>
      </c>
      <c r="J84">
        <v>1714</v>
      </c>
      <c r="K84" t="s">
        <v>4</v>
      </c>
      <c r="L84" t="s">
        <v>316</v>
      </c>
      <c r="M84" t="str">
        <f t="shared" si="7"/>
        <v>FWD/MID</v>
      </c>
      <c r="N84" t="s">
        <v>45</v>
      </c>
      <c r="O84" t="s">
        <v>37</v>
      </c>
      <c r="Q84">
        <f t="shared" si="8"/>
        <v>83</v>
      </c>
    </row>
    <row r="85" spans="1:17" x14ac:dyDescent="0.3">
      <c r="A85">
        <v>2020</v>
      </c>
      <c r="B85">
        <v>355</v>
      </c>
      <c r="C85">
        <v>298419</v>
      </c>
      <c r="D85" t="s">
        <v>526</v>
      </c>
      <c r="E85" t="s">
        <v>527</v>
      </c>
      <c r="F85" t="str">
        <f t="shared" si="6"/>
        <v>B.Parfitt</v>
      </c>
      <c r="G85" s="2">
        <v>427400</v>
      </c>
      <c r="H85">
        <v>17</v>
      </c>
      <c r="I85" s="1">
        <v>78.709999999999994</v>
      </c>
      <c r="J85">
        <v>1338</v>
      </c>
      <c r="K85" t="s">
        <v>3</v>
      </c>
      <c r="L85" t="s">
        <v>497</v>
      </c>
      <c r="M85" t="str">
        <f t="shared" si="7"/>
        <v>FWD/MID</v>
      </c>
      <c r="N85" t="s">
        <v>45</v>
      </c>
      <c r="O85" t="s">
        <v>37</v>
      </c>
      <c r="Q85">
        <f t="shared" si="8"/>
        <v>84</v>
      </c>
    </row>
    <row r="86" spans="1:17" x14ac:dyDescent="0.3">
      <c r="A86">
        <v>2020</v>
      </c>
      <c r="B86">
        <v>364</v>
      </c>
      <c r="C86">
        <v>270912</v>
      </c>
      <c r="D86" t="s">
        <v>175</v>
      </c>
      <c r="E86" t="s">
        <v>537</v>
      </c>
      <c r="F86" t="str">
        <f t="shared" si="6"/>
        <v>J.Steven</v>
      </c>
      <c r="G86" s="2">
        <v>361700</v>
      </c>
      <c r="H86">
        <v>7</v>
      </c>
      <c r="I86" s="1">
        <v>74</v>
      </c>
      <c r="J86">
        <v>518</v>
      </c>
      <c r="K86" t="s">
        <v>3</v>
      </c>
      <c r="L86" t="s">
        <v>497</v>
      </c>
      <c r="M86" t="str">
        <f t="shared" si="7"/>
        <v>FWD/MID</v>
      </c>
      <c r="N86" t="s">
        <v>45</v>
      </c>
      <c r="O86" t="s">
        <v>37</v>
      </c>
      <c r="Q86">
        <f t="shared" si="8"/>
        <v>85</v>
      </c>
    </row>
    <row r="87" spans="1:17" x14ac:dyDescent="0.3">
      <c r="A87">
        <v>2020</v>
      </c>
      <c r="B87">
        <v>654</v>
      </c>
      <c r="C87">
        <v>298421</v>
      </c>
      <c r="D87" t="s">
        <v>836</v>
      </c>
      <c r="E87" t="s">
        <v>837</v>
      </c>
      <c r="F87" t="str">
        <f t="shared" ref="F87:F94" si="9">LEFT(D87,1)&amp;"." &amp;E87</f>
        <v>J.Gresham</v>
      </c>
      <c r="G87" s="2">
        <v>456400</v>
      </c>
      <c r="H87">
        <v>19</v>
      </c>
      <c r="I87" s="1">
        <v>84.05</v>
      </c>
      <c r="J87">
        <v>1597</v>
      </c>
      <c r="K87" t="s">
        <v>10</v>
      </c>
      <c r="L87" t="s">
        <v>818</v>
      </c>
      <c r="M87" t="str">
        <f t="shared" ref="M87:M94" si="10">N87&amp;IF(O87="","","/"&amp;O87)</f>
        <v>FWD/MID</v>
      </c>
      <c r="N87" t="s">
        <v>45</v>
      </c>
      <c r="O87" t="s">
        <v>37</v>
      </c>
      <c r="Q87">
        <f t="shared" ref="Q87:Q94" si="11">ROW(Q87)-1</f>
        <v>86</v>
      </c>
    </row>
    <row r="88" spans="1:17" x14ac:dyDescent="0.3">
      <c r="A88">
        <v>2020</v>
      </c>
      <c r="B88">
        <v>655</v>
      </c>
      <c r="C88">
        <v>290117</v>
      </c>
      <c r="D88" t="s">
        <v>744</v>
      </c>
      <c r="E88" t="s">
        <v>838</v>
      </c>
      <c r="F88" t="str">
        <f t="shared" si="9"/>
        <v>D.Hannebery</v>
      </c>
      <c r="G88" s="2">
        <v>417000</v>
      </c>
      <c r="H88">
        <v>5</v>
      </c>
      <c r="I88" s="1">
        <v>96</v>
      </c>
      <c r="J88">
        <v>480</v>
      </c>
      <c r="K88" t="s">
        <v>10</v>
      </c>
      <c r="L88" t="s">
        <v>818</v>
      </c>
      <c r="M88" t="str">
        <f t="shared" si="10"/>
        <v>MID</v>
      </c>
      <c r="N88" t="s">
        <v>37</v>
      </c>
      <c r="Q88">
        <f t="shared" si="11"/>
        <v>87</v>
      </c>
    </row>
    <row r="89" spans="1:17" x14ac:dyDescent="0.3">
      <c r="A89">
        <v>2020</v>
      </c>
      <c r="B89">
        <v>412</v>
      </c>
      <c r="C89">
        <v>280109</v>
      </c>
      <c r="D89" t="s">
        <v>584</v>
      </c>
      <c r="E89" t="s">
        <v>585</v>
      </c>
      <c r="F89" t="str">
        <f t="shared" si="9"/>
        <v>C.Ward</v>
      </c>
      <c r="G89" s="2">
        <v>511400</v>
      </c>
      <c r="H89">
        <v>1</v>
      </c>
      <c r="I89" s="1">
        <v>4</v>
      </c>
      <c r="J89">
        <v>4</v>
      </c>
      <c r="K89" t="s">
        <v>542</v>
      </c>
      <c r="L89" t="s">
        <v>18</v>
      </c>
      <c r="M89" t="str">
        <f t="shared" si="10"/>
        <v>MID</v>
      </c>
      <c r="N89" t="s">
        <v>37</v>
      </c>
      <c r="Q89">
        <f t="shared" si="11"/>
        <v>88</v>
      </c>
    </row>
    <row r="90" spans="1:17" x14ac:dyDescent="0.3">
      <c r="A90">
        <v>2020</v>
      </c>
      <c r="B90">
        <v>196</v>
      </c>
      <c r="C90">
        <v>290629</v>
      </c>
      <c r="D90" t="s">
        <v>336</v>
      </c>
      <c r="E90" t="s">
        <v>337</v>
      </c>
      <c r="F90" t="str">
        <f t="shared" si="9"/>
        <v>D.Heppell</v>
      </c>
      <c r="G90" s="2">
        <v>514300</v>
      </c>
      <c r="H90">
        <v>17</v>
      </c>
      <c r="I90" s="1">
        <v>94.71</v>
      </c>
      <c r="J90">
        <v>1610</v>
      </c>
      <c r="K90" t="s">
        <v>4</v>
      </c>
      <c r="L90" t="s">
        <v>316</v>
      </c>
      <c r="M90" t="str">
        <f t="shared" si="10"/>
        <v>MID</v>
      </c>
      <c r="N90" t="s">
        <v>37</v>
      </c>
      <c r="Q90">
        <f t="shared" si="11"/>
        <v>89</v>
      </c>
    </row>
    <row r="91" spans="1:17" x14ac:dyDescent="0.3">
      <c r="A91">
        <v>2020</v>
      </c>
      <c r="B91">
        <v>391</v>
      </c>
      <c r="C91">
        <v>993903</v>
      </c>
      <c r="D91" t="s">
        <v>122</v>
      </c>
      <c r="E91" t="s">
        <v>565</v>
      </c>
      <c r="F91" t="str">
        <f t="shared" si="9"/>
        <v>J.Hopper</v>
      </c>
      <c r="G91" s="2">
        <v>520200</v>
      </c>
      <c r="H91">
        <v>19</v>
      </c>
      <c r="I91" s="1">
        <v>95.79</v>
      </c>
      <c r="J91">
        <v>1820</v>
      </c>
      <c r="K91" t="s">
        <v>542</v>
      </c>
      <c r="L91" t="s">
        <v>18</v>
      </c>
      <c r="M91" t="str">
        <f t="shared" si="10"/>
        <v>MID</v>
      </c>
      <c r="N91" t="s">
        <v>37</v>
      </c>
      <c r="Q91">
        <f t="shared" si="11"/>
        <v>90</v>
      </c>
    </row>
    <row r="92" spans="1:17" x14ac:dyDescent="0.3">
      <c r="A92">
        <v>2020</v>
      </c>
      <c r="B92">
        <v>642</v>
      </c>
      <c r="C92">
        <v>296351</v>
      </c>
      <c r="D92" t="s">
        <v>175</v>
      </c>
      <c r="E92" t="s">
        <v>823</v>
      </c>
      <c r="F92" t="str">
        <f t="shared" si="9"/>
        <v>J.Billings</v>
      </c>
      <c r="G92" s="2">
        <v>509500</v>
      </c>
      <c r="H92">
        <v>22</v>
      </c>
      <c r="I92" s="1">
        <v>93.82</v>
      </c>
      <c r="J92">
        <v>2064</v>
      </c>
      <c r="K92" t="s">
        <v>10</v>
      </c>
      <c r="L92" t="s">
        <v>818</v>
      </c>
      <c r="M92" t="str">
        <f t="shared" si="10"/>
        <v>MID</v>
      </c>
      <c r="N92" t="s">
        <v>37</v>
      </c>
      <c r="Q92">
        <f t="shared" si="11"/>
        <v>91</v>
      </c>
    </row>
    <row r="93" spans="1:17" x14ac:dyDescent="0.3">
      <c r="A93">
        <v>2020</v>
      </c>
      <c r="B93">
        <v>97</v>
      </c>
      <c r="C93">
        <v>270146</v>
      </c>
      <c r="D93" t="s">
        <v>208</v>
      </c>
      <c r="E93" t="s">
        <v>207</v>
      </c>
      <c r="F93" t="str">
        <f t="shared" si="9"/>
        <v>E.Curnow</v>
      </c>
      <c r="G93" s="2">
        <v>493200</v>
      </c>
      <c r="H93">
        <v>22</v>
      </c>
      <c r="I93" s="1">
        <v>90.82</v>
      </c>
      <c r="J93">
        <v>1998</v>
      </c>
      <c r="K93" t="s">
        <v>2</v>
      </c>
      <c r="L93" t="s">
        <v>200</v>
      </c>
      <c r="M93" t="str">
        <f t="shared" si="10"/>
        <v>MID</v>
      </c>
      <c r="N93" t="s">
        <v>37</v>
      </c>
      <c r="Q93">
        <f t="shared" si="11"/>
        <v>92</v>
      </c>
    </row>
    <row r="94" spans="1:17" x14ac:dyDescent="0.3">
      <c r="A94">
        <v>2020</v>
      </c>
      <c r="B94">
        <v>585</v>
      </c>
      <c r="C94">
        <v>270919</v>
      </c>
      <c r="D94" t="s">
        <v>50</v>
      </c>
      <c r="E94" t="s">
        <v>758</v>
      </c>
      <c r="F94" t="str">
        <f t="shared" si="9"/>
        <v>T.Rockliff</v>
      </c>
      <c r="G94" s="2">
        <v>495400</v>
      </c>
      <c r="H94">
        <v>18</v>
      </c>
      <c r="I94" s="1">
        <v>91.22</v>
      </c>
      <c r="J94">
        <v>1642</v>
      </c>
      <c r="K94" t="s">
        <v>11</v>
      </c>
      <c r="L94" t="s">
        <v>724</v>
      </c>
      <c r="M94" t="str">
        <f t="shared" si="10"/>
        <v>MID</v>
      </c>
      <c r="N94" t="s">
        <v>37</v>
      </c>
      <c r="Q94">
        <f t="shared" si="11"/>
        <v>93</v>
      </c>
    </row>
    <row r="95" spans="1:17" x14ac:dyDescent="0.3">
      <c r="A95">
        <v>2020</v>
      </c>
      <c r="B95">
        <v>746</v>
      </c>
      <c r="C95">
        <v>294101</v>
      </c>
      <c r="D95" t="s">
        <v>386</v>
      </c>
      <c r="E95" t="s">
        <v>922</v>
      </c>
      <c r="F95" t="str">
        <f t="shared" si="6"/>
        <v>J.Johannisen</v>
      </c>
      <c r="G95" s="2">
        <v>458100</v>
      </c>
      <c r="H95">
        <v>19</v>
      </c>
      <c r="I95" s="1">
        <v>84.37</v>
      </c>
      <c r="J95">
        <v>1603</v>
      </c>
      <c r="K95" t="s">
        <v>13</v>
      </c>
      <c r="L95" t="s">
        <v>907</v>
      </c>
      <c r="M95" t="str">
        <f t="shared" si="7"/>
        <v>DEF</v>
      </c>
      <c r="N95" t="s">
        <v>40</v>
      </c>
      <c r="Q95">
        <f t="shared" si="8"/>
        <v>94</v>
      </c>
    </row>
    <row r="96" spans="1:17" x14ac:dyDescent="0.3">
      <c r="A96">
        <v>2020</v>
      </c>
      <c r="B96">
        <v>607</v>
      </c>
      <c r="C96">
        <v>260930</v>
      </c>
      <c r="D96" t="s">
        <v>79</v>
      </c>
      <c r="E96" t="s">
        <v>784</v>
      </c>
      <c r="F96" t="str">
        <f t="shared" si="6"/>
        <v>S.Edwards</v>
      </c>
      <c r="G96" s="2">
        <v>458000</v>
      </c>
      <c r="H96">
        <v>21</v>
      </c>
      <c r="I96" s="1">
        <v>84.33</v>
      </c>
      <c r="J96">
        <v>1771</v>
      </c>
      <c r="K96" t="s">
        <v>1</v>
      </c>
      <c r="L96" t="s">
        <v>769</v>
      </c>
      <c r="M96" t="str">
        <f t="shared" si="7"/>
        <v>DEF/MID</v>
      </c>
      <c r="N96" t="s">
        <v>40</v>
      </c>
      <c r="O96" t="s">
        <v>37</v>
      </c>
      <c r="Q96">
        <f t="shared" si="8"/>
        <v>95</v>
      </c>
    </row>
    <row r="97" spans="1:17" x14ac:dyDescent="0.3">
      <c r="A97">
        <v>2020</v>
      </c>
      <c r="B97">
        <v>388</v>
      </c>
      <c r="C97">
        <v>295265</v>
      </c>
      <c r="D97" t="s">
        <v>319</v>
      </c>
      <c r="E97" t="s">
        <v>563</v>
      </c>
      <c r="F97" t="str">
        <f t="shared" si="6"/>
        <v>N.Haynes</v>
      </c>
      <c r="G97" s="2">
        <v>474700</v>
      </c>
      <c r="H97">
        <v>19</v>
      </c>
      <c r="I97" s="1">
        <v>87.42</v>
      </c>
      <c r="J97">
        <v>1661</v>
      </c>
      <c r="K97" t="s">
        <v>542</v>
      </c>
      <c r="L97" t="s">
        <v>18</v>
      </c>
      <c r="M97" t="str">
        <f t="shared" si="7"/>
        <v>DEF</v>
      </c>
      <c r="N97" t="s">
        <v>40</v>
      </c>
      <c r="Q97">
        <f t="shared" si="8"/>
        <v>96</v>
      </c>
    </row>
    <row r="98" spans="1:17" x14ac:dyDescent="0.3">
      <c r="A98">
        <v>2020</v>
      </c>
      <c r="B98">
        <v>714</v>
      </c>
      <c r="C98">
        <v>290307</v>
      </c>
      <c r="D98" t="s">
        <v>892</v>
      </c>
      <c r="E98" t="s">
        <v>893</v>
      </c>
      <c r="F98" t="str">
        <f t="shared" si="6"/>
        <v>D.Rampe</v>
      </c>
      <c r="G98" s="2">
        <v>527800</v>
      </c>
      <c r="H98">
        <v>21</v>
      </c>
      <c r="I98" s="1">
        <v>97.19</v>
      </c>
      <c r="J98">
        <v>2041</v>
      </c>
      <c r="K98" t="s">
        <v>9</v>
      </c>
      <c r="L98" t="s">
        <v>864</v>
      </c>
      <c r="M98" t="str">
        <f t="shared" si="7"/>
        <v>DEF</v>
      </c>
      <c r="N98" t="s">
        <v>40</v>
      </c>
      <c r="Q98">
        <f t="shared" si="8"/>
        <v>97</v>
      </c>
    </row>
    <row r="99" spans="1:17" x14ac:dyDescent="0.3">
      <c r="A99">
        <v>2020</v>
      </c>
      <c r="B99">
        <v>698</v>
      </c>
      <c r="C99">
        <v>294036</v>
      </c>
      <c r="D99" t="s">
        <v>464</v>
      </c>
      <c r="E99" t="s">
        <v>878</v>
      </c>
      <c r="F99" t="str">
        <f>LEFT(D99,1)&amp;"." &amp;E99</f>
        <v>G.Hewett</v>
      </c>
      <c r="G99" s="2">
        <v>477600</v>
      </c>
      <c r="H99">
        <v>22</v>
      </c>
      <c r="I99" s="1">
        <v>87.95</v>
      </c>
      <c r="J99">
        <v>1935</v>
      </c>
      <c r="K99" t="s">
        <v>9</v>
      </c>
      <c r="L99" t="s">
        <v>864</v>
      </c>
      <c r="M99" t="str">
        <f>N99&amp;IF(O99="","","/"&amp;O99)</f>
        <v>MID</v>
      </c>
      <c r="N99" t="s">
        <v>37</v>
      </c>
      <c r="Q99">
        <f>ROW(Q99)-1</f>
        <v>98</v>
      </c>
    </row>
    <row r="100" spans="1:17" x14ac:dyDescent="0.3">
      <c r="A100">
        <v>2020</v>
      </c>
      <c r="B100">
        <v>132</v>
      </c>
      <c r="C100">
        <v>1006094</v>
      </c>
      <c r="D100" t="s">
        <v>185</v>
      </c>
      <c r="E100" t="s">
        <v>251</v>
      </c>
      <c r="F100" t="str">
        <f>LEFT(D100,1)&amp;"." &amp;E100</f>
        <v>S.Walsh</v>
      </c>
      <c r="G100" s="2">
        <v>471900</v>
      </c>
      <c r="H100">
        <v>22</v>
      </c>
      <c r="I100" s="1">
        <v>86.91</v>
      </c>
      <c r="J100">
        <v>1912</v>
      </c>
      <c r="K100" t="s">
        <v>2</v>
      </c>
      <c r="L100" t="s">
        <v>200</v>
      </c>
      <c r="M100" t="str">
        <f>N100&amp;IF(O100="","","/"&amp;O100)</f>
        <v>MID</v>
      </c>
      <c r="N100" t="s">
        <v>37</v>
      </c>
      <c r="Q100">
        <f>ROW(Q100)-1</f>
        <v>99</v>
      </c>
    </row>
    <row r="101" spans="1:17" x14ac:dyDescent="0.3">
      <c r="A101">
        <v>2020</v>
      </c>
      <c r="B101">
        <v>470</v>
      </c>
      <c r="C101">
        <v>297899</v>
      </c>
      <c r="D101" t="s">
        <v>159</v>
      </c>
      <c r="E101" t="s">
        <v>648</v>
      </c>
      <c r="F101" t="str">
        <f>LEFT(D101,1)&amp;"." &amp;E101</f>
        <v>J.Harmes</v>
      </c>
      <c r="G101" s="2">
        <v>516400</v>
      </c>
      <c r="H101">
        <v>22</v>
      </c>
      <c r="I101" s="1">
        <v>95.09</v>
      </c>
      <c r="J101">
        <v>2092</v>
      </c>
      <c r="K101" t="s">
        <v>5</v>
      </c>
      <c r="L101" t="s">
        <v>637</v>
      </c>
      <c r="M101" t="str">
        <f>N101&amp;IF(O101="","","/"&amp;O101)</f>
        <v>MID</v>
      </c>
      <c r="N101" t="s">
        <v>37</v>
      </c>
      <c r="Q101">
        <f>ROW(Q101)-1</f>
        <v>100</v>
      </c>
    </row>
    <row r="102" spans="1:17" x14ac:dyDescent="0.3">
      <c r="A102">
        <v>2020</v>
      </c>
      <c r="B102">
        <v>463</v>
      </c>
      <c r="C102">
        <v>298279</v>
      </c>
      <c r="D102" t="s">
        <v>641</v>
      </c>
      <c r="E102" t="s">
        <v>383</v>
      </c>
      <c r="F102" t="str">
        <f t="shared" si="6"/>
        <v>A.Brayshaw</v>
      </c>
      <c r="G102" s="2">
        <v>452400</v>
      </c>
      <c r="H102">
        <v>22</v>
      </c>
      <c r="I102" s="1">
        <v>83.32</v>
      </c>
      <c r="J102">
        <v>1833</v>
      </c>
      <c r="K102" t="s">
        <v>5</v>
      </c>
      <c r="L102" t="s">
        <v>637</v>
      </c>
      <c r="M102" t="str">
        <f t="shared" si="7"/>
        <v>MID</v>
      </c>
      <c r="N102" t="s">
        <v>37</v>
      </c>
      <c r="Q102">
        <f t="shared" si="8"/>
        <v>101</v>
      </c>
    </row>
    <row r="103" spans="1:17" x14ac:dyDescent="0.3">
      <c r="A103">
        <v>2020</v>
      </c>
      <c r="B103">
        <v>82</v>
      </c>
      <c r="C103">
        <v>290311</v>
      </c>
      <c r="D103" t="s">
        <v>183</v>
      </c>
      <c r="E103" t="s">
        <v>184</v>
      </c>
      <c r="F103" t="str">
        <f>LEFT(D103,1)&amp;"." &amp;E103</f>
        <v>M.Robinson</v>
      </c>
      <c r="G103" s="2">
        <v>512700</v>
      </c>
      <c r="H103">
        <v>22</v>
      </c>
      <c r="I103" s="1">
        <v>94.41</v>
      </c>
      <c r="J103">
        <v>2077</v>
      </c>
      <c r="K103" t="s">
        <v>7</v>
      </c>
      <c r="L103" t="s">
        <v>119</v>
      </c>
      <c r="M103" t="str">
        <f>N103&amp;IF(O103="","","/"&amp;O103)</f>
        <v>MID</v>
      </c>
      <c r="N103" t="s">
        <v>37</v>
      </c>
      <c r="Q103">
        <f>ROW(Q103)-1</f>
        <v>102</v>
      </c>
    </row>
    <row r="104" spans="1:17" x14ac:dyDescent="0.3">
      <c r="A104">
        <v>2020</v>
      </c>
      <c r="B104">
        <v>115</v>
      </c>
      <c r="C104">
        <v>250105</v>
      </c>
      <c r="D104" t="s">
        <v>230</v>
      </c>
      <c r="E104" t="s">
        <v>89</v>
      </c>
      <c r="F104" t="str">
        <f>LEFT(D104,1)&amp;"." &amp;E104</f>
        <v>M.Murphy</v>
      </c>
      <c r="G104" s="2">
        <v>492400</v>
      </c>
      <c r="H104">
        <v>19</v>
      </c>
      <c r="I104" s="1">
        <v>90.68</v>
      </c>
      <c r="J104">
        <v>1723</v>
      </c>
      <c r="K104" t="s">
        <v>2</v>
      </c>
      <c r="L104" t="s">
        <v>200</v>
      </c>
      <c r="M104" t="str">
        <f>N104&amp;IF(O104="","","/"&amp;O104)</f>
        <v>MID</v>
      </c>
      <c r="N104" t="s">
        <v>37</v>
      </c>
      <c r="Q104">
        <f>ROW(Q104)-1</f>
        <v>103</v>
      </c>
    </row>
    <row r="105" spans="1:17" x14ac:dyDescent="0.3">
      <c r="A105">
        <v>2020</v>
      </c>
      <c r="B105">
        <v>360</v>
      </c>
      <c r="C105">
        <v>250321</v>
      </c>
      <c r="D105" t="s">
        <v>403</v>
      </c>
      <c r="E105" t="s">
        <v>533</v>
      </c>
      <c r="F105" t="str">
        <f>LEFT(D105,1)&amp;"." &amp;E105</f>
        <v>J.Selwood</v>
      </c>
      <c r="G105" s="2">
        <v>465600</v>
      </c>
      <c r="H105">
        <v>20</v>
      </c>
      <c r="I105" s="1">
        <v>85.75</v>
      </c>
      <c r="J105">
        <v>1715</v>
      </c>
      <c r="K105" t="s">
        <v>3</v>
      </c>
      <c r="L105" t="s">
        <v>497</v>
      </c>
      <c r="M105" t="str">
        <f>N105&amp;IF(O105="","","/"&amp;O105)</f>
        <v>MID</v>
      </c>
      <c r="N105" t="s">
        <v>37</v>
      </c>
      <c r="Q105">
        <f>ROW(Q105)-1</f>
        <v>104</v>
      </c>
    </row>
    <row r="106" spans="1:17" x14ac:dyDescent="0.3">
      <c r="A106">
        <v>2020</v>
      </c>
      <c r="B106">
        <v>782</v>
      </c>
      <c r="C106">
        <v>290838</v>
      </c>
      <c r="D106" t="s">
        <v>175</v>
      </c>
      <c r="E106" t="s">
        <v>952</v>
      </c>
      <c r="F106" t="str">
        <f t="shared" si="6"/>
        <v>J.Darling</v>
      </c>
      <c r="G106" s="2">
        <v>458900</v>
      </c>
      <c r="H106">
        <v>22</v>
      </c>
      <c r="I106" s="1">
        <v>84.5</v>
      </c>
      <c r="J106">
        <v>1859</v>
      </c>
      <c r="K106" t="s">
        <v>8</v>
      </c>
      <c r="L106" t="s">
        <v>948</v>
      </c>
      <c r="M106" t="str">
        <f t="shared" si="7"/>
        <v>FWD</v>
      </c>
      <c r="N106" t="s">
        <v>45</v>
      </c>
      <c r="Q106">
        <f t="shared" si="8"/>
        <v>105</v>
      </c>
    </row>
    <row r="107" spans="1:17" x14ac:dyDescent="0.3">
      <c r="A107">
        <v>2020</v>
      </c>
      <c r="B107">
        <v>376</v>
      </c>
      <c r="C107">
        <v>293845</v>
      </c>
      <c r="D107" t="s">
        <v>274</v>
      </c>
      <c r="E107" t="s">
        <v>138</v>
      </c>
      <c r="F107" t="str">
        <f t="shared" si="0"/>
        <v>J.Cameron</v>
      </c>
      <c r="G107" s="2">
        <v>503900</v>
      </c>
      <c r="H107">
        <v>20</v>
      </c>
      <c r="I107" s="1">
        <v>92.8</v>
      </c>
      <c r="J107">
        <v>1856</v>
      </c>
      <c r="K107" t="s">
        <v>542</v>
      </c>
      <c r="L107" t="s">
        <v>18</v>
      </c>
      <c r="M107" t="str">
        <f t="shared" si="1"/>
        <v>FWD</v>
      </c>
      <c r="N107" t="s">
        <v>45</v>
      </c>
      <c r="Q107">
        <f t="shared" si="2"/>
        <v>106</v>
      </c>
    </row>
    <row r="108" spans="1:17" ht="16.2" customHeight="1" x14ac:dyDescent="0.3">
      <c r="A108">
        <v>2020</v>
      </c>
      <c r="B108">
        <v>616</v>
      </c>
      <c r="C108">
        <v>293813</v>
      </c>
      <c r="D108" t="s">
        <v>793</v>
      </c>
      <c r="E108" t="s">
        <v>76</v>
      </c>
      <c r="F108" t="str">
        <f t="shared" si="0"/>
        <v>T.Lynch</v>
      </c>
      <c r="G108" s="2">
        <v>388800</v>
      </c>
      <c r="H108">
        <v>22</v>
      </c>
      <c r="I108" s="1">
        <v>71.59</v>
      </c>
      <c r="J108">
        <v>1575</v>
      </c>
      <c r="K108" t="s">
        <v>1</v>
      </c>
      <c r="L108" t="s">
        <v>769</v>
      </c>
      <c r="M108" t="str">
        <f t="shared" si="1"/>
        <v>FWD</v>
      </c>
      <c r="N108" t="s">
        <v>45</v>
      </c>
      <c r="Q108">
        <f t="shared" si="2"/>
        <v>107</v>
      </c>
    </row>
    <row r="109" spans="1:17" x14ac:dyDescent="0.3">
      <c r="A109">
        <v>2020</v>
      </c>
      <c r="B109">
        <v>417</v>
      </c>
      <c r="C109">
        <v>291327</v>
      </c>
      <c r="D109" t="s">
        <v>591</v>
      </c>
      <c r="E109" t="s">
        <v>592</v>
      </c>
      <c r="F109" t="str">
        <f>LEFT(D109,1)&amp;"." &amp;E109</f>
        <v>J.Ceglar</v>
      </c>
      <c r="G109" s="2">
        <v>417000</v>
      </c>
      <c r="H109">
        <v>15</v>
      </c>
      <c r="I109" s="1">
        <v>76.8</v>
      </c>
      <c r="J109">
        <v>1152</v>
      </c>
      <c r="K109" t="s">
        <v>6</v>
      </c>
      <c r="L109" t="s">
        <v>589</v>
      </c>
      <c r="M109" t="str">
        <f>N109&amp;IF(O109="","","/"&amp;O109)</f>
        <v>RUC/FWD</v>
      </c>
      <c r="N109" t="s">
        <v>92</v>
      </c>
      <c r="O109" t="s">
        <v>45</v>
      </c>
      <c r="Q109">
        <f>ROW(Q109)-1</f>
        <v>108</v>
      </c>
    </row>
    <row r="110" spans="1:17" x14ac:dyDescent="0.3">
      <c r="A110">
        <v>2020</v>
      </c>
      <c r="B110">
        <v>324</v>
      </c>
      <c r="C110">
        <v>220001</v>
      </c>
      <c r="D110" t="s">
        <v>495</v>
      </c>
      <c r="E110" t="s">
        <v>496</v>
      </c>
      <c r="F110" t="str">
        <f t="shared" ref="F110:F150" si="12">LEFT(D110,1)&amp;"." &amp;E110</f>
        <v>G.Ablett</v>
      </c>
      <c r="G110" s="2">
        <v>519500</v>
      </c>
      <c r="H110">
        <v>21</v>
      </c>
      <c r="I110" s="1">
        <v>95.67</v>
      </c>
      <c r="J110">
        <v>2009</v>
      </c>
      <c r="K110" t="s">
        <v>3</v>
      </c>
      <c r="L110" t="s">
        <v>497</v>
      </c>
      <c r="M110" t="str">
        <f t="shared" ref="M110:M150" si="13">N110&amp;IF(O110="","","/"&amp;O110)</f>
        <v>FWD</v>
      </c>
      <c r="N110" t="s">
        <v>45</v>
      </c>
      <c r="Q110">
        <f t="shared" ref="Q110:Q152" si="14">ROW(Q110)-1</f>
        <v>109</v>
      </c>
    </row>
    <row r="111" spans="1:17" x14ac:dyDescent="0.3">
      <c r="A111">
        <v>2020</v>
      </c>
      <c r="B111">
        <v>568</v>
      </c>
      <c r="C111">
        <v>261396</v>
      </c>
      <c r="D111" t="s">
        <v>708</v>
      </c>
      <c r="E111" t="s">
        <v>740</v>
      </c>
      <c r="F111" t="str">
        <f t="shared" si="12"/>
        <v>R.Gray</v>
      </c>
      <c r="G111" s="2">
        <v>453000</v>
      </c>
      <c r="H111">
        <v>19</v>
      </c>
      <c r="I111" s="1">
        <v>83.42</v>
      </c>
      <c r="J111">
        <v>1585</v>
      </c>
      <c r="K111" t="s">
        <v>11</v>
      </c>
      <c r="L111" t="s">
        <v>724</v>
      </c>
      <c r="M111" t="str">
        <f t="shared" si="13"/>
        <v>FWD/MID</v>
      </c>
      <c r="N111" t="s">
        <v>45</v>
      </c>
      <c r="O111" t="s">
        <v>37</v>
      </c>
      <c r="Q111">
        <f t="shared" si="14"/>
        <v>110</v>
      </c>
    </row>
    <row r="112" spans="1:17" x14ac:dyDescent="0.3">
      <c r="A112">
        <v>2020</v>
      </c>
      <c r="B112">
        <v>693</v>
      </c>
      <c r="C112">
        <v>240399</v>
      </c>
      <c r="D112" t="s">
        <v>873</v>
      </c>
      <c r="E112" t="s">
        <v>874</v>
      </c>
      <c r="F112" t="str">
        <f t="shared" si="12"/>
        <v>L.Franklin</v>
      </c>
      <c r="G112" s="2">
        <v>394200</v>
      </c>
      <c r="H112">
        <v>10</v>
      </c>
      <c r="I112" s="1">
        <v>72.599999999999994</v>
      </c>
      <c r="J112">
        <v>726</v>
      </c>
      <c r="K112" t="s">
        <v>9</v>
      </c>
      <c r="L112" t="s">
        <v>864</v>
      </c>
      <c r="M112" t="str">
        <f t="shared" si="13"/>
        <v>FWD</v>
      </c>
      <c r="N112" t="s">
        <v>45</v>
      </c>
      <c r="Q112">
        <f t="shared" si="14"/>
        <v>111</v>
      </c>
    </row>
    <row r="113" spans="1:17" x14ac:dyDescent="0.3">
      <c r="A113">
        <v>2020</v>
      </c>
      <c r="B113">
        <v>807</v>
      </c>
      <c r="C113">
        <v>281080</v>
      </c>
      <c r="D113" t="s">
        <v>46</v>
      </c>
      <c r="E113" t="s">
        <v>971</v>
      </c>
      <c r="F113" t="str">
        <f>LEFT(D113,1)&amp;"." &amp;E113</f>
        <v>B.Sheppard</v>
      </c>
      <c r="G113" s="2">
        <v>455700</v>
      </c>
      <c r="H113">
        <v>22</v>
      </c>
      <c r="I113" s="1">
        <v>83.91</v>
      </c>
      <c r="J113">
        <v>1846</v>
      </c>
      <c r="K113" t="s">
        <v>8</v>
      </c>
      <c r="L113" t="s">
        <v>948</v>
      </c>
      <c r="M113" t="str">
        <f>N113&amp;IF(O113="","","/"&amp;O113)</f>
        <v>DEF</v>
      </c>
      <c r="N113" t="s">
        <v>40</v>
      </c>
      <c r="Q113">
        <f>ROW(Q113)-1</f>
        <v>112</v>
      </c>
    </row>
    <row r="114" spans="1:17" x14ac:dyDescent="0.3">
      <c r="A114">
        <v>2020</v>
      </c>
      <c r="B114">
        <v>47</v>
      </c>
      <c r="C114">
        <v>996059</v>
      </c>
      <c r="D114" t="s">
        <v>124</v>
      </c>
      <c r="E114" t="s">
        <v>125</v>
      </c>
      <c r="F114" t="str">
        <f t="shared" si="12"/>
        <v>H.Andrews</v>
      </c>
      <c r="G114" s="2">
        <v>449300</v>
      </c>
      <c r="H114">
        <v>19</v>
      </c>
      <c r="I114" s="1">
        <v>82.74</v>
      </c>
      <c r="J114">
        <v>1572</v>
      </c>
      <c r="K114" t="s">
        <v>7</v>
      </c>
      <c r="L114" t="s">
        <v>119</v>
      </c>
      <c r="M114" t="str">
        <f t="shared" si="13"/>
        <v>DEF</v>
      </c>
      <c r="N114" t="s">
        <v>40</v>
      </c>
      <c r="Q114">
        <f t="shared" si="14"/>
        <v>113</v>
      </c>
    </row>
    <row r="115" spans="1:17" x14ac:dyDescent="0.3">
      <c r="A115">
        <v>2020</v>
      </c>
      <c r="B115">
        <v>199</v>
      </c>
      <c r="C115">
        <v>270935</v>
      </c>
      <c r="D115" t="s">
        <v>214</v>
      </c>
      <c r="E115" t="s">
        <v>341</v>
      </c>
      <c r="F115" t="str">
        <f t="shared" si="12"/>
        <v>M.Hurley</v>
      </c>
      <c r="G115" s="2">
        <v>432900</v>
      </c>
      <c r="H115">
        <v>18</v>
      </c>
      <c r="I115" s="1">
        <v>79.72</v>
      </c>
      <c r="J115">
        <v>1435</v>
      </c>
      <c r="K115" t="s">
        <v>4</v>
      </c>
      <c r="L115" t="s">
        <v>316</v>
      </c>
      <c r="M115" t="str">
        <f t="shared" si="13"/>
        <v>DEF</v>
      </c>
      <c r="N115" t="s">
        <v>40</v>
      </c>
      <c r="Q115">
        <f t="shared" si="14"/>
        <v>114</v>
      </c>
    </row>
    <row r="116" spans="1:17" x14ac:dyDescent="0.3">
      <c r="A116">
        <v>2020</v>
      </c>
      <c r="B116">
        <v>762</v>
      </c>
      <c r="C116">
        <v>270732</v>
      </c>
      <c r="D116" t="s">
        <v>203</v>
      </c>
      <c r="E116" t="s">
        <v>936</v>
      </c>
      <c r="F116" t="str">
        <f t="shared" si="12"/>
        <v>M.Suckling</v>
      </c>
      <c r="G116" s="2">
        <v>454000</v>
      </c>
      <c r="H116">
        <v>18</v>
      </c>
      <c r="I116" s="1">
        <v>83.61</v>
      </c>
      <c r="J116">
        <v>1505</v>
      </c>
      <c r="K116" t="s">
        <v>13</v>
      </c>
      <c r="L116" t="s">
        <v>907</v>
      </c>
      <c r="M116" t="str">
        <f t="shared" si="13"/>
        <v>DEF</v>
      </c>
      <c r="N116" t="s">
        <v>40</v>
      </c>
      <c r="Q116">
        <f t="shared" si="14"/>
        <v>115</v>
      </c>
    </row>
    <row r="117" spans="1:17" x14ac:dyDescent="0.3">
      <c r="A117">
        <v>2020</v>
      </c>
      <c r="B117">
        <v>28</v>
      </c>
      <c r="C117">
        <v>990882</v>
      </c>
      <c r="D117" t="s">
        <v>87</v>
      </c>
      <c r="E117" t="s">
        <v>88</v>
      </c>
      <c r="F117" t="str">
        <f t="shared" si="12"/>
        <v>W.Milera</v>
      </c>
      <c r="G117" s="2">
        <v>402500</v>
      </c>
      <c r="H117">
        <v>17</v>
      </c>
      <c r="I117" s="1">
        <v>74.12</v>
      </c>
      <c r="J117">
        <v>1260</v>
      </c>
      <c r="K117" t="s">
        <v>16</v>
      </c>
      <c r="L117" t="s">
        <v>36</v>
      </c>
      <c r="M117" t="str">
        <f t="shared" si="13"/>
        <v>DEF/MID</v>
      </c>
      <c r="N117" t="s">
        <v>40</v>
      </c>
      <c r="O117" t="s">
        <v>37</v>
      </c>
      <c r="Q117">
        <f t="shared" si="14"/>
        <v>116</v>
      </c>
    </row>
    <row r="118" spans="1:17" x14ac:dyDescent="0.3">
      <c r="A118">
        <v>2020</v>
      </c>
      <c r="B118">
        <v>708</v>
      </c>
      <c r="C118">
        <v>993905</v>
      </c>
      <c r="D118" t="s">
        <v>120</v>
      </c>
      <c r="E118" t="s">
        <v>886</v>
      </c>
      <c r="F118" t="str">
        <f t="shared" si="12"/>
        <v>C.Mills</v>
      </c>
      <c r="G118" s="2">
        <v>444100</v>
      </c>
      <c r="H118">
        <v>22</v>
      </c>
      <c r="I118" s="1">
        <v>81.77</v>
      </c>
      <c r="J118">
        <v>1799</v>
      </c>
      <c r="K118" t="s">
        <v>9</v>
      </c>
      <c r="L118" t="s">
        <v>864</v>
      </c>
      <c r="M118" t="str">
        <f t="shared" si="13"/>
        <v>DEF</v>
      </c>
      <c r="N118" t="s">
        <v>40</v>
      </c>
      <c r="Q118">
        <f t="shared" si="14"/>
        <v>117</v>
      </c>
    </row>
    <row r="119" spans="1:17" x14ac:dyDescent="0.3">
      <c r="A119">
        <v>2020</v>
      </c>
      <c r="B119">
        <v>632</v>
      </c>
      <c r="C119">
        <v>992049</v>
      </c>
      <c r="D119" t="s">
        <v>344</v>
      </c>
      <c r="E119" t="s">
        <v>812</v>
      </c>
      <c r="F119" t="str">
        <f t="shared" si="12"/>
        <v>J.Short</v>
      </c>
      <c r="G119" s="2">
        <v>349300</v>
      </c>
      <c r="H119">
        <v>12</v>
      </c>
      <c r="I119" s="1">
        <v>64.33</v>
      </c>
      <c r="J119">
        <v>772</v>
      </c>
      <c r="K119" t="s">
        <v>1</v>
      </c>
      <c r="L119" t="s">
        <v>769</v>
      </c>
      <c r="M119" t="str">
        <f t="shared" si="13"/>
        <v>DEF</v>
      </c>
      <c r="N119" t="s">
        <v>40</v>
      </c>
      <c r="P119" t="s">
        <v>1007</v>
      </c>
      <c r="Q119">
        <f t="shared" si="14"/>
        <v>118</v>
      </c>
    </row>
    <row r="120" spans="1:17" x14ac:dyDescent="0.3">
      <c r="A120">
        <v>2020</v>
      </c>
      <c r="B120">
        <v>342</v>
      </c>
      <c r="C120">
        <v>261510</v>
      </c>
      <c r="D120" t="s">
        <v>50</v>
      </c>
      <c r="E120" t="s">
        <v>514</v>
      </c>
      <c r="F120" t="str">
        <f t="shared" si="12"/>
        <v>T.Hawkins</v>
      </c>
      <c r="G120" s="2">
        <v>465000</v>
      </c>
      <c r="H120">
        <v>22</v>
      </c>
      <c r="I120" s="1">
        <v>85.64</v>
      </c>
      <c r="J120">
        <v>1884</v>
      </c>
      <c r="K120" t="s">
        <v>3</v>
      </c>
      <c r="L120" t="s">
        <v>497</v>
      </c>
      <c r="M120" t="str">
        <f t="shared" si="13"/>
        <v>FWD</v>
      </c>
      <c r="N120" t="s">
        <v>45</v>
      </c>
      <c r="Q120">
        <f t="shared" si="14"/>
        <v>119</v>
      </c>
    </row>
    <row r="121" spans="1:17" x14ac:dyDescent="0.3">
      <c r="A121">
        <v>2020</v>
      </c>
      <c r="B121">
        <v>333</v>
      </c>
      <c r="C121">
        <v>291526</v>
      </c>
      <c r="D121" t="s">
        <v>38</v>
      </c>
      <c r="E121" t="s">
        <v>508</v>
      </c>
      <c r="F121" t="str">
        <f t="shared" si="12"/>
        <v>L.Dahlhaus</v>
      </c>
      <c r="G121" s="2">
        <v>462400</v>
      </c>
      <c r="H121">
        <v>21</v>
      </c>
      <c r="I121" s="1">
        <v>85.14</v>
      </c>
      <c r="J121">
        <v>1788</v>
      </c>
      <c r="K121" t="s">
        <v>3</v>
      </c>
      <c r="L121" t="s">
        <v>497</v>
      </c>
      <c r="M121" t="str">
        <f t="shared" si="13"/>
        <v>FWD</v>
      </c>
      <c r="N121" t="s">
        <v>45</v>
      </c>
      <c r="Q121">
        <f t="shared" si="14"/>
        <v>120</v>
      </c>
    </row>
    <row r="122" spans="1:17" x14ac:dyDescent="0.3">
      <c r="A122">
        <v>2020</v>
      </c>
      <c r="B122">
        <v>676</v>
      </c>
      <c r="C122">
        <v>250267</v>
      </c>
      <c r="D122" t="s">
        <v>211</v>
      </c>
      <c r="E122" t="s">
        <v>857</v>
      </c>
      <c r="F122" t="str">
        <f>LEFT(D122,1)&amp;"." &amp;E122</f>
        <v>P.Ryder</v>
      </c>
      <c r="G122" s="2">
        <v>449100</v>
      </c>
      <c r="H122">
        <v>17</v>
      </c>
      <c r="I122" s="1">
        <v>82.71</v>
      </c>
      <c r="J122">
        <v>1406</v>
      </c>
      <c r="K122" t="s">
        <v>10</v>
      </c>
      <c r="L122" t="s">
        <v>818</v>
      </c>
      <c r="M122" t="str">
        <f>N122&amp;IF(O122="","","/"&amp;O122)</f>
        <v>RUC/FWD</v>
      </c>
      <c r="N122" t="s">
        <v>92</v>
      </c>
      <c r="O122" t="s">
        <v>45</v>
      </c>
      <c r="Q122">
        <f>ROW(Q122)-1</f>
        <v>121</v>
      </c>
    </row>
    <row r="123" spans="1:17" x14ac:dyDescent="0.3">
      <c r="A123">
        <v>2020</v>
      </c>
      <c r="B123">
        <v>490</v>
      </c>
      <c r="C123">
        <v>298210</v>
      </c>
      <c r="D123" t="s">
        <v>664</v>
      </c>
      <c r="E123" t="s">
        <v>665</v>
      </c>
      <c r="F123" t="str">
        <f t="shared" si="12"/>
        <v>C.Petracca</v>
      </c>
      <c r="G123" s="2">
        <v>441300</v>
      </c>
      <c r="H123">
        <v>22</v>
      </c>
      <c r="I123" s="1">
        <v>81.27</v>
      </c>
      <c r="J123">
        <v>1788</v>
      </c>
      <c r="K123" t="s">
        <v>5</v>
      </c>
      <c r="L123" t="s">
        <v>637</v>
      </c>
      <c r="M123" t="str">
        <f t="shared" si="13"/>
        <v>FWD</v>
      </c>
      <c r="N123" t="s">
        <v>45</v>
      </c>
      <c r="Q123">
        <f t="shared" si="14"/>
        <v>122</v>
      </c>
    </row>
    <row r="124" spans="1:17" x14ac:dyDescent="0.3">
      <c r="A124">
        <v>2020</v>
      </c>
      <c r="B124">
        <v>288</v>
      </c>
      <c r="C124">
        <v>993799</v>
      </c>
      <c r="D124" t="s">
        <v>281</v>
      </c>
      <c r="E124" t="s">
        <v>455</v>
      </c>
      <c r="F124" t="str">
        <f t="shared" ref="F124:F129" si="15">LEFT(D124,1)&amp;"." &amp;E124</f>
        <v>B.Fiorini</v>
      </c>
      <c r="G124" s="2">
        <v>477100</v>
      </c>
      <c r="H124">
        <v>21</v>
      </c>
      <c r="I124" s="1">
        <v>87.86</v>
      </c>
      <c r="J124">
        <v>1845</v>
      </c>
      <c r="K124" t="s">
        <v>17</v>
      </c>
      <c r="L124" t="s">
        <v>440</v>
      </c>
      <c r="M124" t="str">
        <f t="shared" ref="M124:M129" si="16">N124&amp;IF(O124="","","/"&amp;O124)</f>
        <v>MID</v>
      </c>
      <c r="N124" t="s">
        <v>37</v>
      </c>
      <c r="Q124">
        <f t="shared" ref="Q124:Q129" si="17">ROW(Q124)-1</f>
        <v>123</v>
      </c>
    </row>
    <row r="125" spans="1:17" ht="15" customHeight="1" x14ac:dyDescent="0.3">
      <c r="A125">
        <v>2020</v>
      </c>
      <c r="B125">
        <v>59</v>
      </c>
      <c r="C125">
        <v>293479</v>
      </c>
      <c r="D125" t="s">
        <v>138</v>
      </c>
      <c r="E125" t="s">
        <v>146</v>
      </c>
      <c r="F125" t="str">
        <f t="shared" si="15"/>
        <v>C.Ellis-Yolmen</v>
      </c>
      <c r="G125" s="2">
        <v>507200</v>
      </c>
      <c r="H125">
        <v>10</v>
      </c>
      <c r="I125" s="1">
        <v>93.4</v>
      </c>
      <c r="J125">
        <v>934</v>
      </c>
      <c r="K125" t="s">
        <v>7</v>
      </c>
      <c r="L125" t="s">
        <v>119</v>
      </c>
      <c r="M125" t="str">
        <f t="shared" si="16"/>
        <v>MID</v>
      </c>
      <c r="N125" t="s">
        <v>37</v>
      </c>
      <c r="Q125">
        <f t="shared" si="17"/>
        <v>124</v>
      </c>
    </row>
    <row r="126" spans="1:17" x14ac:dyDescent="0.3">
      <c r="A126">
        <v>2020</v>
      </c>
      <c r="B126">
        <v>652</v>
      </c>
      <c r="C126">
        <v>294429</v>
      </c>
      <c r="D126" t="s">
        <v>38</v>
      </c>
      <c r="E126" t="s">
        <v>833</v>
      </c>
      <c r="F126" t="str">
        <f t="shared" si="15"/>
        <v>L.Dunstan</v>
      </c>
      <c r="G126" s="2">
        <v>505300</v>
      </c>
      <c r="H126">
        <v>18</v>
      </c>
      <c r="I126" s="1">
        <v>93.06</v>
      </c>
      <c r="J126">
        <v>1675</v>
      </c>
      <c r="K126" t="s">
        <v>10</v>
      </c>
      <c r="L126" t="s">
        <v>818</v>
      </c>
      <c r="M126" t="str">
        <f t="shared" si="16"/>
        <v>MID</v>
      </c>
      <c r="N126" t="s">
        <v>37</v>
      </c>
      <c r="Q126">
        <f t="shared" si="17"/>
        <v>125</v>
      </c>
    </row>
    <row r="127" spans="1:17" x14ac:dyDescent="0.3">
      <c r="A127">
        <v>2020</v>
      </c>
      <c r="B127">
        <v>801</v>
      </c>
      <c r="C127">
        <v>281373</v>
      </c>
      <c r="D127" t="s">
        <v>175</v>
      </c>
      <c r="E127" t="s">
        <v>966</v>
      </c>
      <c r="F127" t="str">
        <f t="shared" si="15"/>
        <v>J.Redden</v>
      </c>
      <c r="G127" s="2">
        <v>485400</v>
      </c>
      <c r="H127">
        <v>21</v>
      </c>
      <c r="I127" s="1">
        <v>89.38</v>
      </c>
      <c r="J127">
        <v>1877</v>
      </c>
      <c r="K127" t="s">
        <v>8</v>
      </c>
      <c r="L127" t="s">
        <v>948</v>
      </c>
      <c r="M127" t="str">
        <f t="shared" si="16"/>
        <v>MID</v>
      </c>
      <c r="N127" t="s">
        <v>37</v>
      </c>
      <c r="Q127">
        <f t="shared" si="17"/>
        <v>126</v>
      </c>
    </row>
    <row r="128" spans="1:17" x14ac:dyDescent="0.3">
      <c r="A128">
        <v>2020</v>
      </c>
      <c r="B128">
        <v>806</v>
      </c>
      <c r="C128">
        <v>296296</v>
      </c>
      <c r="D128" t="s">
        <v>714</v>
      </c>
      <c r="E128" t="s">
        <v>970</v>
      </c>
      <c r="F128" t="str">
        <f t="shared" si="15"/>
        <v>D.Sheed</v>
      </c>
      <c r="G128" s="2">
        <v>516100</v>
      </c>
      <c r="H128">
        <v>22</v>
      </c>
      <c r="I128" s="1">
        <v>95.05</v>
      </c>
      <c r="J128">
        <v>2091</v>
      </c>
      <c r="K128" t="s">
        <v>8</v>
      </c>
      <c r="L128" t="s">
        <v>948</v>
      </c>
      <c r="M128" t="str">
        <f t="shared" si="16"/>
        <v>MID</v>
      </c>
      <c r="N128" t="s">
        <v>37</v>
      </c>
      <c r="Q128">
        <f t="shared" si="17"/>
        <v>127</v>
      </c>
    </row>
    <row r="129" spans="1:17" x14ac:dyDescent="0.3">
      <c r="A129">
        <v>2020</v>
      </c>
      <c r="B129">
        <v>429</v>
      </c>
      <c r="C129">
        <v>291201</v>
      </c>
      <c r="D129" t="s">
        <v>605</v>
      </c>
      <c r="E129" t="s">
        <v>515</v>
      </c>
      <c r="F129" t="str">
        <f t="shared" si="15"/>
        <v>R.Henderson</v>
      </c>
      <c r="G129" s="2">
        <v>514900</v>
      </c>
      <c r="H129">
        <v>22</v>
      </c>
      <c r="I129" s="1">
        <v>94.82</v>
      </c>
      <c r="J129">
        <v>2086</v>
      </c>
      <c r="K129" t="s">
        <v>6</v>
      </c>
      <c r="L129" t="s">
        <v>589</v>
      </c>
      <c r="M129" t="str">
        <f t="shared" si="16"/>
        <v>MID</v>
      </c>
      <c r="N129" t="s">
        <v>37</v>
      </c>
      <c r="Q129">
        <f t="shared" si="17"/>
        <v>128</v>
      </c>
    </row>
    <row r="130" spans="1:17" x14ac:dyDescent="0.3">
      <c r="A130">
        <v>2020</v>
      </c>
      <c r="B130">
        <v>303</v>
      </c>
      <c r="C130">
        <v>996464</v>
      </c>
      <c r="D130" t="s">
        <v>52</v>
      </c>
      <c r="E130" t="s">
        <v>469</v>
      </c>
      <c r="F130" t="str">
        <f t="shared" si="12"/>
        <v>D.MacPherson</v>
      </c>
      <c r="G130" s="2">
        <v>443800</v>
      </c>
      <c r="H130">
        <v>22</v>
      </c>
      <c r="I130" s="1">
        <v>81.73</v>
      </c>
      <c r="J130">
        <v>1798</v>
      </c>
      <c r="K130" t="s">
        <v>17</v>
      </c>
      <c r="L130" t="s">
        <v>440</v>
      </c>
      <c r="M130" t="str">
        <f t="shared" si="13"/>
        <v>FWD/MID</v>
      </c>
      <c r="N130" t="s">
        <v>45</v>
      </c>
      <c r="O130" t="s">
        <v>37</v>
      </c>
      <c r="Q130">
        <f t="shared" si="14"/>
        <v>129</v>
      </c>
    </row>
    <row r="131" spans="1:17" x14ac:dyDescent="0.3">
      <c r="A131">
        <v>2020</v>
      </c>
      <c r="B131">
        <v>174</v>
      </c>
      <c r="C131">
        <v>1002240</v>
      </c>
      <c r="D131" t="s">
        <v>305</v>
      </c>
      <c r="E131" t="s">
        <v>306</v>
      </c>
      <c r="F131" t="str">
        <f t="shared" si="12"/>
        <v>J.Stephenson</v>
      </c>
      <c r="G131" s="2">
        <v>436200</v>
      </c>
      <c r="H131">
        <v>12</v>
      </c>
      <c r="I131" s="1">
        <v>80.33</v>
      </c>
      <c r="J131">
        <v>964</v>
      </c>
      <c r="K131" t="s">
        <v>14</v>
      </c>
      <c r="L131" t="s">
        <v>254</v>
      </c>
      <c r="M131" t="str">
        <f t="shared" si="13"/>
        <v>FWD</v>
      </c>
      <c r="N131" t="s">
        <v>45</v>
      </c>
      <c r="Q131">
        <f t="shared" si="14"/>
        <v>130</v>
      </c>
    </row>
    <row r="132" spans="1:17" x14ac:dyDescent="0.3">
      <c r="A132">
        <v>2020</v>
      </c>
      <c r="B132">
        <v>589</v>
      </c>
      <c r="C132">
        <v>260750</v>
      </c>
      <c r="D132" t="s">
        <v>762</v>
      </c>
      <c r="E132" t="s">
        <v>763</v>
      </c>
      <c r="F132" t="str">
        <f t="shared" si="12"/>
        <v>J.Westhoff</v>
      </c>
      <c r="G132" s="2">
        <v>435500</v>
      </c>
      <c r="H132">
        <v>20</v>
      </c>
      <c r="I132" s="1">
        <v>80.2</v>
      </c>
      <c r="J132">
        <v>1604</v>
      </c>
      <c r="K132" t="s">
        <v>11</v>
      </c>
      <c r="L132" t="s">
        <v>724</v>
      </c>
      <c r="M132" t="str">
        <f t="shared" si="13"/>
        <v>FWD/MID</v>
      </c>
      <c r="N132" t="s">
        <v>45</v>
      </c>
      <c r="O132" t="s">
        <v>37</v>
      </c>
      <c r="Q132">
        <f t="shared" si="14"/>
        <v>131</v>
      </c>
    </row>
    <row r="133" spans="1:17" x14ac:dyDescent="0.3">
      <c r="A133">
        <v>2020</v>
      </c>
      <c r="B133">
        <v>648</v>
      </c>
      <c r="C133">
        <v>1002264</v>
      </c>
      <c r="D133" t="s">
        <v>828</v>
      </c>
      <c r="E133" t="s">
        <v>502</v>
      </c>
      <c r="F133" t="str">
        <f>LEFT(D133,1)&amp;"." &amp;E133</f>
        <v>H.Clark</v>
      </c>
      <c r="G133" s="2">
        <v>402200</v>
      </c>
      <c r="H133">
        <v>14</v>
      </c>
      <c r="I133" s="1">
        <v>74.069999999999993</v>
      </c>
      <c r="J133">
        <v>1037</v>
      </c>
      <c r="K133" t="s">
        <v>10</v>
      </c>
      <c r="L133" t="s">
        <v>818</v>
      </c>
      <c r="M133" t="str">
        <f>N133&amp;IF(O133="","","/"&amp;O133)</f>
        <v>DEF</v>
      </c>
      <c r="N133" t="s">
        <v>40</v>
      </c>
      <c r="Q133">
        <f>ROW(Q133)-1</f>
        <v>132</v>
      </c>
    </row>
    <row r="134" spans="1:17" x14ac:dyDescent="0.3">
      <c r="A134">
        <v>2020</v>
      </c>
      <c r="B134">
        <v>405</v>
      </c>
      <c r="C134">
        <v>240700</v>
      </c>
      <c r="D134" t="s">
        <v>576</v>
      </c>
      <c r="E134" t="s">
        <v>577</v>
      </c>
      <c r="F134" t="str">
        <f t="shared" si="12"/>
        <v>H.Shaw</v>
      </c>
      <c r="G134" s="2">
        <v>448700</v>
      </c>
      <c r="H134">
        <v>22</v>
      </c>
      <c r="I134" s="1">
        <v>82.64</v>
      </c>
      <c r="J134">
        <v>1818</v>
      </c>
      <c r="K134" t="s">
        <v>542</v>
      </c>
      <c r="L134" t="s">
        <v>18</v>
      </c>
      <c r="M134" t="str">
        <f t="shared" si="13"/>
        <v>DEF</v>
      </c>
      <c r="N134" t="s">
        <v>40</v>
      </c>
      <c r="Q134">
        <f t="shared" si="14"/>
        <v>133</v>
      </c>
    </row>
    <row r="135" spans="1:17" x14ac:dyDescent="0.3">
      <c r="A135">
        <v>2020</v>
      </c>
      <c r="B135">
        <v>677</v>
      </c>
      <c r="C135">
        <v>280858</v>
      </c>
      <c r="D135" t="s">
        <v>79</v>
      </c>
      <c r="E135" t="s">
        <v>858</v>
      </c>
      <c r="F135" t="str">
        <f t="shared" si="12"/>
        <v>S.Savage</v>
      </c>
      <c r="G135" s="2">
        <v>456900</v>
      </c>
      <c r="H135">
        <v>22</v>
      </c>
      <c r="I135" s="1">
        <v>84.14</v>
      </c>
      <c r="J135">
        <v>1851</v>
      </c>
      <c r="K135" t="s">
        <v>10</v>
      </c>
      <c r="L135" t="s">
        <v>818</v>
      </c>
      <c r="M135" t="str">
        <f t="shared" si="13"/>
        <v>DEF</v>
      </c>
      <c r="N135" t="s">
        <v>40</v>
      </c>
      <c r="Q135">
        <f t="shared" si="14"/>
        <v>134</v>
      </c>
    </row>
    <row r="136" spans="1:17" x14ac:dyDescent="0.3">
      <c r="A136">
        <v>2020</v>
      </c>
      <c r="B136">
        <v>130</v>
      </c>
      <c r="C136">
        <v>230202</v>
      </c>
      <c r="D136" t="s">
        <v>248</v>
      </c>
      <c r="E136" t="s">
        <v>249</v>
      </c>
      <c r="F136" t="str">
        <f t="shared" si="12"/>
        <v>K.Simpson</v>
      </c>
      <c r="G136" s="2">
        <v>442600</v>
      </c>
      <c r="H136">
        <v>18</v>
      </c>
      <c r="I136" s="1">
        <v>81.5</v>
      </c>
      <c r="J136">
        <v>1467</v>
      </c>
      <c r="K136" t="s">
        <v>2</v>
      </c>
      <c r="L136" t="s">
        <v>200</v>
      </c>
      <c r="M136" t="str">
        <f t="shared" si="13"/>
        <v>DEF</v>
      </c>
      <c r="N136" t="s">
        <v>40</v>
      </c>
      <c r="Q136">
        <f t="shared" si="14"/>
        <v>135</v>
      </c>
    </row>
    <row r="137" spans="1:17" x14ac:dyDescent="0.3">
      <c r="A137">
        <v>2020</v>
      </c>
      <c r="B137">
        <v>226</v>
      </c>
      <c r="C137">
        <v>296294</v>
      </c>
      <c r="D137" t="s">
        <v>375</v>
      </c>
      <c r="E137" t="s">
        <v>376</v>
      </c>
      <c r="F137" t="str">
        <f t="shared" si="12"/>
        <v>B.Acres</v>
      </c>
      <c r="G137" s="2">
        <v>384400</v>
      </c>
      <c r="H137">
        <v>19</v>
      </c>
      <c r="I137" s="1">
        <v>70.790000000000006</v>
      </c>
      <c r="J137">
        <v>1345</v>
      </c>
      <c r="K137" t="s">
        <v>15</v>
      </c>
      <c r="L137" t="s">
        <v>377</v>
      </c>
      <c r="M137" t="str">
        <f t="shared" si="13"/>
        <v>FWD/MID</v>
      </c>
      <c r="N137" t="s">
        <v>45</v>
      </c>
      <c r="O137" t="s">
        <v>37</v>
      </c>
      <c r="Q137">
        <f t="shared" si="14"/>
        <v>136</v>
      </c>
    </row>
    <row r="138" spans="1:17" x14ac:dyDescent="0.3">
      <c r="A138">
        <v>2020</v>
      </c>
      <c r="B138">
        <v>766</v>
      </c>
      <c r="C138">
        <v>291545</v>
      </c>
      <c r="D138" t="s">
        <v>183</v>
      </c>
      <c r="E138" t="s">
        <v>941</v>
      </c>
      <c r="F138" t="str">
        <f t="shared" si="12"/>
        <v>M.Wallis</v>
      </c>
      <c r="G138" s="2">
        <v>454500</v>
      </c>
      <c r="H138">
        <v>10</v>
      </c>
      <c r="I138" s="1">
        <v>83.7</v>
      </c>
      <c r="J138">
        <v>837</v>
      </c>
      <c r="K138" t="s">
        <v>13</v>
      </c>
      <c r="L138" t="s">
        <v>907</v>
      </c>
      <c r="M138" t="str">
        <f t="shared" si="13"/>
        <v>FWD/MID</v>
      </c>
      <c r="N138" t="s">
        <v>45</v>
      </c>
      <c r="O138" t="s">
        <v>37</v>
      </c>
      <c r="Q138">
        <f t="shared" si="14"/>
        <v>137</v>
      </c>
    </row>
    <row r="139" spans="1:17" ht="15" customHeight="1" x14ac:dyDescent="0.3">
      <c r="A139">
        <v>2020</v>
      </c>
      <c r="B139">
        <v>485</v>
      </c>
      <c r="C139">
        <v>291533</v>
      </c>
      <c r="D139" t="s">
        <v>50</v>
      </c>
      <c r="E139" t="s">
        <v>659</v>
      </c>
      <c r="F139" t="str">
        <f t="shared" ref="F139:F144" si="18">LEFT(D139,1)&amp;"." &amp;E139</f>
        <v>T.McDonald</v>
      </c>
      <c r="G139" s="2">
        <v>387000</v>
      </c>
      <c r="H139">
        <v>15</v>
      </c>
      <c r="I139" s="1">
        <v>71.27</v>
      </c>
      <c r="J139">
        <v>1069</v>
      </c>
      <c r="K139" t="s">
        <v>5</v>
      </c>
      <c r="L139" t="s">
        <v>637</v>
      </c>
      <c r="M139" t="str">
        <f t="shared" ref="M139:M144" si="19">N139&amp;IF(O139="","","/"&amp;O139)</f>
        <v>FWD</v>
      </c>
      <c r="N139" t="s">
        <v>45</v>
      </c>
      <c r="Q139">
        <f t="shared" ref="Q139:Q144" si="20">ROW(Q139)-1</f>
        <v>138</v>
      </c>
    </row>
    <row r="140" spans="1:17" x14ac:dyDescent="0.3">
      <c r="A140">
        <v>2020</v>
      </c>
      <c r="B140">
        <v>318</v>
      </c>
      <c r="C140">
        <v>290832</v>
      </c>
      <c r="D140" t="s">
        <v>77</v>
      </c>
      <c r="E140" t="s">
        <v>488</v>
      </c>
      <c r="F140" t="str">
        <f t="shared" si="18"/>
        <v>D.Swallow</v>
      </c>
      <c r="G140" s="2">
        <v>478900</v>
      </c>
      <c r="H140">
        <v>22</v>
      </c>
      <c r="I140" s="1">
        <v>88.18</v>
      </c>
      <c r="J140">
        <v>1940</v>
      </c>
      <c r="K140" t="s">
        <v>17</v>
      </c>
      <c r="L140" t="s">
        <v>440</v>
      </c>
      <c r="M140" t="str">
        <f t="shared" si="19"/>
        <v>MID</v>
      </c>
      <c r="N140" t="s">
        <v>37</v>
      </c>
      <c r="Q140">
        <f t="shared" si="20"/>
        <v>139</v>
      </c>
    </row>
    <row r="141" spans="1:17" x14ac:dyDescent="0.3">
      <c r="A141">
        <v>2020</v>
      </c>
      <c r="B141">
        <v>533</v>
      </c>
      <c r="C141">
        <v>290738</v>
      </c>
      <c r="D141" t="s">
        <v>705</v>
      </c>
      <c r="E141" t="s">
        <v>706</v>
      </c>
      <c r="F141" t="str">
        <f t="shared" si="18"/>
        <v>J.Polec</v>
      </c>
      <c r="G141" s="2">
        <v>476400</v>
      </c>
      <c r="H141">
        <v>22</v>
      </c>
      <c r="I141" s="1">
        <v>87.73</v>
      </c>
      <c r="J141">
        <v>1930</v>
      </c>
      <c r="K141" t="s">
        <v>12</v>
      </c>
      <c r="L141" t="s">
        <v>679</v>
      </c>
      <c r="M141" t="str">
        <f t="shared" si="19"/>
        <v>MID</v>
      </c>
      <c r="N141" t="s">
        <v>37</v>
      </c>
      <c r="Q141">
        <f t="shared" si="20"/>
        <v>140</v>
      </c>
    </row>
    <row r="142" spans="1:17" x14ac:dyDescent="0.3">
      <c r="A142">
        <v>2020</v>
      </c>
      <c r="B142">
        <v>255</v>
      </c>
      <c r="C142">
        <v>240052</v>
      </c>
      <c r="D142" t="s">
        <v>77</v>
      </c>
      <c r="E142" t="s">
        <v>419</v>
      </c>
      <c r="F142" t="str">
        <f t="shared" si="18"/>
        <v>D.Mundy</v>
      </c>
      <c r="G142" s="2">
        <v>483500</v>
      </c>
      <c r="H142">
        <v>22</v>
      </c>
      <c r="I142" s="1">
        <v>89.05</v>
      </c>
      <c r="J142">
        <v>1959</v>
      </c>
      <c r="K142" t="s">
        <v>15</v>
      </c>
      <c r="L142" t="s">
        <v>377</v>
      </c>
      <c r="M142" t="str">
        <f t="shared" si="19"/>
        <v>MID</v>
      </c>
      <c r="N142" t="s">
        <v>37</v>
      </c>
      <c r="Q142">
        <f t="shared" si="20"/>
        <v>141</v>
      </c>
    </row>
    <row r="143" spans="1:17" x14ac:dyDescent="0.3">
      <c r="A143">
        <v>2020</v>
      </c>
      <c r="B143">
        <v>604</v>
      </c>
      <c r="C143">
        <v>270896</v>
      </c>
      <c r="D143" t="s">
        <v>258</v>
      </c>
      <c r="E143" t="s">
        <v>781</v>
      </c>
      <c r="F143" t="str">
        <f t="shared" si="18"/>
        <v>T.Cotchin</v>
      </c>
      <c r="G143" s="2">
        <v>429500</v>
      </c>
      <c r="H143">
        <v>11</v>
      </c>
      <c r="I143" s="1">
        <v>79.09</v>
      </c>
      <c r="J143">
        <v>870</v>
      </c>
      <c r="K143" t="s">
        <v>1</v>
      </c>
      <c r="L143" t="s">
        <v>769</v>
      </c>
      <c r="M143" t="str">
        <f t="shared" si="19"/>
        <v>MID</v>
      </c>
      <c r="N143" t="s">
        <v>37</v>
      </c>
      <c r="P143" t="s">
        <v>1009</v>
      </c>
      <c r="Q143">
        <f t="shared" si="20"/>
        <v>142</v>
      </c>
    </row>
    <row r="144" spans="1:17" x14ac:dyDescent="0.3">
      <c r="A144">
        <v>2020</v>
      </c>
      <c r="B144">
        <v>51</v>
      </c>
      <c r="C144">
        <v>998133</v>
      </c>
      <c r="D144" t="s">
        <v>132</v>
      </c>
      <c r="E144" t="s">
        <v>133</v>
      </c>
      <c r="F144" t="str">
        <f t="shared" si="18"/>
        <v>J.Berry</v>
      </c>
      <c r="G144" s="2">
        <v>461300</v>
      </c>
      <c r="H144">
        <v>18</v>
      </c>
      <c r="I144" s="1">
        <v>84.94</v>
      </c>
      <c r="J144">
        <v>1529</v>
      </c>
      <c r="K144" t="s">
        <v>7</v>
      </c>
      <c r="L144" t="s">
        <v>119</v>
      </c>
      <c r="M144" t="str">
        <f t="shared" si="19"/>
        <v>MID</v>
      </c>
      <c r="N144" t="s">
        <v>37</v>
      </c>
      <c r="Q144">
        <f t="shared" si="20"/>
        <v>143</v>
      </c>
    </row>
    <row r="145" spans="1:17" x14ac:dyDescent="0.3">
      <c r="A145">
        <v>2020</v>
      </c>
      <c r="B145">
        <v>54</v>
      </c>
      <c r="C145">
        <v>990609</v>
      </c>
      <c r="D145" t="s">
        <v>137</v>
      </c>
      <c r="E145" t="s">
        <v>138</v>
      </c>
      <c r="F145" t="str">
        <f t="shared" si="12"/>
        <v>C.Cameron</v>
      </c>
      <c r="G145" s="2">
        <v>433200</v>
      </c>
      <c r="H145">
        <v>22</v>
      </c>
      <c r="I145" s="1">
        <v>79.77</v>
      </c>
      <c r="J145">
        <v>1755</v>
      </c>
      <c r="K145" t="s">
        <v>7</v>
      </c>
      <c r="L145" t="s">
        <v>119</v>
      </c>
      <c r="M145" t="str">
        <f t="shared" si="13"/>
        <v>FWD</v>
      </c>
      <c r="N145" t="s">
        <v>45</v>
      </c>
      <c r="Q145">
        <f t="shared" si="14"/>
        <v>144</v>
      </c>
    </row>
    <row r="146" spans="1:17" x14ac:dyDescent="0.3">
      <c r="A146">
        <v>2020</v>
      </c>
      <c r="B146">
        <v>599</v>
      </c>
      <c r="C146">
        <v>290623</v>
      </c>
      <c r="D146" t="s">
        <v>217</v>
      </c>
      <c r="E146" t="s">
        <v>775</v>
      </c>
      <c r="F146" t="str">
        <f t="shared" si="12"/>
        <v>J.Caddy</v>
      </c>
      <c r="G146" s="2">
        <v>407300</v>
      </c>
      <c r="H146">
        <v>15</v>
      </c>
      <c r="I146" s="1">
        <v>75</v>
      </c>
      <c r="J146">
        <v>1125</v>
      </c>
      <c r="K146" t="s">
        <v>1</v>
      </c>
      <c r="L146" t="s">
        <v>769</v>
      </c>
      <c r="M146" t="str">
        <f t="shared" si="13"/>
        <v>FWD/MID</v>
      </c>
      <c r="N146" t="s">
        <v>45</v>
      </c>
      <c r="O146" t="s">
        <v>37</v>
      </c>
      <c r="Q146">
        <f t="shared" si="14"/>
        <v>145</v>
      </c>
    </row>
    <row r="147" spans="1:17" x14ac:dyDescent="0.3">
      <c r="A147">
        <v>2020</v>
      </c>
      <c r="B147">
        <v>112</v>
      </c>
      <c r="C147">
        <v>296190</v>
      </c>
      <c r="D147" t="s">
        <v>175</v>
      </c>
      <c r="E147" t="s">
        <v>162</v>
      </c>
      <c r="F147" t="str">
        <f t="shared" si="12"/>
        <v>J.Martin</v>
      </c>
      <c r="G147" s="2">
        <v>420800</v>
      </c>
      <c r="H147">
        <v>16</v>
      </c>
      <c r="I147" s="1">
        <v>77.5</v>
      </c>
      <c r="J147">
        <v>1240</v>
      </c>
      <c r="K147" t="s">
        <v>2</v>
      </c>
      <c r="L147" t="s">
        <v>200</v>
      </c>
      <c r="M147" t="str">
        <f t="shared" si="13"/>
        <v>FWD/MID</v>
      </c>
      <c r="N147" t="s">
        <v>45</v>
      </c>
      <c r="O147" t="s">
        <v>37</v>
      </c>
      <c r="Q147">
        <f t="shared" si="14"/>
        <v>146</v>
      </c>
    </row>
    <row r="148" spans="1:17" x14ac:dyDescent="0.3">
      <c r="A148">
        <v>2020</v>
      </c>
      <c r="B148">
        <v>563</v>
      </c>
      <c r="C148">
        <v>261911</v>
      </c>
      <c r="D148" t="s">
        <v>46</v>
      </c>
      <c r="E148" t="s">
        <v>736</v>
      </c>
      <c r="F148" t="str">
        <f t="shared" si="12"/>
        <v>B.Ebert</v>
      </c>
      <c r="G148" s="2">
        <v>415200</v>
      </c>
      <c r="H148">
        <v>11</v>
      </c>
      <c r="I148" s="1">
        <v>76.45</v>
      </c>
      <c r="J148">
        <v>841</v>
      </c>
      <c r="K148" t="s">
        <v>11</v>
      </c>
      <c r="L148" t="s">
        <v>724</v>
      </c>
      <c r="M148" t="str">
        <f t="shared" si="13"/>
        <v>FWD</v>
      </c>
      <c r="N148" t="s">
        <v>45</v>
      </c>
      <c r="Q148">
        <f t="shared" si="14"/>
        <v>147</v>
      </c>
    </row>
    <row r="149" spans="1:17" x14ac:dyDescent="0.3">
      <c r="A149">
        <v>2020</v>
      </c>
      <c r="B149">
        <v>446</v>
      </c>
      <c r="C149">
        <v>291821</v>
      </c>
      <c r="D149" t="s">
        <v>591</v>
      </c>
      <c r="E149" t="s">
        <v>622</v>
      </c>
      <c r="F149" t="str">
        <f t="shared" si="12"/>
        <v>J.Patton</v>
      </c>
      <c r="G149" s="2">
        <v>337000</v>
      </c>
      <c r="H149">
        <v>0</v>
      </c>
      <c r="I149" s="1">
        <v>0</v>
      </c>
      <c r="J149">
        <v>0</v>
      </c>
      <c r="K149" t="s">
        <v>6</v>
      </c>
      <c r="L149" t="s">
        <v>589</v>
      </c>
      <c r="M149" t="str">
        <f t="shared" si="13"/>
        <v>RUC/FWD</v>
      </c>
      <c r="N149" t="s">
        <v>92</v>
      </c>
      <c r="O149" t="s">
        <v>45</v>
      </c>
      <c r="Q149">
        <f t="shared" si="14"/>
        <v>148</v>
      </c>
    </row>
    <row r="150" spans="1:17" x14ac:dyDescent="0.3">
      <c r="A150">
        <v>2020</v>
      </c>
      <c r="B150">
        <v>425</v>
      </c>
      <c r="C150">
        <v>291351</v>
      </c>
      <c r="D150" t="s">
        <v>175</v>
      </c>
      <c r="E150" t="s">
        <v>600</v>
      </c>
      <c r="F150" t="str">
        <f t="shared" si="12"/>
        <v>J.Gunston</v>
      </c>
      <c r="G150" s="2">
        <v>433600</v>
      </c>
      <c r="H150">
        <v>20</v>
      </c>
      <c r="I150" s="1">
        <v>79.849999999999994</v>
      </c>
      <c r="J150">
        <v>1597</v>
      </c>
      <c r="K150" t="s">
        <v>6</v>
      </c>
      <c r="L150" t="s">
        <v>589</v>
      </c>
      <c r="M150" t="str">
        <f t="shared" si="13"/>
        <v>FWD</v>
      </c>
      <c r="N150" t="s">
        <v>45</v>
      </c>
      <c r="Q150">
        <f t="shared" si="14"/>
        <v>149</v>
      </c>
    </row>
    <row r="151" spans="1:17" x14ac:dyDescent="0.3">
      <c r="A151">
        <v>2020</v>
      </c>
      <c r="B151">
        <v>69</v>
      </c>
      <c r="C151">
        <v>280763</v>
      </c>
      <c r="D151" t="s">
        <v>161</v>
      </c>
      <c r="E151" t="s">
        <v>162</v>
      </c>
      <c r="F151" t="str">
        <f t="shared" ref="F151:F214" si="21">LEFT(D151,1)&amp;"." &amp;E151</f>
        <v>S.Martin</v>
      </c>
      <c r="G151" s="2">
        <v>501100</v>
      </c>
      <c r="H151">
        <v>22</v>
      </c>
      <c r="I151" s="1">
        <v>92.27</v>
      </c>
      <c r="J151">
        <v>2030</v>
      </c>
      <c r="K151" t="s">
        <v>7</v>
      </c>
      <c r="L151" t="s">
        <v>119</v>
      </c>
      <c r="M151" t="str">
        <f t="shared" ref="M151:M214" si="22">N151&amp;IF(O151="","","/"&amp;O151)</f>
        <v>RUC</v>
      </c>
      <c r="N151" t="s">
        <v>92</v>
      </c>
      <c r="Q151">
        <f>ROW(Q151)-1</f>
        <v>150</v>
      </c>
    </row>
    <row r="152" spans="1:17" x14ac:dyDescent="0.3">
      <c r="A152">
        <v>2020</v>
      </c>
      <c r="B152">
        <v>108</v>
      </c>
      <c r="C152">
        <v>261299</v>
      </c>
      <c r="D152" t="s">
        <v>203</v>
      </c>
      <c r="E152" t="s">
        <v>222</v>
      </c>
      <c r="F152" t="str">
        <f t="shared" si="21"/>
        <v>M.Kreuzer</v>
      </c>
      <c r="G152" s="2">
        <v>528900</v>
      </c>
      <c r="H152">
        <v>15</v>
      </c>
      <c r="I152" s="1">
        <v>97.4</v>
      </c>
      <c r="J152">
        <v>1461</v>
      </c>
      <c r="K152" t="s">
        <v>2</v>
      </c>
      <c r="L152" t="s">
        <v>200</v>
      </c>
      <c r="M152" t="str">
        <f t="shared" si="22"/>
        <v>RUC</v>
      </c>
      <c r="N152" t="s">
        <v>92</v>
      </c>
      <c r="Q152">
        <f t="shared" si="14"/>
        <v>151</v>
      </c>
    </row>
    <row r="153" spans="1:17" x14ac:dyDescent="0.3">
      <c r="A153">
        <v>2020</v>
      </c>
      <c r="B153">
        <v>438</v>
      </c>
      <c r="C153">
        <v>261323</v>
      </c>
      <c r="D153" t="s">
        <v>43</v>
      </c>
      <c r="E153" t="s">
        <v>616</v>
      </c>
      <c r="F153" t="str">
        <f t="shared" si="21"/>
        <v>B.McEvoy</v>
      </c>
      <c r="G153" s="2">
        <v>503600</v>
      </c>
      <c r="H153">
        <v>19</v>
      </c>
      <c r="I153" s="1">
        <v>92.74</v>
      </c>
      <c r="J153">
        <v>1762</v>
      </c>
      <c r="K153" t="s">
        <v>6</v>
      </c>
      <c r="L153" t="s">
        <v>589</v>
      </c>
      <c r="M153" t="str">
        <f t="shared" si="22"/>
        <v>RUC</v>
      </c>
      <c r="N153" t="s">
        <v>92</v>
      </c>
      <c r="Q153">
        <f t="shared" ref="Q153:Q164" si="23">ROW(Q153)-1</f>
        <v>152</v>
      </c>
    </row>
    <row r="154" spans="1:17" x14ac:dyDescent="0.3">
      <c r="A154">
        <v>2020</v>
      </c>
      <c r="B154">
        <v>250</v>
      </c>
      <c r="C154">
        <v>990740</v>
      </c>
      <c r="D154" t="s">
        <v>34</v>
      </c>
      <c r="E154" t="s">
        <v>412</v>
      </c>
      <c r="F154" t="str">
        <f t="shared" si="21"/>
        <v>R.Lobb</v>
      </c>
      <c r="G154" s="2">
        <v>472800</v>
      </c>
      <c r="H154">
        <v>15</v>
      </c>
      <c r="I154" s="1">
        <v>87.07</v>
      </c>
      <c r="J154">
        <v>1306</v>
      </c>
      <c r="K154" t="s">
        <v>15</v>
      </c>
      <c r="L154" t="s">
        <v>377</v>
      </c>
      <c r="M154" t="str">
        <f t="shared" si="22"/>
        <v>RUC</v>
      </c>
      <c r="N154" t="s">
        <v>92</v>
      </c>
      <c r="Q154">
        <f t="shared" si="23"/>
        <v>153</v>
      </c>
    </row>
    <row r="155" spans="1:17" x14ac:dyDescent="0.3">
      <c r="A155">
        <v>2020</v>
      </c>
      <c r="B155">
        <v>453</v>
      </c>
      <c r="C155">
        <v>280737</v>
      </c>
      <c r="D155" t="s">
        <v>219</v>
      </c>
      <c r="E155" t="s">
        <v>628</v>
      </c>
      <c r="F155" t="str">
        <f t="shared" si="21"/>
        <v>L.Shiels</v>
      </c>
      <c r="G155" s="2">
        <v>471600</v>
      </c>
      <c r="H155">
        <v>19</v>
      </c>
      <c r="I155" s="1">
        <v>86.84</v>
      </c>
      <c r="J155">
        <v>1650</v>
      </c>
      <c r="K155" t="s">
        <v>6</v>
      </c>
      <c r="L155" t="s">
        <v>589</v>
      </c>
      <c r="M155" t="str">
        <f t="shared" si="22"/>
        <v>MID</v>
      </c>
      <c r="N155" t="s">
        <v>37</v>
      </c>
      <c r="Q155">
        <f t="shared" si="23"/>
        <v>154</v>
      </c>
    </row>
    <row r="156" spans="1:17" x14ac:dyDescent="0.3">
      <c r="A156">
        <v>2020</v>
      </c>
      <c r="B156">
        <v>285</v>
      </c>
      <c r="C156">
        <v>293713</v>
      </c>
      <c r="D156" t="s">
        <v>190</v>
      </c>
      <c r="E156" t="s">
        <v>452</v>
      </c>
      <c r="F156" t="str">
        <f t="shared" si="21"/>
        <v>B.Ellis</v>
      </c>
      <c r="G156" s="2">
        <v>470800</v>
      </c>
      <c r="H156">
        <v>20</v>
      </c>
      <c r="I156" s="1">
        <v>86.7</v>
      </c>
      <c r="J156">
        <v>1734</v>
      </c>
      <c r="K156" t="s">
        <v>17</v>
      </c>
      <c r="L156" t="s">
        <v>440</v>
      </c>
      <c r="M156" t="str">
        <f t="shared" si="22"/>
        <v>MID</v>
      </c>
      <c r="N156" t="s">
        <v>37</v>
      </c>
      <c r="Q156">
        <f t="shared" si="23"/>
        <v>155</v>
      </c>
    </row>
    <row r="157" spans="1:17" x14ac:dyDescent="0.3">
      <c r="A157">
        <v>2020</v>
      </c>
      <c r="B157">
        <v>505</v>
      </c>
      <c r="C157">
        <v>291861</v>
      </c>
      <c r="D157" t="s">
        <v>498</v>
      </c>
      <c r="E157" t="s">
        <v>441</v>
      </c>
      <c r="F157" t="str">
        <f t="shared" si="21"/>
        <v>J.Anderson</v>
      </c>
      <c r="G157" s="2">
        <v>470200</v>
      </c>
      <c r="H157">
        <v>17</v>
      </c>
      <c r="I157" s="1">
        <v>86.59</v>
      </c>
      <c r="J157">
        <v>1472</v>
      </c>
      <c r="K157" t="s">
        <v>12</v>
      </c>
      <c r="L157" t="s">
        <v>679</v>
      </c>
      <c r="M157" t="str">
        <f t="shared" si="22"/>
        <v>MID</v>
      </c>
      <c r="N157" t="s">
        <v>37</v>
      </c>
      <c r="Q157">
        <f t="shared" si="23"/>
        <v>156</v>
      </c>
    </row>
    <row r="158" spans="1:17" x14ac:dyDescent="0.3">
      <c r="A158">
        <v>2020</v>
      </c>
      <c r="B158">
        <v>362</v>
      </c>
      <c r="C158">
        <v>280317</v>
      </c>
      <c r="D158" t="s">
        <v>163</v>
      </c>
      <c r="E158" t="s">
        <v>534</v>
      </c>
      <c r="F158" t="str">
        <f t="shared" si="21"/>
        <v>R.Stanley</v>
      </c>
      <c r="G158" s="2">
        <v>467300</v>
      </c>
      <c r="H158">
        <v>16</v>
      </c>
      <c r="I158" s="1">
        <v>86.06</v>
      </c>
      <c r="J158">
        <v>1377</v>
      </c>
      <c r="K158" t="s">
        <v>3</v>
      </c>
      <c r="L158" t="s">
        <v>497</v>
      </c>
      <c r="M158" t="str">
        <f t="shared" si="22"/>
        <v>RUC</v>
      </c>
      <c r="N158" t="s">
        <v>92</v>
      </c>
      <c r="Q158">
        <f t="shared" si="23"/>
        <v>157</v>
      </c>
    </row>
    <row r="159" spans="1:17" x14ac:dyDescent="0.3">
      <c r="A159">
        <v>2020</v>
      </c>
      <c r="B159">
        <v>480</v>
      </c>
      <c r="C159">
        <v>298264</v>
      </c>
      <c r="D159" t="s">
        <v>208</v>
      </c>
      <c r="E159" t="s">
        <v>278</v>
      </c>
      <c r="F159" t="str">
        <f t="shared" si="21"/>
        <v>E.Langdon</v>
      </c>
      <c r="G159" s="2">
        <v>466300</v>
      </c>
      <c r="H159">
        <v>22</v>
      </c>
      <c r="I159" s="1">
        <v>85.86</v>
      </c>
      <c r="J159">
        <v>1889</v>
      </c>
      <c r="K159" t="s">
        <v>5</v>
      </c>
      <c r="L159" t="s">
        <v>637</v>
      </c>
      <c r="M159" t="str">
        <f t="shared" si="22"/>
        <v>MID</v>
      </c>
      <c r="N159" t="s">
        <v>37</v>
      </c>
      <c r="Q159">
        <f t="shared" si="23"/>
        <v>158</v>
      </c>
    </row>
    <row r="160" spans="1:17" x14ac:dyDescent="0.3">
      <c r="A160">
        <v>2020</v>
      </c>
      <c r="B160">
        <v>659</v>
      </c>
      <c r="C160">
        <v>991988</v>
      </c>
      <c r="D160" t="s">
        <v>729</v>
      </c>
      <c r="E160" t="s">
        <v>69</v>
      </c>
      <c r="F160" t="str">
        <f t="shared" si="21"/>
        <v>Z.Jones</v>
      </c>
      <c r="G160" s="2">
        <v>465400</v>
      </c>
      <c r="H160">
        <v>17</v>
      </c>
      <c r="I160" s="1">
        <v>85.71</v>
      </c>
      <c r="J160">
        <v>1457</v>
      </c>
      <c r="K160" t="s">
        <v>10</v>
      </c>
      <c r="L160" t="s">
        <v>818</v>
      </c>
      <c r="M160" t="str">
        <f t="shared" si="22"/>
        <v>MID</v>
      </c>
      <c r="N160" t="s">
        <v>37</v>
      </c>
      <c r="Q160">
        <f t="shared" si="23"/>
        <v>159</v>
      </c>
    </row>
    <row r="161" spans="1:17" x14ac:dyDescent="0.3">
      <c r="A161">
        <v>2020</v>
      </c>
      <c r="B161">
        <v>306</v>
      </c>
      <c r="C161">
        <v>298272</v>
      </c>
      <c r="D161" t="s">
        <v>473</v>
      </c>
      <c r="E161" t="s">
        <v>474</v>
      </c>
      <c r="F161" t="str">
        <f t="shared" si="21"/>
        <v>T.Miller</v>
      </c>
      <c r="G161" s="2">
        <v>460700</v>
      </c>
      <c r="H161">
        <v>18</v>
      </c>
      <c r="I161" s="1">
        <v>84.83</v>
      </c>
      <c r="J161">
        <v>1527</v>
      </c>
      <c r="K161" t="s">
        <v>17</v>
      </c>
      <c r="L161" t="s">
        <v>440</v>
      </c>
      <c r="M161" t="str">
        <f t="shared" si="22"/>
        <v>MID</v>
      </c>
      <c r="N161" t="s">
        <v>37</v>
      </c>
      <c r="Q161">
        <f t="shared" si="23"/>
        <v>160</v>
      </c>
    </row>
    <row r="162" spans="1:17" x14ac:dyDescent="0.3">
      <c r="A162">
        <v>2020</v>
      </c>
      <c r="B162">
        <v>183</v>
      </c>
      <c r="C162">
        <v>261320</v>
      </c>
      <c r="D162" t="s">
        <v>50</v>
      </c>
      <c r="E162" t="s">
        <v>318</v>
      </c>
      <c r="F162" t="str">
        <f t="shared" si="21"/>
        <v>T.Bellchambers</v>
      </c>
      <c r="G162" s="2">
        <v>460500</v>
      </c>
      <c r="H162">
        <v>15</v>
      </c>
      <c r="I162" s="1">
        <v>84.8</v>
      </c>
      <c r="J162">
        <v>1272</v>
      </c>
      <c r="K162" t="s">
        <v>4</v>
      </c>
      <c r="L162" t="s">
        <v>316</v>
      </c>
      <c r="M162" t="str">
        <f t="shared" si="22"/>
        <v>RUC</v>
      </c>
      <c r="N162" t="s">
        <v>92</v>
      </c>
      <c r="Q162">
        <f t="shared" si="23"/>
        <v>161</v>
      </c>
    </row>
    <row r="163" spans="1:17" x14ac:dyDescent="0.3">
      <c r="A163">
        <v>2020</v>
      </c>
      <c r="B163">
        <v>22</v>
      </c>
      <c r="C163">
        <v>270938</v>
      </c>
      <c r="D163" t="s">
        <v>50</v>
      </c>
      <c r="E163" t="s">
        <v>76</v>
      </c>
      <c r="F163" t="str">
        <f t="shared" si="21"/>
        <v>T.Lynch</v>
      </c>
      <c r="G163" s="2">
        <v>459900</v>
      </c>
      <c r="H163">
        <v>16</v>
      </c>
      <c r="I163" s="1">
        <v>84.69</v>
      </c>
      <c r="J163">
        <v>1355</v>
      </c>
      <c r="K163" t="s">
        <v>16</v>
      </c>
      <c r="L163" t="s">
        <v>36</v>
      </c>
      <c r="M163" t="str">
        <f t="shared" si="22"/>
        <v>FWD</v>
      </c>
      <c r="N163" t="s">
        <v>45</v>
      </c>
      <c r="Q163">
        <f t="shared" si="23"/>
        <v>162</v>
      </c>
    </row>
    <row r="164" spans="1:17" x14ac:dyDescent="0.3">
      <c r="A164">
        <v>2020</v>
      </c>
      <c r="B164">
        <v>656</v>
      </c>
      <c r="C164">
        <v>295584</v>
      </c>
      <c r="D164" t="s">
        <v>503</v>
      </c>
      <c r="E164" t="s">
        <v>407</v>
      </c>
      <c r="F164" t="str">
        <f t="shared" si="21"/>
        <v>B.Hill</v>
      </c>
      <c r="G164" s="2">
        <v>457400</v>
      </c>
      <c r="H164">
        <v>22</v>
      </c>
      <c r="I164" s="1">
        <v>84.23</v>
      </c>
      <c r="J164">
        <v>1853</v>
      </c>
      <c r="K164" t="s">
        <v>10</v>
      </c>
      <c r="L164" t="s">
        <v>818</v>
      </c>
      <c r="M164" t="str">
        <f t="shared" si="22"/>
        <v>MID</v>
      </c>
      <c r="N164" t="s">
        <v>37</v>
      </c>
      <c r="Q164">
        <f t="shared" si="23"/>
        <v>163</v>
      </c>
    </row>
    <row r="165" spans="1:17" x14ac:dyDescent="0.3">
      <c r="A165">
        <v>2020</v>
      </c>
      <c r="B165">
        <v>305</v>
      </c>
      <c r="C165">
        <v>290671</v>
      </c>
      <c r="D165" t="s">
        <v>348</v>
      </c>
      <c r="E165" t="s">
        <v>472</v>
      </c>
      <c r="F165" t="str">
        <f t="shared" si="21"/>
        <v>A.Miles</v>
      </c>
      <c r="G165" s="2">
        <v>455200</v>
      </c>
      <c r="H165">
        <v>17</v>
      </c>
      <c r="I165" s="1">
        <v>83.82</v>
      </c>
      <c r="J165">
        <v>1425</v>
      </c>
      <c r="K165" t="s">
        <v>17</v>
      </c>
      <c r="L165" t="s">
        <v>440</v>
      </c>
      <c r="M165" t="str">
        <f t="shared" si="22"/>
        <v>MID</v>
      </c>
      <c r="N165" t="s">
        <v>37</v>
      </c>
      <c r="Q165">
        <f t="shared" ref="Q165:Q187" si="24">ROW(Q165)-1</f>
        <v>164</v>
      </c>
    </row>
    <row r="166" spans="1:17" x14ac:dyDescent="0.3">
      <c r="A166">
        <v>2020</v>
      </c>
      <c r="B166">
        <v>515</v>
      </c>
      <c r="C166">
        <v>296035</v>
      </c>
      <c r="D166" t="s">
        <v>258</v>
      </c>
      <c r="E166" t="s">
        <v>689</v>
      </c>
      <c r="F166" t="str">
        <f t="shared" si="21"/>
        <v>T.Dumont</v>
      </c>
      <c r="G166" s="2">
        <v>455100</v>
      </c>
      <c r="H166">
        <v>21</v>
      </c>
      <c r="I166" s="1">
        <v>83.81</v>
      </c>
      <c r="J166">
        <v>1760</v>
      </c>
      <c r="K166" t="s">
        <v>12</v>
      </c>
      <c r="L166" t="s">
        <v>679</v>
      </c>
      <c r="M166" t="str">
        <f t="shared" si="22"/>
        <v>MID</v>
      </c>
      <c r="N166" t="s">
        <v>37</v>
      </c>
      <c r="Q166">
        <f t="shared" si="24"/>
        <v>165</v>
      </c>
    </row>
    <row r="167" spans="1:17" x14ac:dyDescent="0.3">
      <c r="A167">
        <v>2020</v>
      </c>
      <c r="B167">
        <v>455</v>
      </c>
      <c r="C167">
        <v>294877</v>
      </c>
      <c r="D167" t="s">
        <v>293</v>
      </c>
      <c r="E167" t="s">
        <v>104</v>
      </c>
      <c r="F167" t="str">
        <f t="shared" si="21"/>
        <v>I.Smith</v>
      </c>
      <c r="G167" s="2">
        <v>450700</v>
      </c>
      <c r="H167">
        <v>19</v>
      </c>
      <c r="I167" s="1">
        <v>83</v>
      </c>
      <c r="J167">
        <v>1577</v>
      </c>
      <c r="K167" t="s">
        <v>6</v>
      </c>
      <c r="L167" t="s">
        <v>589</v>
      </c>
      <c r="M167" t="str">
        <f t="shared" si="22"/>
        <v>MID</v>
      </c>
      <c r="N167" t="s">
        <v>37</v>
      </c>
      <c r="Q167">
        <f t="shared" si="24"/>
        <v>166</v>
      </c>
    </row>
    <row r="168" spans="1:17" x14ac:dyDescent="0.3">
      <c r="A168">
        <v>2020</v>
      </c>
      <c r="B168">
        <v>165</v>
      </c>
      <c r="C168">
        <v>996487</v>
      </c>
      <c r="D168" t="s">
        <v>50</v>
      </c>
      <c r="E168" t="s">
        <v>239</v>
      </c>
      <c r="F168" t="str">
        <f t="shared" si="21"/>
        <v>T.Phillips</v>
      </c>
      <c r="G168" s="2">
        <v>450500</v>
      </c>
      <c r="H168">
        <v>22</v>
      </c>
      <c r="I168" s="1">
        <v>82.95</v>
      </c>
      <c r="J168">
        <v>1825</v>
      </c>
      <c r="K168" t="s">
        <v>14</v>
      </c>
      <c r="L168" t="s">
        <v>254</v>
      </c>
      <c r="M168" t="str">
        <f t="shared" si="22"/>
        <v>MID</v>
      </c>
      <c r="N168" t="s">
        <v>37</v>
      </c>
      <c r="Q168">
        <f t="shared" si="24"/>
        <v>167</v>
      </c>
    </row>
    <row r="169" spans="1:17" x14ac:dyDescent="0.3">
      <c r="A169">
        <v>2020</v>
      </c>
      <c r="B169">
        <v>327</v>
      </c>
      <c r="C169">
        <v>296733</v>
      </c>
      <c r="D169" t="s">
        <v>276</v>
      </c>
      <c r="E169" t="s">
        <v>500</v>
      </c>
      <c r="F169" t="str">
        <f t="shared" si="21"/>
        <v>M.Blicavs</v>
      </c>
      <c r="G169" s="2">
        <v>449200</v>
      </c>
      <c r="H169">
        <v>22</v>
      </c>
      <c r="I169" s="1">
        <v>82.73</v>
      </c>
      <c r="J169">
        <v>1820</v>
      </c>
      <c r="K169" t="s">
        <v>3</v>
      </c>
      <c r="L169" t="s">
        <v>497</v>
      </c>
      <c r="M169" t="str">
        <f t="shared" si="22"/>
        <v>DEF</v>
      </c>
      <c r="N169" t="s">
        <v>40</v>
      </c>
      <c r="Q169">
        <f t="shared" si="24"/>
        <v>168</v>
      </c>
    </row>
    <row r="170" spans="1:17" x14ac:dyDescent="0.3">
      <c r="A170">
        <v>2020</v>
      </c>
      <c r="B170">
        <v>739</v>
      </c>
      <c r="C170">
        <v>1004592</v>
      </c>
      <c r="D170" t="s">
        <v>262</v>
      </c>
      <c r="E170" t="s">
        <v>787</v>
      </c>
      <c r="F170" t="str">
        <f t="shared" si="21"/>
        <v>T.English</v>
      </c>
      <c r="G170" s="2">
        <v>448400</v>
      </c>
      <c r="H170">
        <v>19</v>
      </c>
      <c r="I170" s="1">
        <v>82.58</v>
      </c>
      <c r="J170">
        <v>1569</v>
      </c>
      <c r="K170" t="s">
        <v>13</v>
      </c>
      <c r="L170" t="s">
        <v>907</v>
      </c>
      <c r="M170" t="str">
        <f t="shared" si="22"/>
        <v>RUC</v>
      </c>
      <c r="N170" t="s">
        <v>92</v>
      </c>
      <c r="Q170">
        <f t="shared" si="24"/>
        <v>169</v>
      </c>
    </row>
    <row r="171" spans="1:17" x14ac:dyDescent="0.3">
      <c r="A171">
        <v>2020</v>
      </c>
      <c r="B171">
        <v>536</v>
      </c>
      <c r="C171">
        <v>270325</v>
      </c>
      <c r="D171" t="s">
        <v>708</v>
      </c>
      <c r="E171" t="s">
        <v>709</v>
      </c>
      <c r="F171" t="str">
        <f t="shared" si="21"/>
        <v>R.Tarrant</v>
      </c>
      <c r="G171" s="2">
        <v>447800</v>
      </c>
      <c r="H171">
        <v>22</v>
      </c>
      <c r="I171" s="1">
        <v>82.45</v>
      </c>
      <c r="J171">
        <v>1814</v>
      </c>
      <c r="K171" t="s">
        <v>12</v>
      </c>
      <c r="L171" t="s">
        <v>679</v>
      </c>
      <c r="M171" t="str">
        <f t="shared" si="22"/>
        <v>DEF</v>
      </c>
      <c r="N171" t="s">
        <v>40</v>
      </c>
      <c r="Q171">
        <f t="shared" si="24"/>
        <v>170</v>
      </c>
    </row>
    <row r="172" spans="1:17" x14ac:dyDescent="0.3">
      <c r="A172">
        <v>2020</v>
      </c>
      <c r="B172">
        <v>750</v>
      </c>
      <c r="C172">
        <v>290799</v>
      </c>
      <c r="D172" t="s">
        <v>50</v>
      </c>
      <c r="E172" t="s">
        <v>928</v>
      </c>
      <c r="F172" t="str">
        <f t="shared" si="21"/>
        <v>T.Liberatore</v>
      </c>
      <c r="G172" s="2">
        <v>447500</v>
      </c>
      <c r="H172">
        <v>15</v>
      </c>
      <c r="I172" s="1">
        <v>82.4</v>
      </c>
      <c r="J172">
        <v>1236</v>
      </c>
      <c r="K172" t="s">
        <v>13</v>
      </c>
      <c r="L172" t="s">
        <v>907</v>
      </c>
      <c r="M172" t="str">
        <f t="shared" si="22"/>
        <v>MID</v>
      </c>
      <c r="N172" t="s">
        <v>37</v>
      </c>
      <c r="Q172">
        <f t="shared" si="24"/>
        <v>171</v>
      </c>
    </row>
    <row r="173" spans="1:17" x14ac:dyDescent="0.3">
      <c r="A173">
        <v>2020</v>
      </c>
      <c r="B173">
        <v>383</v>
      </c>
      <c r="C173">
        <v>298111</v>
      </c>
      <c r="D173" t="s">
        <v>274</v>
      </c>
      <c r="E173" t="s">
        <v>558</v>
      </c>
      <c r="F173" t="str">
        <f t="shared" si="21"/>
        <v>J.Finlayson</v>
      </c>
      <c r="G173" s="2">
        <v>446400</v>
      </c>
      <c r="H173">
        <v>19</v>
      </c>
      <c r="I173" s="1">
        <v>82.21</v>
      </c>
      <c r="J173">
        <v>1562</v>
      </c>
      <c r="K173" t="s">
        <v>542</v>
      </c>
      <c r="L173" t="s">
        <v>18</v>
      </c>
      <c r="M173" t="str">
        <f t="shared" si="22"/>
        <v>FWD</v>
      </c>
      <c r="N173" t="s">
        <v>45</v>
      </c>
      <c r="Q173">
        <f t="shared" si="24"/>
        <v>172</v>
      </c>
    </row>
    <row r="174" spans="1:17" x14ac:dyDescent="0.3">
      <c r="A174">
        <v>2020</v>
      </c>
      <c r="B174">
        <v>217</v>
      </c>
      <c r="C174">
        <v>295461</v>
      </c>
      <c r="D174" t="s">
        <v>309</v>
      </c>
      <c r="E174" t="s">
        <v>366</v>
      </c>
      <c r="F174" t="str">
        <f t="shared" si="21"/>
        <v>A.Saad</v>
      </c>
      <c r="G174" s="2">
        <v>443500</v>
      </c>
      <c r="H174">
        <v>21</v>
      </c>
      <c r="I174" s="1">
        <v>81.67</v>
      </c>
      <c r="J174">
        <v>1715</v>
      </c>
      <c r="K174" t="s">
        <v>4</v>
      </c>
      <c r="L174" t="s">
        <v>316</v>
      </c>
      <c r="M174" t="str">
        <f t="shared" si="22"/>
        <v>DEF</v>
      </c>
      <c r="N174" t="s">
        <v>40</v>
      </c>
      <c r="Q174">
        <f t="shared" si="24"/>
        <v>173</v>
      </c>
    </row>
    <row r="175" spans="1:17" x14ac:dyDescent="0.3">
      <c r="A175">
        <v>2020</v>
      </c>
      <c r="B175">
        <v>120</v>
      </c>
      <c r="C175">
        <v>994539</v>
      </c>
      <c r="D175" t="s">
        <v>185</v>
      </c>
      <c r="E175" t="s">
        <v>237</v>
      </c>
      <c r="F175" t="str">
        <f t="shared" si="21"/>
        <v>S.Petrevski-Seton</v>
      </c>
      <c r="G175" s="2">
        <v>443300</v>
      </c>
      <c r="H175">
        <v>22</v>
      </c>
      <c r="I175" s="1">
        <v>81.64</v>
      </c>
      <c r="J175">
        <v>1796</v>
      </c>
      <c r="K175" t="s">
        <v>2</v>
      </c>
      <c r="L175" t="s">
        <v>200</v>
      </c>
      <c r="M175" t="str">
        <f t="shared" si="22"/>
        <v>DEF/MID</v>
      </c>
      <c r="N175" t="s">
        <v>40</v>
      </c>
      <c r="O175" t="s">
        <v>37</v>
      </c>
      <c r="Q175">
        <f t="shared" si="24"/>
        <v>174</v>
      </c>
    </row>
    <row r="176" spans="1:17" x14ac:dyDescent="0.3">
      <c r="A176">
        <v>2020</v>
      </c>
      <c r="B176">
        <v>525</v>
      </c>
      <c r="C176">
        <v>290194</v>
      </c>
      <c r="D176" t="s">
        <v>270</v>
      </c>
      <c r="E176" t="s">
        <v>699</v>
      </c>
      <c r="F176" t="str">
        <f t="shared" si="21"/>
        <v>J.Macmillan</v>
      </c>
      <c r="G176" s="2">
        <v>443200</v>
      </c>
      <c r="H176">
        <v>18</v>
      </c>
      <c r="I176" s="1">
        <v>81.61</v>
      </c>
      <c r="J176">
        <v>1469</v>
      </c>
      <c r="K176" t="s">
        <v>12</v>
      </c>
      <c r="L176" t="s">
        <v>679</v>
      </c>
      <c r="M176" t="str">
        <f t="shared" si="22"/>
        <v>DEF</v>
      </c>
      <c r="N176" t="s">
        <v>40</v>
      </c>
      <c r="Q176">
        <f t="shared" si="24"/>
        <v>175</v>
      </c>
    </row>
    <row r="177" spans="1:17" x14ac:dyDescent="0.3">
      <c r="A177">
        <v>2020</v>
      </c>
      <c r="B177">
        <v>400</v>
      </c>
      <c r="C177">
        <v>280762</v>
      </c>
      <c r="D177" t="s">
        <v>79</v>
      </c>
      <c r="E177" t="s">
        <v>570</v>
      </c>
      <c r="F177" t="str">
        <f t="shared" si="21"/>
        <v>S.Mumford</v>
      </c>
      <c r="G177" s="2">
        <v>443200</v>
      </c>
      <c r="H177">
        <v>16</v>
      </c>
      <c r="I177" s="1">
        <v>81.63</v>
      </c>
      <c r="J177">
        <v>1306</v>
      </c>
      <c r="K177" t="s">
        <v>542</v>
      </c>
      <c r="L177" t="s">
        <v>18</v>
      </c>
      <c r="M177" t="str">
        <f t="shared" si="22"/>
        <v>RUC</v>
      </c>
      <c r="N177" t="s">
        <v>92</v>
      </c>
      <c r="Q177">
        <f t="shared" si="24"/>
        <v>176</v>
      </c>
    </row>
    <row r="178" spans="1:17" x14ac:dyDescent="0.3">
      <c r="A178">
        <v>2020</v>
      </c>
      <c r="B178">
        <v>350</v>
      </c>
      <c r="C178">
        <v>294199</v>
      </c>
      <c r="D178" t="s">
        <v>185</v>
      </c>
      <c r="E178" t="s">
        <v>520</v>
      </c>
      <c r="F178" t="str">
        <f t="shared" si="21"/>
        <v>S.Menegola</v>
      </c>
      <c r="G178" s="2">
        <v>441700</v>
      </c>
      <c r="H178">
        <v>9</v>
      </c>
      <c r="I178" s="1">
        <v>81.33</v>
      </c>
      <c r="J178">
        <v>732</v>
      </c>
      <c r="K178" t="s">
        <v>3</v>
      </c>
      <c r="L178" t="s">
        <v>497</v>
      </c>
      <c r="M178" t="str">
        <f t="shared" si="22"/>
        <v>MID</v>
      </c>
      <c r="N178" t="s">
        <v>37</v>
      </c>
      <c r="Q178">
        <f t="shared" si="24"/>
        <v>177</v>
      </c>
    </row>
    <row r="179" spans="1:17" x14ac:dyDescent="0.3">
      <c r="A179">
        <v>2020</v>
      </c>
      <c r="B179">
        <v>137</v>
      </c>
      <c r="C179">
        <v>271001</v>
      </c>
      <c r="D179" t="s">
        <v>196</v>
      </c>
      <c r="E179" t="s">
        <v>257</v>
      </c>
      <c r="F179" t="str">
        <f t="shared" si="21"/>
        <v>D.Beams</v>
      </c>
      <c r="G179" s="2">
        <v>441700</v>
      </c>
      <c r="H179">
        <v>9</v>
      </c>
      <c r="I179" s="1">
        <v>81.33</v>
      </c>
      <c r="J179">
        <v>732</v>
      </c>
      <c r="K179" t="s">
        <v>14</v>
      </c>
      <c r="L179" t="s">
        <v>254</v>
      </c>
      <c r="M179" t="str">
        <f t="shared" si="22"/>
        <v>MID</v>
      </c>
      <c r="N179" t="s">
        <v>37</v>
      </c>
      <c r="Q179">
        <f t="shared" si="24"/>
        <v>178</v>
      </c>
    </row>
    <row r="180" spans="1:17" x14ac:dyDescent="0.3">
      <c r="A180">
        <v>2020</v>
      </c>
      <c r="B180">
        <v>751</v>
      </c>
      <c r="C180">
        <v>1003130</v>
      </c>
      <c r="D180" t="s">
        <v>113</v>
      </c>
      <c r="E180" t="s">
        <v>929</v>
      </c>
      <c r="F180" t="str">
        <f t="shared" si="21"/>
        <v>P.Lipinski</v>
      </c>
      <c r="G180" s="2">
        <v>441500</v>
      </c>
      <c r="H180">
        <v>13</v>
      </c>
      <c r="I180" s="1">
        <v>81.31</v>
      </c>
      <c r="J180">
        <v>1057</v>
      </c>
      <c r="K180" t="s">
        <v>13</v>
      </c>
      <c r="L180" t="s">
        <v>907</v>
      </c>
      <c r="M180" t="str">
        <f t="shared" si="22"/>
        <v>FWD/MID</v>
      </c>
      <c r="N180" t="s">
        <v>45</v>
      </c>
      <c r="O180" t="s">
        <v>37</v>
      </c>
      <c r="Q180">
        <f t="shared" si="24"/>
        <v>179</v>
      </c>
    </row>
    <row r="181" spans="1:17" x14ac:dyDescent="0.3">
      <c r="A181">
        <v>2020</v>
      </c>
      <c r="B181">
        <v>500</v>
      </c>
      <c r="C181">
        <v>291902</v>
      </c>
      <c r="D181" t="s">
        <v>175</v>
      </c>
      <c r="E181" t="s">
        <v>675</v>
      </c>
      <c r="F181" t="str">
        <f t="shared" si="21"/>
        <v>J.Viney</v>
      </c>
      <c r="G181" s="2">
        <v>439300</v>
      </c>
      <c r="H181">
        <v>21</v>
      </c>
      <c r="I181" s="1">
        <v>80.900000000000006</v>
      </c>
      <c r="J181">
        <v>1699</v>
      </c>
      <c r="K181" t="s">
        <v>5</v>
      </c>
      <c r="L181" t="s">
        <v>637</v>
      </c>
      <c r="M181" t="str">
        <f t="shared" si="22"/>
        <v>MID</v>
      </c>
      <c r="N181" t="s">
        <v>37</v>
      </c>
      <c r="Q181">
        <f t="shared" si="24"/>
        <v>180</v>
      </c>
    </row>
    <row r="182" spans="1:17" x14ac:dyDescent="0.3">
      <c r="A182">
        <v>2020</v>
      </c>
      <c r="B182">
        <v>198</v>
      </c>
      <c r="C182">
        <v>270588</v>
      </c>
      <c r="D182" t="s">
        <v>339</v>
      </c>
      <c r="E182" t="s">
        <v>340</v>
      </c>
      <c r="F182" t="str">
        <f t="shared" si="21"/>
        <v>C.Hooker</v>
      </c>
      <c r="G182" s="2">
        <v>438300</v>
      </c>
      <c r="H182">
        <v>17</v>
      </c>
      <c r="I182" s="1">
        <v>80.709999999999994</v>
      </c>
      <c r="J182">
        <v>1372</v>
      </c>
      <c r="K182" t="s">
        <v>4</v>
      </c>
      <c r="L182" t="s">
        <v>316</v>
      </c>
      <c r="M182" t="str">
        <f t="shared" si="22"/>
        <v>DEF</v>
      </c>
      <c r="N182" t="s">
        <v>40</v>
      </c>
      <c r="Q182">
        <f t="shared" si="24"/>
        <v>181</v>
      </c>
    </row>
    <row r="183" spans="1:17" x14ac:dyDescent="0.3">
      <c r="A183">
        <v>2020</v>
      </c>
      <c r="B183">
        <v>670</v>
      </c>
      <c r="C183">
        <v>294596</v>
      </c>
      <c r="D183" t="s">
        <v>262</v>
      </c>
      <c r="E183" t="s">
        <v>852</v>
      </c>
      <c r="F183" t="str">
        <f t="shared" si="21"/>
        <v>T.Membrey</v>
      </c>
      <c r="G183" s="2">
        <v>436400</v>
      </c>
      <c r="H183">
        <v>22</v>
      </c>
      <c r="I183" s="1">
        <v>80.36</v>
      </c>
      <c r="J183">
        <v>1768</v>
      </c>
      <c r="K183" t="s">
        <v>10</v>
      </c>
      <c r="L183" t="s">
        <v>818</v>
      </c>
      <c r="M183" t="str">
        <f t="shared" si="22"/>
        <v>FWD</v>
      </c>
      <c r="N183" t="s">
        <v>45</v>
      </c>
      <c r="Q183">
        <f t="shared" si="24"/>
        <v>182</v>
      </c>
    </row>
    <row r="184" spans="1:17" x14ac:dyDescent="0.3">
      <c r="A184">
        <v>2020</v>
      </c>
      <c r="B184">
        <v>688</v>
      </c>
      <c r="C184">
        <v>291978</v>
      </c>
      <c r="D184" t="s">
        <v>97</v>
      </c>
      <c r="E184" t="s">
        <v>869</v>
      </c>
      <c r="F184" t="str">
        <f t="shared" si="21"/>
        <v>H.Cunningham</v>
      </c>
      <c r="G184" s="2">
        <v>436200</v>
      </c>
      <c r="H184">
        <v>9</v>
      </c>
      <c r="I184" s="1">
        <v>80.33</v>
      </c>
      <c r="J184">
        <v>723</v>
      </c>
      <c r="K184" t="s">
        <v>9</v>
      </c>
      <c r="L184" t="s">
        <v>864</v>
      </c>
      <c r="M184" t="str">
        <f t="shared" si="22"/>
        <v>DEF</v>
      </c>
      <c r="N184" t="s">
        <v>40</v>
      </c>
      <c r="Q184">
        <f t="shared" si="24"/>
        <v>183</v>
      </c>
    </row>
    <row r="185" spans="1:17" x14ac:dyDescent="0.3">
      <c r="A185">
        <v>2020</v>
      </c>
      <c r="B185">
        <v>277</v>
      </c>
      <c r="C185">
        <v>998129</v>
      </c>
      <c r="D185" t="s">
        <v>245</v>
      </c>
      <c r="E185" t="s">
        <v>103</v>
      </c>
      <c r="F185" t="str">
        <f t="shared" si="21"/>
        <v>W.Brodie</v>
      </c>
      <c r="G185" s="2">
        <v>435800</v>
      </c>
      <c r="H185">
        <v>8</v>
      </c>
      <c r="I185" s="1">
        <v>80.25</v>
      </c>
      <c r="J185">
        <v>642</v>
      </c>
      <c r="K185" t="s">
        <v>17</v>
      </c>
      <c r="L185" t="s">
        <v>440</v>
      </c>
      <c r="M185" t="str">
        <f t="shared" si="22"/>
        <v>MID</v>
      </c>
      <c r="N185" t="s">
        <v>37</v>
      </c>
      <c r="Q185">
        <f t="shared" si="24"/>
        <v>184</v>
      </c>
    </row>
    <row r="186" spans="1:17" x14ac:dyDescent="0.3">
      <c r="A186">
        <v>2020</v>
      </c>
      <c r="B186">
        <v>634</v>
      </c>
      <c r="C186">
        <v>1002583</v>
      </c>
      <c r="D186" t="s">
        <v>9</v>
      </c>
      <c r="E186" t="s">
        <v>815</v>
      </c>
      <c r="F186" t="str">
        <f t="shared" si="21"/>
        <v>S.Stack</v>
      </c>
      <c r="G186" s="2">
        <v>435100</v>
      </c>
      <c r="H186">
        <v>17</v>
      </c>
      <c r="I186" s="1">
        <v>80.12</v>
      </c>
      <c r="J186">
        <v>1362</v>
      </c>
      <c r="K186" t="s">
        <v>1</v>
      </c>
      <c r="L186" t="s">
        <v>769</v>
      </c>
      <c r="M186" t="str">
        <f t="shared" si="22"/>
        <v>DEF</v>
      </c>
      <c r="N186" t="s">
        <v>40</v>
      </c>
      <c r="Q186">
        <f t="shared" si="24"/>
        <v>185</v>
      </c>
    </row>
    <row r="187" spans="1:17" x14ac:dyDescent="0.3">
      <c r="A187">
        <v>2020</v>
      </c>
      <c r="B187">
        <v>570</v>
      </c>
      <c r="C187">
        <v>261892</v>
      </c>
      <c r="D187" t="s">
        <v>741</v>
      </c>
      <c r="E187" t="s">
        <v>742</v>
      </c>
      <c r="F187" t="str">
        <f t="shared" si="21"/>
        <v>H.Hartlett</v>
      </c>
      <c r="G187" s="2">
        <v>434900</v>
      </c>
      <c r="H187">
        <v>11</v>
      </c>
      <c r="I187" s="1">
        <v>80.09</v>
      </c>
      <c r="J187">
        <v>881</v>
      </c>
      <c r="K187" t="s">
        <v>11</v>
      </c>
      <c r="L187" t="s">
        <v>724</v>
      </c>
      <c r="M187" t="str">
        <f t="shared" si="22"/>
        <v>DEF</v>
      </c>
      <c r="N187" t="s">
        <v>40</v>
      </c>
      <c r="Q187">
        <f t="shared" si="24"/>
        <v>186</v>
      </c>
    </row>
    <row r="188" spans="1:17" x14ac:dyDescent="0.3">
      <c r="A188">
        <v>2020</v>
      </c>
      <c r="B188">
        <v>158</v>
      </c>
      <c r="C188">
        <v>992010</v>
      </c>
      <c r="D188" t="s">
        <v>281</v>
      </c>
      <c r="E188" t="s">
        <v>282</v>
      </c>
      <c r="F188" t="str">
        <f t="shared" si="21"/>
        <v>B.Maynard</v>
      </c>
      <c r="G188" s="2">
        <v>433900</v>
      </c>
      <c r="H188">
        <v>22</v>
      </c>
      <c r="I188" s="1">
        <v>79.91</v>
      </c>
      <c r="J188">
        <v>1758</v>
      </c>
      <c r="K188" t="s">
        <v>14</v>
      </c>
      <c r="L188" t="s">
        <v>254</v>
      </c>
      <c r="M188" t="str">
        <f t="shared" si="22"/>
        <v>DEF</v>
      </c>
      <c r="N188" t="s">
        <v>40</v>
      </c>
      <c r="Q188">
        <f t="shared" ref="Q188:Q216" si="25">ROW(Q188)-1</f>
        <v>187</v>
      </c>
    </row>
    <row r="189" spans="1:17" x14ac:dyDescent="0.3">
      <c r="A189">
        <v>2020</v>
      </c>
      <c r="B189">
        <v>207</v>
      </c>
      <c r="C189">
        <v>997846</v>
      </c>
      <c r="D189" t="s">
        <v>351</v>
      </c>
      <c r="E189" t="s">
        <v>352</v>
      </c>
      <c r="F189" t="str">
        <f t="shared" si="21"/>
        <v>C.McKenna</v>
      </c>
      <c r="G189" s="2">
        <v>433600</v>
      </c>
      <c r="H189">
        <v>21</v>
      </c>
      <c r="I189" s="1">
        <v>79.86</v>
      </c>
      <c r="J189">
        <v>1677</v>
      </c>
      <c r="K189" t="s">
        <v>4</v>
      </c>
      <c r="L189" t="s">
        <v>316</v>
      </c>
      <c r="M189" t="str">
        <f t="shared" si="22"/>
        <v>DEF</v>
      </c>
      <c r="N189" t="s">
        <v>40</v>
      </c>
      <c r="Q189">
        <f t="shared" si="25"/>
        <v>188</v>
      </c>
    </row>
    <row r="190" spans="1:17" x14ac:dyDescent="0.3">
      <c r="A190">
        <v>2020</v>
      </c>
      <c r="B190">
        <v>508</v>
      </c>
      <c r="C190">
        <v>291867</v>
      </c>
      <c r="D190" t="s">
        <v>43</v>
      </c>
      <c r="E190" t="s">
        <v>39</v>
      </c>
      <c r="F190" t="str">
        <f t="shared" si="21"/>
        <v>B.Brown</v>
      </c>
      <c r="G190" s="2">
        <v>432000</v>
      </c>
      <c r="H190">
        <v>22</v>
      </c>
      <c r="I190" s="1">
        <v>79.55</v>
      </c>
      <c r="J190">
        <v>1750</v>
      </c>
      <c r="K190" t="s">
        <v>12</v>
      </c>
      <c r="L190" t="s">
        <v>679</v>
      </c>
      <c r="M190" t="str">
        <f t="shared" si="22"/>
        <v>FWD</v>
      </c>
      <c r="N190" t="s">
        <v>45</v>
      </c>
      <c r="Q190">
        <f t="shared" si="25"/>
        <v>189</v>
      </c>
    </row>
    <row r="191" spans="1:17" x14ac:dyDescent="0.3">
      <c r="A191">
        <v>2020</v>
      </c>
      <c r="B191">
        <v>532</v>
      </c>
      <c r="C191">
        <v>290156</v>
      </c>
      <c r="D191" t="s">
        <v>703</v>
      </c>
      <c r="E191" t="s">
        <v>704</v>
      </c>
      <c r="F191" t="str">
        <f t="shared" si="21"/>
        <v>J.Pittard</v>
      </c>
      <c r="G191" s="2">
        <v>432000</v>
      </c>
      <c r="H191">
        <v>22</v>
      </c>
      <c r="I191" s="1">
        <v>79.55</v>
      </c>
      <c r="J191">
        <v>1750</v>
      </c>
      <c r="K191" t="s">
        <v>12</v>
      </c>
      <c r="L191" t="s">
        <v>679</v>
      </c>
      <c r="M191" t="str">
        <f t="shared" si="22"/>
        <v>DEF</v>
      </c>
      <c r="N191" t="s">
        <v>40</v>
      </c>
      <c r="Q191">
        <f t="shared" si="25"/>
        <v>190</v>
      </c>
    </row>
    <row r="192" spans="1:17" x14ac:dyDescent="0.3">
      <c r="A192">
        <v>2020</v>
      </c>
      <c r="B192">
        <v>381</v>
      </c>
      <c r="C192">
        <v>280804</v>
      </c>
      <c r="D192" t="s">
        <v>556</v>
      </c>
      <c r="E192" t="s">
        <v>49</v>
      </c>
      <c r="F192" t="str">
        <f t="shared" si="21"/>
        <v>P.Davis</v>
      </c>
      <c r="G192" s="2">
        <v>431600</v>
      </c>
      <c r="H192">
        <v>19</v>
      </c>
      <c r="I192" s="1">
        <v>79.47</v>
      </c>
      <c r="J192">
        <v>1510</v>
      </c>
      <c r="K192" t="s">
        <v>542</v>
      </c>
      <c r="L192" t="s">
        <v>18</v>
      </c>
      <c r="M192" t="str">
        <f t="shared" si="22"/>
        <v>DEF</v>
      </c>
      <c r="N192" t="s">
        <v>40</v>
      </c>
      <c r="Q192">
        <f t="shared" si="25"/>
        <v>191</v>
      </c>
    </row>
    <row r="193" spans="1:17" x14ac:dyDescent="0.3">
      <c r="A193">
        <v>2020</v>
      </c>
      <c r="B193">
        <v>427</v>
      </c>
      <c r="C193">
        <v>993794</v>
      </c>
      <c r="D193" t="s">
        <v>375</v>
      </c>
      <c r="E193" t="s">
        <v>603</v>
      </c>
      <c r="F193" t="str">
        <f t="shared" si="21"/>
        <v>B.Hardwick</v>
      </c>
      <c r="G193" s="2">
        <v>429000</v>
      </c>
      <c r="H193">
        <v>22</v>
      </c>
      <c r="I193" s="1">
        <v>79</v>
      </c>
      <c r="J193">
        <v>1738</v>
      </c>
      <c r="K193" t="s">
        <v>6</v>
      </c>
      <c r="L193" t="s">
        <v>589</v>
      </c>
      <c r="M193" t="str">
        <f t="shared" si="22"/>
        <v>DEF</v>
      </c>
      <c r="N193" t="s">
        <v>40</v>
      </c>
      <c r="Q193">
        <f t="shared" si="25"/>
        <v>192</v>
      </c>
    </row>
    <row r="194" spans="1:17" x14ac:dyDescent="0.3">
      <c r="A194">
        <v>2020</v>
      </c>
      <c r="B194">
        <v>224</v>
      </c>
      <c r="C194">
        <v>270951</v>
      </c>
      <c r="D194" t="s">
        <v>77</v>
      </c>
      <c r="E194" t="s">
        <v>373</v>
      </c>
      <c r="F194" t="str">
        <f t="shared" si="21"/>
        <v>D.Zaharakis</v>
      </c>
      <c r="G194" s="2">
        <v>428700</v>
      </c>
      <c r="H194">
        <v>20</v>
      </c>
      <c r="I194" s="1">
        <v>78.95</v>
      </c>
      <c r="J194">
        <v>1579</v>
      </c>
      <c r="K194" t="s">
        <v>4</v>
      </c>
      <c r="L194" t="s">
        <v>316</v>
      </c>
      <c r="M194" t="str">
        <f t="shared" si="22"/>
        <v>MID</v>
      </c>
      <c r="N194" t="s">
        <v>37</v>
      </c>
      <c r="Q194">
        <f t="shared" si="25"/>
        <v>193</v>
      </c>
    </row>
    <row r="195" spans="1:17" x14ac:dyDescent="0.3">
      <c r="A195">
        <v>2020</v>
      </c>
      <c r="B195">
        <v>265</v>
      </c>
      <c r="C195">
        <v>293854</v>
      </c>
      <c r="D195" t="s">
        <v>48</v>
      </c>
      <c r="E195" t="s">
        <v>430</v>
      </c>
      <c r="F195" t="str">
        <f t="shared" si="21"/>
        <v>M.Taberner</v>
      </c>
      <c r="G195" s="2">
        <v>426600</v>
      </c>
      <c r="H195">
        <v>9</v>
      </c>
      <c r="I195" s="1">
        <v>78.56</v>
      </c>
      <c r="J195">
        <v>707</v>
      </c>
      <c r="K195" t="s">
        <v>15</v>
      </c>
      <c r="L195" t="s">
        <v>377</v>
      </c>
      <c r="M195" t="str">
        <f t="shared" si="22"/>
        <v>FWD</v>
      </c>
      <c r="N195" t="s">
        <v>45</v>
      </c>
      <c r="Q195">
        <f t="shared" si="25"/>
        <v>194</v>
      </c>
    </row>
    <row r="196" spans="1:17" x14ac:dyDescent="0.3">
      <c r="A196">
        <v>2020</v>
      </c>
      <c r="B196">
        <v>715</v>
      </c>
      <c r="C196">
        <v>290188</v>
      </c>
      <c r="D196" t="s">
        <v>185</v>
      </c>
      <c r="E196" t="s">
        <v>297</v>
      </c>
      <c r="F196" t="str">
        <f t="shared" si="21"/>
        <v>S.Reid</v>
      </c>
      <c r="G196" s="2">
        <v>426000</v>
      </c>
      <c r="H196">
        <v>22</v>
      </c>
      <c r="I196" s="1">
        <v>78.45</v>
      </c>
      <c r="J196">
        <v>1726</v>
      </c>
      <c r="K196" t="s">
        <v>9</v>
      </c>
      <c r="L196" t="s">
        <v>864</v>
      </c>
      <c r="M196" t="str">
        <f t="shared" si="22"/>
        <v>FWD</v>
      </c>
      <c r="N196" t="s">
        <v>45</v>
      </c>
      <c r="Q196">
        <f t="shared" si="25"/>
        <v>195</v>
      </c>
    </row>
    <row r="197" spans="1:17" x14ac:dyDescent="0.3">
      <c r="A197">
        <v>2020</v>
      </c>
      <c r="B197">
        <v>787</v>
      </c>
      <c r="C197">
        <v>294266</v>
      </c>
      <c r="D197" t="s">
        <v>50</v>
      </c>
      <c r="E197" t="s">
        <v>956</v>
      </c>
      <c r="F197" t="str">
        <f t="shared" si="21"/>
        <v>T.Hickey</v>
      </c>
      <c r="G197" s="2">
        <v>425700</v>
      </c>
      <c r="H197">
        <v>18</v>
      </c>
      <c r="I197" s="1">
        <v>78.39</v>
      </c>
      <c r="J197">
        <v>1411</v>
      </c>
      <c r="K197" t="s">
        <v>8</v>
      </c>
      <c r="L197" t="s">
        <v>948</v>
      </c>
      <c r="M197" t="str">
        <f t="shared" si="22"/>
        <v>RUC</v>
      </c>
      <c r="N197" t="s">
        <v>92</v>
      </c>
      <c r="Q197">
        <f t="shared" si="25"/>
        <v>196</v>
      </c>
    </row>
    <row r="198" spans="1:17" x14ac:dyDescent="0.3">
      <c r="A198">
        <v>2020</v>
      </c>
      <c r="B198">
        <v>712</v>
      </c>
      <c r="C198">
        <v>996765</v>
      </c>
      <c r="D198" t="s">
        <v>50</v>
      </c>
      <c r="E198" t="s">
        <v>891</v>
      </c>
      <c r="F198" t="str">
        <f t="shared" si="21"/>
        <v>T.Papley</v>
      </c>
      <c r="G198" s="2">
        <v>425500</v>
      </c>
      <c r="H198">
        <v>22</v>
      </c>
      <c r="I198" s="1">
        <v>78.36</v>
      </c>
      <c r="J198">
        <v>1724</v>
      </c>
      <c r="K198" t="s">
        <v>9</v>
      </c>
      <c r="L198" t="s">
        <v>864</v>
      </c>
      <c r="M198" t="str">
        <f t="shared" si="22"/>
        <v>FWD</v>
      </c>
      <c r="N198" t="s">
        <v>45</v>
      </c>
      <c r="Q198">
        <f t="shared" si="25"/>
        <v>197</v>
      </c>
    </row>
    <row r="199" spans="1:17" x14ac:dyDescent="0.3">
      <c r="A199">
        <v>2020</v>
      </c>
      <c r="B199">
        <v>776</v>
      </c>
      <c r="C199">
        <v>990290</v>
      </c>
      <c r="D199" t="s">
        <v>50</v>
      </c>
      <c r="E199" t="s">
        <v>949</v>
      </c>
      <c r="F199" t="str">
        <f t="shared" si="21"/>
        <v>T.Barrass</v>
      </c>
      <c r="G199" s="2">
        <v>424500</v>
      </c>
      <c r="H199">
        <v>12</v>
      </c>
      <c r="I199" s="1">
        <v>78.17</v>
      </c>
      <c r="J199">
        <v>938</v>
      </c>
      <c r="K199" t="s">
        <v>8</v>
      </c>
      <c r="L199" t="s">
        <v>948</v>
      </c>
      <c r="M199" t="str">
        <f t="shared" si="22"/>
        <v>DEF</v>
      </c>
      <c r="N199" t="s">
        <v>40</v>
      </c>
      <c r="Q199">
        <f t="shared" si="25"/>
        <v>198</v>
      </c>
    </row>
    <row r="200" spans="1:17" x14ac:dyDescent="0.3">
      <c r="A200">
        <v>2020</v>
      </c>
      <c r="B200">
        <v>586</v>
      </c>
      <c r="C200">
        <v>1001299</v>
      </c>
      <c r="D200" t="s">
        <v>130</v>
      </c>
      <c r="E200" t="s">
        <v>759</v>
      </c>
      <c r="F200" t="str">
        <f t="shared" si="21"/>
        <v>C.Rozee</v>
      </c>
      <c r="G200" s="2">
        <v>422100</v>
      </c>
      <c r="H200">
        <v>22</v>
      </c>
      <c r="I200" s="1">
        <v>77.73</v>
      </c>
      <c r="J200">
        <v>1710</v>
      </c>
      <c r="K200" t="s">
        <v>11</v>
      </c>
      <c r="L200" t="s">
        <v>724</v>
      </c>
      <c r="M200" t="str">
        <f t="shared" si="22"/>
        <v>FWD</v>
      </c>
      <c r="N200" t="s">
        <v>45</v>
      </c>
      <c r="Q200">
        <f t="shared" si="25"/>
        <v>199</v>
      </c>
    </row>
    <row r="201" spans="1:17" x14ac:dyDescent="0.3">
      <c r="A201">
        <v>2020</v>
      </c>
      <c r="B201">
        <v>682</v>
      </c>
      <c r="C201">
        <v>294469</v>
      </c>
      <c r="D201" t="s">
        <v>863</v>
      </c>
      <c r="E201" t="s">
        <v>863</v>
      </c>
      <c r="F201" t="str">
        <f t="shared" si="21"/>
        <v>A.Aliir</v>
      </c>
      <c r="G201" s="2">
        <v>421100</v>
      </c>
      <c r="H201">
        <v>22</v>
      </c>
      <c r="I201" s="1">
        <v>77.55</v>
      </c>
      <c r="J201">
        <v>1706</v>
      </c>
      <c r="K201" t="s">
        <v>9</v>
      </c>
      <c r="L201" t="s">
        <v>864</v>
      </c>
      <c r="M201" t="str">
        <f t="shared" si="22"/>
        <v>DEF</v>
      </c>
      <c r="N201" t="s">
        <v>40</v>
      </c>
      <c r="Q201">
        <f t="shared" si="25"/>
        <v>200</v>
      </c>
    </row>
    <row r="202" spans="1:17" x14ac:dyDescent="0.3">
      <c r="A202">
        <v>2020</v>
      </c>
      <c r="B202">
        <v>678</v>
      </c>
      <c r="C202">
        <v>994389</v>
      </c>
      <c r="D202" t="s">
        <v>175</v>
      </c>
      <c r="E202" t="s">
        <v>859</v>
      </c>
      <c r="F202" t="str">
        <f t="shared" si="21"/>
        <v>J.Sinclair</v>
      </c>
      <c r="G202" s="2">
        <v>420400</v>
      </c>
      <c r="H202">
        <v>22</v>
      </c>
      <c r="I202" s="1">
        <v>77.41</v>
      </c>
      <c r="J202">
        <v>1703</v>
      </c>
      <c r="K202" t="s">
        <v>10</v>
      </c>
      <c r="L202" t="s">
        <v>818</v>
      </c>
      <c r="M202" t="str">
        <f t="shared" si="22"/>
        <v>FWD/MID</v>
      </c>
      <c r="N202" t="s">
        <v>45</v>
      </c>
      <c r="O202" t="s">
        <v>37</v>
      </c>
      <c r="Q202">
        <f t="shared" si="25"/>
        <v>201</v>
      </c>
    </row>
    <row r="203" spans="1:17" x14ac:dyDescent="0.3">
      <c r="A203">
        <v>2020</v>
      </c>
      <c r="B203">
        <v>293</v>
      </c>
      <c r="C203">
        <v>270512</v>
      </c>
      <c r="D203" t="s">
        <v>423</v>
      </c>
      <c r="E203" t="s">
        <v>459</v>
      </c>
      <c r="F203" t="str">
        <f t="shared" si="21"/>
        <v>P.Hanley</v>
      </c>
      <c r="G203" s="2">
        <v>419800</v>
      </c>
      <c r="H203">
        <v>16</v>
      </c>
      <c r="I203" s="1">
        <v>77.31</v>
      </c>
      <c r="J203">
        <v>1237</v>
      </c>
      <c r="K203" t="s">
        <v>17</v>
      </c>
      <c r="L203" t="s">
        <v>440</v>
      </c>
      <c r="M203" t="str">
        <f t="shared" si="22"/>
        <v>DEF</v>
      </c>
      <c r="N203" t="s">
        <v>40</v>
      </c>
      <c r="Q203">
        <f t="shared" si="25"/>
        <v>202</v>
      </c>
    </row>
    <row r="204" spans="1:17" x14ac:dyDescent="0.3">
      <c r="A204">
        <v>2020</v>
      </c>
      <c r="B204">
        <v>294</v>
      </c>
      <c r="C204">
        <v>240254</v>
      </c>
      <c r="D204" t="s">
        <v>132</v>
      </c>
      <c r="E204" t="s">
        <v>460</v>
      </c>
      <c r="F204" t="str">
        <f t="shared" si="21"/>
        <v>J.Harbrow</v>
      </c>
      <c r="G204" s="2">
        <v>419400</v>
      </c>
      <c r="H204">
        <v>21</v>
      </c>
      <c r="I204" s="1">
        <v>77.239999999999995</v>
      </c>
      <c r="J204">
        <v>1622</v>
      </c>
      <c r="K204" t="s">
        <v>17</v>
      </c>
      <c r="L204" t="s">
        <v>440</v>
      </c>
      <c r="M204" t="str">
        <f t="shared" si="22"/>
        <v>DEF</v>
      </c>
      <c r="N204" t="s">
        <v>40</v>
      </c>
      <c r="Q204">
        <f t="shared" si="25"/>
        <v>203</v>
      </c>
    </row>
    <row r="205" spans="1:17" x14ac:dyDescent="0.3">
      <c r="A205">
        <v>2020</v>
      </c>
      <c r="B205">
        <v>752</v>
      </c>
      <c r="C205">
        <v>290073</v>
      </c>
      <c r="D205" t="s">
        <v>185</v>
      </c>
      <c r="E205" t="s">
        <v>417</v>
      </c>
      <c r="F205" t="str">
        <f t="shared" si="21"/>
        <v>S.Lloyd</v>
      </c>
      <c r="G205" s="2">
        <v>419100</v>
      </c>
      <c r="H205">
        <v>22</v>
      </c>
      <c r="I205" s="1">
        <v>77.180000000000007</v>
      </c>
      <c r="J205">
        <v>1698</v>
      </c>
      <c r="K205" t="s">
        <v>13</v>
      </c>
      <c r="L205" t="s">
        <v>907</v>
      </c>
      <c r="M205" t="str">
        <f t="shared" si="22"/>
        <v>FWD</v>
      </c>
      <c r="N205" t="s">
        <v>45</v>
      </c>
      <c r="Q205">
        <f t="shared" si="25"/>
        <v>204</v>
      </c>
    </row>
    <row r="206" spans="1:17" x14ac:dyDescent="0.3">
      <c r="A206">
        <v>2020</v>
      </c>
      <c r="B206">
        <v>611</v>
      </c>
      <c r="C206">
        <v>990827</v>
      </c>
      <c r="D206" t="s">
        <v>175</v>
      </c>
      <c r="E206" t="s">
        <v>458</v>
      </c>
      <c r="F206" t="str">
        <f t="shared" si="21"/>
        <v>J.Graham</v>
      </c>
      <c r="G206" s="2">
        <v>418900</v>
      </c>
      <c r="H206">
        <v>14</v>
      </c>
      <c r="I206" s="1">
        <v>77.14</v>
      </c>
      <c r="J206">
        <v>1080</v>
      </c>
      <c r="K206" t="s">
        <v>1</v>
      </c>
      <c r="L206" t="s">
        <v>769</v>
      </c>
      <c r="M206" t="str">
        <f t="shared" si="22"/>
        <v>MID</v>
      </c>
      <c r="N206" t="s">
        <v>37</v>
      </c>
      <c r="Q206">
        <f t="shared" si="25"/>
        <v>205</v>
      </c>
    </row>
    <row r="207" spans="1:17" x14ac:dyDescent="0.3">
      <c r="A207">
        <v>2020</v>
      </c>
      <c r="B207">
        <v>549</v>
      </c>
      <c r="C207">
        <v>297354</v>
      </c>
      <c r="D207" t="s">
        <v>722</v>
      </c>
      <c r="E207" t="s">
        <v>723</v>
      </c>
      <c r="F207" t="str">
        <f t="shared" si="21"/>
        <v>K.Amon</v>
      </c>
      <c r="G207" s="2">
        <v>418500</v>
      </c>
      <c r="H207">
        <v>17</v>
      </c>
      <c r="I207" s="1">
        <v>77.06</v>
      </c>
      <c r="J207">
        <v>1310</v>
      </c>
      <c r="K207" t="s">
        <v>11</v>
      </c>
      <c r="L207" t="s">
        <v>724</v>
      </c>
      <c r="M207" t="str">
        <f t="shared" si="22"/>
        <v>MID</v>
      </c>
      <c r="N207" t="s">
        <v>37</v>
      </c>
      <c r="Q207">
        <f t="shared" si="25"/>
        <v>206</v>
      </c>
    </row>
    <row r="208" spans="1:17" x14ac:dyDescent="0.3">
      <c r="A208">
        <v>2020</v>
      </c>
      <c r="B208">
        <v>415</v>
      </c>
      <c r="C208">
        <v>280744</v>
      </c>
      <c r="D208" t="s">
        <v>38</v>
      </c>
      <c r="E208" t="s">
        <v>588</v>
      </c>
      <c r="F208" t="str">
        <f t="shared" si="21"/>
        <v>L.Breust</v>
      </c>
      <c r="G208" s="2">
        <v>418100</v>
      </c>
      <c r="H208">
        <v>22</v>
      </c>
      <c r="I208" s="1">
        <v>77</v>
      </c>
      <c r="J208">
        <v>1694</v>
      </c>
      <c r="K208" t="s">
        <v>6</v>
      </c>
      <c r="L208" t="s">
        <v>589</v>
      </c>
      <c r="M208" t="str">
        <f t="shared" si="22"/>
        <v>FWD</v>
      </c>
      <c r="N208" t="s">
        <v>45</v>
      </c>
      <c r="Q208">
        <f t="shared" si="25"/>
        <v>207</v>
      </c>
    </row>
    <row r="209" spans="1:17" x14ac:dyDescent="0.3">
      <c r="A209">
        <v>2020</v>
      </c>
      <c r="B209">
        <v>573</v>
      </c>
      <c r="C209">
        <v>292145</v>
      </c>
      <c r="D209" t="s">
        <v>50</v>
      </c>
      <c r="E209" t="s">
        <v>746</v>
      </c>
      <c r="F209" t="str">
        <f t="shared" si="21"/>
        <v>T.Jonas</v>
      </c>
      <c r="G209" s="2">
        <v>417500</v>
      </c>
      <c r="H209">
        <v>18</v>
      </c>
      <c r="I209" s="1">
        <v>76.89</v>
      </c>
      <c r="J209">
        <v>1384</v>
      </c>
      <c r="K209" t="s">
        <v>11</v>
      </c>
      <c r="L209" t="s">
        <v>724</v>
      </c>
      <c r="M209" t="str">
        <f t="shared" si="22"/>
        <v>DEF</v>
      </c>
      <c r="N209" t="s">
        <v>40</v>
      </c>
      <c r="Q209">
        <f t="shared" si="25"/>
        <v>208</v>
      </c>
    </row>
    <row r="210" spans="1:17" x14ac:dyDescent="0.3">
      <c r="A210">
        <v>2020</v>
      </c>
      <c r="B210">
        <v>416</v>
      </c>
      <c r="C210">
        <v>210012</v>
      </c>
      <c r="D210" t="s">
        <v>353</v>
      </c>
      <c r="E210" t="s">
        <v>590</v>
      </c>
      <c r="F210" t="str">
        <f t="shared" si="21"/>
        <v>S.Burgoyne</v>
      </c>
      <c r="G210" s="2">
        <v>417200</v>
      </c>
      <c r="H210">
        <v>18</v>
      </c>
      <c r="I210" s="1">
        <v>76.83</v>
      </c>
      <c r="J210">
        <v>1383</v>
      </c>
      <c r="K210" t="s">
        <v>6</v>
      </c>
      <c r="L210" t="s">
        <v>589</v>
      </c>
      <c r="M210" t="str">
        <f t="shared" si="22"/>
        <v>DEF</v>
      </c>
      <c r="N210" t="s">
        <v>40</v>
      </c>
      <c r="Q210">
        <f t="shared" si="25"/>
        <v>209</v>
      </c>
    </row>
    <row r="211" spans="1:17" x14ac:dyDescent="0.3">
      <c r="A211">
        <v>2020</v>
      </c>
      <c r="B211">
        <v>760</v>
      </c>
      <c r="C211">
        <v>1006130</v>
      </c>
      <c r="D211" t="s">
        <v>129</v>
      </c>
      <c r="E211" t="s">
        <v>104</v>
      </c>
      <c r="F211" t="str">
        <f t="shared" si="21"/>
        <v>B.Smith</v>
      </c>
      <c r="G211" s="2">
        <v>415900</v>
      </c>
      <c r="H211">
        <v>22</v>
      </c>
      <c r="I211" s="1">
        <v>76.59</v>
      </c>
      <c r="J211">
        <v>1685</v>
      </c>
      <c r="K211" t="s">
        <v>13</v>
      </c>
      <c r="L211" t="s">
        <v>907</v>
      </c>
      <c r="M211" t="str">
        <f t="shared" si="22"/>
        <v>FWD/MID</v>
      </c>
      <c r="N211" t="s">
        <v>45</v>
      </c>
      <c r="O211" t="s">
        <v>37</v>
      </c>
      <c r="Q211">
        <f t="shared" si="25"/>
        <v>210</v>
      </c>
    </row>
    <row r="212" spans="1:17" x14ac:dyDescent="0.3">
      <c r="A212">
        <v>2020</v>
      </c>
      <c r="B212">
        <v>467</v>
      </c>
      <c r="C212">
        <v>1001438</v>
      </c>
      <c r="D212" t="s">
        <v>644</v>
      </c>
      <c r="E212" t="s">
        <v>645</v>
      </c>
      <c r="F212" t="str">
        <f t="shared" si="21"/>
        <v>B.Fritsch</v>
      </c>
      <c r="G212" s="2">
        <v>413900</v>
      </c>
      <c r="H212">
        <v>22</v>
      </c>
      <c r="I212" s="1">
        <v>76.23</v>
      </c>
      <c r="J212">
        <v>1677</v>
      </c>
      <c r="K212" t="s">
        <v>5</v>
      </c>
      <c r="L212" t="s">
        <v>637</v>
      </c>
      <c r="M212" t="str">
        <f t="shared" si="22"/>
        <v>DEF/FWD</v>
      </c>
      <c r="N212" t="s">
        <v>40</v>
      </c>
      <c r="O212" t="s">
        <v>45</v>
      </c>
      <c r="Q212">
        <f t="shared" si="25"/>
        <v>211</v>
      </c>
    </row>
    <row r="213" spans="1:17" x14ac:dyDescent="0.3">
      <c r="A213">
        <v>2020</v>
      </c>
      <c r="B213">
        <v>340</v>
      </c>
      <c r="C213">
        <v>290550</v>
      </c>
      <c r="D213" t="s">
        <v>138</v>
      </c>
      <c r="E213" t="s">
        <v>513</v>
      </c>
      <c r="F213" t="str">
        <f t="shared" si="21"/>
        <v>C.Guthrie</v>
      </c>
      <c r="G213" s="2">
        <v>413900</v>
      </c>
      <c r="H213">
        <v>18</v>
      </c>
      <c r="I213" s="1">
        <v>76.22</v>
      </c>
      <c r="J213">
        <v>1372</v>
      </c>
      <c r="K213" t="s">
        <v>3</v>
      </c>
      <c r="L213" t="s">
        <v>497</v>
      </c>
      <c r="M213" t="str">
        <f t="shared" si="22"/>
        <v>MID</v>
      </c>
      <c r="N213" t="s">
        <v>37</v>
      </c>
      <c r="Q213">
        <f t="shared" si="25"/>
        <v>212</v>
      </c>
    </row>
    <row r="214" spans="1:17" x14ac:dyDescent="0.3">
      <c r="A214">
        <v>2020</v>
      </c>
      <c r="B214">
        <v>390</v>
      </c>
      <c r="C214">
        <v>993107</v>
      </c>
      <c r="D214" t="s">
        <v>97</v>
      </c>
      <c r="E214" t="s">
        <v>67</v>
      </c>
      <c r="F214" t="str">
        <f t="shared" si="21"/>
        <v>H.Himmelberg</v>
      </c>
      <c r="G214" s="2">
        <v>413700</v>
      </c>
      <c r="H214">
        <v>21</v>
      </c>
      <c r="I214" s="1">
        <v>76.19</v>
      </c>
      <c r="J214">
        <v>1600</v>
      </c>
      <c r="K214" t="s">
        <v>542</v>
      </c>
      <c r="L214" t="s">
        <v>18</v>
      </c>
      <c r="M214" t="str">
        <f t="shared" si="22"/>
        <v>FWD</v>
      </c>
      <c r="N214" t="s">
        <v>45</v>
      </c>
      <c r="Q214">
        <f t="shared" si="25"/>
        <v>213</v>
      </c>
    </row>
    <row r="215" spans="1:17" x14ac:dyDescent="0.3">
      <c r="A215">
        <v>2020</v>
      </c>
      <c r="B215">
        <v>781</v>
      </c>
      <c r="C215">
        <v>290826</v>
      </c>
      <c r="D215" t="s">
        <v>270</v>
      </c>
      <c r="E215" t="s">
        <v>205</v>
      </c>
      <c r="F215" t="str">
        <f t="shared" ref="F215:F278" si="26">LEFT(D215,1)&amp;"." &amp;E215</f>
        <v>J.Cripps</v>
      </c>
      <c r="G215" s="2">
        <v>413700</v>
      </c>
      <c r="H215">
        <v>17</v>
      </c>
      <c r="I215" s="1">
        <v>76.180000000000007</v>
      </c>
      <c r="J215">
        <v>1295</v>
      </c>
      <c r="K215" t="s">
        <v>8</v>
      </c>
      <c r="L215" t="s">
        <v>948</v>
      </c>
      <c r="M215" t="str">
        <f t="shared" ref="M215:M278" si="27">N215&amp;IF(O215="","","/"&amp;O215)</f>
        <v>FWD</v>
      </c>
      <c r="N215" t="s">
        <v>45</v>
      </c>
      <c r="Q215">
        <f t="shared" si="25"/>
        <v>214</v>
      </c>
    </row>
    <row r="216" spans="1:17" x14ac:dyDescent="0.3">
      <c r="A216">
        <v>2020</v>
      </c>
      <c r="B216">
        <v>748</v>
      </c>
      <c r="C216">
        <v>290797</v>
      </c>
      <c r="D216" t="s">
        <v>192</v>
      </c>
      <c r="E216" t="s">
        <v>925</v>
      </c>
      <c r="F216" t="str">
        <f t="shared" si="26"/>
        <v>A.Keath</v>
      </c>
      <c r="G216" s="2">
        <v>413000</v>
      </c>
      <c r="H216">
        <v>18</v>
      </c>
      <c r="I216" s="1">
        <v>76.06</v>
      </c>
      <c r="J216">
        <v>1369</v>
      </c>
      <c r="K216" t="s">
        <v>13</v>
      </c>
      <c r="L216" t="s">
        <v>907</v>
      </c>
      <c r="M216" t="str">
        <f t="shared" si="27"/>
        <v>DEF</v>
      </c>
      <c r="N216" t="s">
        <v>40</v>
      </c>
      <c r="Q216">
        <f t="shared" si="25"/>
        <v>215</v>
      </c>
    </row>
    <row r="217" spans="1:17" x14ac:dyDescent="0.3">
      <c r="A217">
        <v>2020</v>
      </c>
      <c r="B217">
        <v>230</v>
      </c>
      <c r="C217">
        <v>298450</v>
      </c>
      <c r="D217" t="s">
        <v>130</v>
      </c>
      <c r="E217" t="s">
        <v>382</v>
      </c>
      <c r="F217" t="str">
        <f t="shared" si="26"/>
        <v>C.Blakely</v>
      </c>
      <c r="G217" s="2">
        <v>411500</v>
      </c>
      <c r="H217">
        <v>14</v>
      </c>
      <c r="I217" s="1">
        <v>75.790000000000006</v>
      </c>
      <c r="J217">
        <v>1061</v>
      </c>
      <c r="K217" t="s">
        <v>15</v>
      </c>
      <c r="L217" t="s">
        <v>377</v>
      </c>
      <c r="M217" t="str">
        <f t="shared" si="27"/>
        <v>DEF</v>
      </c>
      <c r="N217" t="s">
        <v>40</v>
      </c>
      <c r="Q217">
        <f t="shared" ref="Q217:Q239" si="28">ROW(Q217)-1</f>
        <v>216</v>
      </c>
    </row>
    <row r="218" spans="1:17" x14ac:dyDescent="0.3">
      <c r="A218">
        <v>2020</v>
      </c>
      <c r="B218">
        <v>738</v>
      </c>
      <c r="C218">
        <v>290085</v>
      </c>
      <c r="D218" t="s">
        <v>111</v>
      </c>
      <c r="E218" t="s">
        <v>917</v>
      </c>
      <c r="F218" t="str">
        <f t="shared" si="26"/>
        <v>T.Duryea</v>
      </c>
      <c r="G218" s="2">
        <v>411400</v>
      </c>
      <c r="H218">
        <v>13</v>
      </c>
      <c r="I218" s="1">
        <v>75.77</v>
      </c>
      <c r="J218">
        <v>985</v>
      </c>
      <c r="K218" t="s">
        <v>13</v>
      </c>
      <c r="L218" t="s">
        <v>907</v>
      </c>
      <c r="M218" t="str">
        <f t="shared" si="27"/>
        <v>DEF</v>
      </c>
      <c r="N218" t="s">
        <v>40</v>
      </c>
      <c r="Q218">
        <f t="shared" si="28"/>
        <v>217</v>
      </c>
    </row>
    <row r="219" spans="1:17" x14ac:dyDescent="0.3">
      <c r="A219">
        <v>2020</v>
      </c>
      <c r="B219">
        <v>276</v>
      </c>
      <c r="C219">
        <v>998260</v>
      </c>
      <c r="D219" t="s">
        <v>175</v>
      </c>
      <c r="E219" t="s">
        <v>443</v>
      </c>
      <c r="F219" t="str">
        <f t="shared" si="26"/>
        <v>J.Bowes</v>
      </c>
      <c r="G219" s="2">
        <v>411300</v>
      </c>
      <c r="H219">
        <v>15</v>
      </c>
      <c r="I219" s="1">
        <v>75.73</v>
      </c>
      <c r="J219">
        <v>1136</v>
      </c>
      <c r="K219" t="s">
        <v>17</v>
      </c>
      <c r="L219" t="s">
        <v>440</v>
      </c>
      <c r="M219" t="str">
        <f t="shared" si="27"/>
        <v>MID</v>
      </c>
      <c r="N219" t="s">
        <v>37</v>
      </c>
      <c r="Q219">
        <f t="shared" si="28"/>
        <v>218</v>
      </c>
    </row>
    <row r="220" spans="1:17" x14ac:dyDescent="0.3">
      <c r="A220">
        <v>2020</v>
      </c>
      <c r="B220">
        <v>633</v>
      </c>
      <c r="C220">
        <v>998529</v>
      </c>
      <c r="D220" t="s">
        <v>813</v>
      </c>
      <c r="E220" t="s">
        <v>814</v>
      </c>
      <c r="F220" t="str">
        <f t="shared" si="26"/>
        <v>I.Soldo</v>
      </c>
      <c r="G220" s="2">
        <v>411200</v>
      </c>
      <c r="H220">
        <v>11</v>
      </c>
      <c r="I220" s="1">
        <v>75.73</v>
      </c>
      <c r="J220">
        <v>833</v>
      </c>
      <c r="K220" t="s">
        <v>1</v>
      </c>
      <c r="L220" t="s">
        <v>769</v>
      </c>
      <c r="M220" t="str">
        <f t="shared" si="27"/>
        <v>RUC</v>
      </c>
      <c r="N220" t="s">
        <v>92</v>
      </c>
      <c r="Q220">
        <f t="shared" si="28"/>
        <v>219</v>
      </c>
    </row>
    <row r="221" spans="1:17" x14ac:dyDescent="0.3">
      <c r="A221">
        <v>2020</v>
      </c>
      <c r="B221">
        <v>402</v>
      </c>
      <c r="C221">
        <v>998205</v>
      </c>
      <c r="D221" t="s">
        <v>97</v>
      </c>
      <c r="E221" t="s">
        <v>573</v>
      </c>
      <c r="F221" t="str">
        <f t="shared" si="26"/>
        <v>H.Perryman</v>
      </c>
      <c r="G221" s="2">
        <v>410500</v>
      </c>
      <c r="H221">
        <v>15</v>
      </c>
      <c r="I221" s="1">
        <v>75.599999999999994</v>
      </c>
      <c r="J221">
        <v>1134</v>
      </c>
      <c r="K221" t="s">
        <v>542</v>
      </c>
      <c r="L221" t="s">
        <v>18</v>
      </c>
      <c r="M221" t="str">
        <f t="shared" si="27"/>
        <v>MID</v>
      </c>
      <c r="N221" t="s">
        <v>37</v>
      </c>
      <c r="Q221">
        <f t="shared" si="28"/>
        <v>220</v>
      </c>
    </row>
    <row r="222" spans="1:17" x14ac:dyDescent="0.3">
      <c r="A222">
        <v>2020</v>
      </c>
      <c r="B222">
        <v>1</v>
      </c>
      <c r="C222">
        <v>294472</v>
      </c>
      <c r="D222" t="s">
        <v>34</v>
      </c>
      <c r="E222" t="s">
        <v>35</v>
      </c>
      <c r="F222" t="str">
        <f t="shared" si="26"/>
        <v>R.Atkins</v>
      </c>
      <c r="G222" s="2">
        <v>410000</v>
      </c>
      <c r="H222">
        <v>20</v>
      </c>
      <c r="I222" s="1">
        <v>75.5</v>
      </c>
      <c r="J222">
        <v>1510</v>
      </c>
      <c r="K222" t="s">
        <v>16</v>
      </c>
      <c r="L222" t="s">
        <v>36</v>
      </c>
      <c r="M222" t="str">
        <f t="shared" si="27"/>
        <v>MID</v>
      </c>
      <c r="N222" t="s">
        <v>37</v>
      </c>
      <c r="Q222">
        <f t="shared" si="28"/>
        <v>221</v>
      </c>
    </row>
    <row r="223" spans="1:17" x14ac:dyDescent="0.3">
      <c r="A223">
        <v>2020</v>
      </c>
      <c r="B223">
        <v>205</v>
      </c>
      <c r="C223">
        <v>294092</v>
      </c>
      <c r="D223" t="s">
        <v>348</v>
      </c>
      <c r="E223" t="s">
        <v>349</v>
      </c>
      <c r="F223" t="str">
        <f t="shared" si="26"/>
        <v>A.McDonald-Tipungwuti</v>
      </c>
      <c r="G223" s="2">
        <v>409500</v>
      </c>
      <c r="H223">
        <v>22</v>
      </c>
      <c r="I223" s="1">
        <v>75.41</v>
      </c>
      <c r="J223">
        <v>1659</v>
      </c>
      <c r="K223" t="s">
        <v>4</v>
      </c>
      <c r="L223" t="s">
        <v>316</v>
      </c>
      <c r="M223" t="str">
        <f t="shared" si="27"/>
        <v>FWD</v>
      </c>
      <c r="N223" t="s">
        <v>45</v>
      </c>
      <c r="Q223">
        <f t="shared" si="28"/>
        <v>222</v>
      </c>
    </row>
    <row r="224" spans="1:17" x14ac:dyDescent="0.3">
      <c r="A224">
        <v>2020</v>
      </c>
      <c r="B224">
        <v>382</v>
      </c>
      <c r="C224">
        <v>271015</v>
      </c>
      <c r="D224" t="s">
        <v>48</v>
      </c>
      <c r="E224" t="s">
        <v>557</v>
      </c>
      <c r="F224" t="str">
        <f t="shared" si="26"/>
        <v>M.de Boer</v>
      </c>
      <c r="G224" s="2">
        <v>408000</v>
      </c>
      <c r="H224">
        <v>15</v>
      </c>
      <c r="I224" s="1">
        <v>75.13</v>
      </c>
      <c r="J224">
        <v>1127</v>
      </c>
      <c r="K224" t="s">
        <v>542</v>
      </c>
      <c r="L224" t="s">
        <v>18</v>
      </c>
      <c r="M224" t="str">
        <f t="shared" si="27"/>
        <v>MID</v>
      </c>
      <c r="N224" t="s">
        <v>37</v>
      </c>
      <c r="Q224">
        <f t="shared" si="28"/>
        <v>223</v>
      </c>
    </row>
    <row r="225" spans="1:17" x14ac:dyDescent="0.3">
      <c r="A225">
        <v>2020</v>
      </c>
      <c r="B225">
        <v>733</v>
      </c>
      <c r="C225">
        <v>293651</v>
      </c>
      <c r="D225" t="s">
        <v>437</v>
      </c>
      <c r="E225" t="s">
        <v>913</v>
      </c>
      <c r="F225" t="str">
        <f t="shared" si="26"/>
        <v>H.Crozier</v>
      </c>
      <c r="G225" s="2">
        <v>406800</v>
      </c>
      <c r="H225">
        <v>21</v>
      </c>
      <c r="I225" s="1">
        <v>74.900000000000006</v>
      </c>
      <c r="J225">
        <v>1573</v>
      </c>
      <c r="K225" t="s">
        <v>13</v>
      </c>
      <c r="L225" t="s">
        <v>907</v>
      </c>
      <c r="M225" t="str">
        <f t="shared" si="27"/>
        <v>DEF</v>
      </c>
      <c r="N225" t="s">
        <v>40</v>
      </c>
      <c r="Q225">
        <f t="shared" si="28"/>
        <v>224</v>
      </c>
    </row>
    <row r="226" spans="1:17" x14ac:dyDescent="0.3">
      <c r="A226">
        <v>2020</v>
      </c>
      <c r="B226">
        <v>159</v>
      </c>
      <c r="C226">
        <v>280416</v>
      </c>
      <c r="D226" t="s">
        <v>283</v>
      </c>
      <c r="E226" t="s">
        <v>284</v>
      </c>
      <c r="F226" t="str">
        <f t="shared" si="26"/>
        <v>C.Mayne</v>
      </c>
      <c r="G226" s="2">
        <v>406700</v>
      </c>
      <c r="H226">
        <v>19</v>
      </c>
      <c r="I226" s="1">
        <v>74.89</v>
      </c>
      <c r="J226">
        <v>1423</v>
      </c>
      <c r="K226" t="s">
        <v>14</v>
      </c>
      <c r="L226" t="s">
        <v>254</v>
      </c>
      <c r="M226" t="str">
        <f t="shared" si="27"/>
        <v>MID</v>
      </c>
      <c r="N226" t="s">
        <v>37</v>
      </c>
      <c r="Q226">
        <f t="shared" si="28"/>
        <v>225</v>
      </c>
    </row>
    <row r="227" spans="1:17" x14ac:dyDescent="0.3">
      <c r="A227">
        <v>2020</v>
      </c>
      <c r="B227">
        <v>19</v>
      </c>
      <c r="C227">
        <v>297473</v>
      </c>
      <c r="D227" t="s">
        <v>71</v>
      </c>
      <c r="E227" t="s">
        <v>72</v>
      </c>
      <c r="F227" t="str">
        <f t="shared" si="26"/>
        <v>J.Kelly</v>
      </c>
      <c r="G227" s="2">
        <v>406300</v>
      </c>
      <c r="H227">
        <v>22</v>
      </c>
      <c r="I227" s="1">
        <v>74.819999999999993</v>
      </c>
      <c r="J227">
        <v>1646</v>
      </c>
      <c r="K227" t="s">
        <v>16</v>
      </c>
      <c r="L227" t="s">
        <v>36</v>
      </c>
      <c r="M227" t="str">
        <f t="shared" si="27"/>
        <v>DEF</v>
      </c>
      <c r="N227" t="s">
        <v>40</v>
      </c>
      <c r="Q227">
        <f t="shared" si="28"/>
        <v>226</v>
      </c>
    </row>
    <row r="228" spans="1:17" x14ac:dyDescent="0.3">
      <c r="A228">
        <v>2020</v>
      </c>
      <c r="B228">
        <v>161</v>
      </c>
      <c r="C228">
        <v>298288</v>
      </c>
      <c r="D228" t="s">
        <v>52</v>
      </c>
      <c r="E228" t="s">
        <v>287</v>
      </c>
      <c r="F228" t="str">
        <f t="shared" si="26"/>
        <v>D.Moore</v>
      </c>
      <c r="G228" s="2">
        <v>405800</v>
      </c>
      <c r="H228">
        <v>15</v>
      </c>
      <c r="I228" s="1">
        <v>74.73</v>
      </c>
      <c r="J228">
        <v>1121</v>
      </c>
      <c r="K228" t="s">
        <v>14</v>
      </c>
      <c r="L228" t="s">
        <v>254</v>
      </c>
      <c r="M228" t="str">
        <f t="shared" si="27"/>
        <v>DEF</v>
      </c>
      <c r="N228" t="s">
        <v>40</v>
      </c>
      <c r="Q228">
        <f t="shared" si="28"/>
        <v>227</v>
      </c>
    </row>
    <row r="229" spans="1:17" x14ac:dyDescent="0.3">
      <c r="A229">
        <v>2020</v>
      </c>
      <c r="B229">
        <v>155</v>
      </c>
      <c r="C229">
        <v>295444</v>
      </c>
      <c r="D229" t="s">
        <v>50</v>
      </c>
      <c r="E229" t="s">
        <v>278</v>
      </c>
      <c r="F229" t="str">
        <f t="shared" si="26"/>
        <v>T.Langdon</v>
      </c>
      <c r="G229" s="2">
        <v>405500</v>
      </c>
      <c r="H229">
        <v>9</v>
      </c>
      <c r="I229" s="1">
        <v>74.67</v>
      </c>
      <c r="J229">
        <v>672</v>
      </c>
      <c r="K229" t="s">
        <v>14</v>
      </c>
      <c r="L229" t="s">
        <v>254</v>
      </c>
      <c r="M229" t="str">
        <f t="shared" si="27"/>
        <v>DEF</v>
      </c>
      <c r="N229" t="s">
        <v>40</v>
      </c>
      <c r="Q229">
        <f t="shared" si="28"/>
        <v>228</v>
      </c>
    </row>
    <row r="230" spans="1:17" x14ac:dyDescent="0.3">
      <c r="A230">
        <v>2020</v>
      </c>
      <c r="B230">
        <v>623</v>
      </c>
      <c r="C230">
        <v>298174</v>
      </c>
      <c r="D230" t="s">
        <v>194</v>
      </c>
      <c r="E230" t="s">
        <v>801</v>
      </c>
      <c r="F230" t="str">
        <f t="shared" si="26"/>
        <v>T.Nankervis</v>
      </c>
      <c r="G230" s="2">
        <v>404300</v>
      </c>
      <c r="H230">
        <v>9</v>
      </c>
      <c r="I230" s="1">
        <v>74.44</v>
      </c>
      <c r="J230">
        <v>670</v>
      </c>
      <c r="K230" t="s">
        <v>1</v>
      </c>
      <c r="L230" t="s">
        <v>769</v>
      </c>
      <c r="M230" t="str">
        <f t="shared" si="27"/>
        <v>RUC</v>
      </c>
      <c r="N230" t="s">
        <v>92</v>
      </c>
      <c r="Q230">
        <f t="shared" si="28"/>
        <v>229</v>
      </c>
    </row>
    <row r="231" spans="1:17" x14ac:dyDescent="0.3">
      <c r="A231">
        <v>2020</v>
      </c>
      <c r="B231">
        <v>595</v>
      </c>
      <c r="C231">
        <v>1000223</v>
      </c>
      <c r="D231" t="s">
        <v>219</v>
      </c>
      <c r="E231" t="s">
        <v>636</v>
      </c>
      <c r="F231" t="str">
        <f t="shared" si="26"/>
        <v>L.Baker</v>
      </c>
      <c r="G231" s="2">
        <v>403900</v>
      </c>
      <c r="H231">
        <v>16</v>
      </c>
      <c r="I231" s="1">
        <v>74.38</v>
      </c>
      <c r="J231">
        <v>1190</v>
      </c>
      <c r="K231" t="s">
        <v>1</v>
      </c>
      <c r="L231" t="s">
        <v>769</v>
      </c>
      <c r="M231" t="str">
        <f t="shared" si="27"/>
        <v>DEF/FWD</v>
      </c>
      <c r="N231" t="s">
        <v>40</v>
      </c>
      <c r="O231" t="s">
        <v>45</v>
      </c>
      <c r="Q231">
        <f t="shared" si="28"/>
        <v>230</v>
      </c>
    </row>
    <row r="232" spans="1:17" x14ac:dyDescent="0.3">
      <c r="A232">
        <v>2020</v>
      </c>
      <c r="B232">
        <v>506</v>
      </c>
      <c r="C232">
        <v>290787</v>
      </c>
      <c r="D232" t="s">
        <v>353</v>
      </c>
      <c r="E232" t="s">
        <v>680</v>
      </c>
      <c r="F232" t="str">
        <f t="shared" si="26"/>
        <v>S.Atley</v>
      </c>
      <c r="G232" s="2">
        <v>403700</v>
      </c>
      <c r="H232">
        <v>21</v>
      </c>
      <c r="I232" s="1">
        <v>74.33</v>
      </c>
      <c r="J232">
        <v>1561</v>
      </c>
      <c r="K232" t="s">
        <v>12</v>
      </c>
      <c r="L232" t="s">
        <v>679</v>
      </c>
      <c r="M232" t="str">
        <f t="shared" si="27"/>
        <v>DEF</v>
      </c>
      <c r="N232" t="s">
        <v>40</v>
      </c>
      <c r="Q232">
        <f t="shared" si="28"/>
        <v>231</v>
      </c>
    </row>
    <row r="233" spans="1:17" x14ac:dyDescent="0.3">
      <c r="A233">
        <v>2020</v>
      </c>
      <c r="B233">
        <v>92</v>
      </c>
      <c r="C233">
        <v>281124</v>
      </c>
      <c r="D233" t="s">
        <v>201</v>
      </c>
      <c r="E233" t="s">
        <v>202</v>
      </c>
      <c r="F233" t="str">
        <f t="shared" si="26"/>
        <v>L.Casboult</v>
      </c>
      <c r="G233" s="2">
        <v>403500</v>
      </c>
      <c r="H233">
        <v>20</v>
      </c>
      <c r="I233" s="1">
        <v>74.3</v>
      </c>
      <c r="J233">
        <v>1486</v>
      </c>
      <c r="K233" t="s">
        <v>2</v>
      </c>
      <c r="L233" t="s">
        <v>200</v>
      </c>
      <c r="M233" t="str">
        <f t="shared" si="27"/>
        <v>DEF/FWD</v>
      </c>
      <c r="N233" t="s">
        <v>40</v>
      </c>
      <c r="O233" t="s">
        <v>45</v>
      </c>
      <c r="Q233">
        <f t="shared" si="28"/>
        <v>232</v>
      </c>
    </row>
    <row r="234" spans="1:17" x14ac:dyDescent="0.3">
      <c r="A234">
        <v>2020</v>
      </c>
      <c r="B234">
        <v>584</v>
      </c>
      <c r="C234">
        <v>993979</v>
      </c>
      <c r="D234" t="s">
        <v>185</v>
      </c>
      <c r="E234" t="s">
        <v>757</v>
      </c>
      <c r="F234" t="str">
        <f t="shared" si="26"/>
        <v>S.Powell-Pepper</v>
      </c>
      <c r="G234" s="2">
        <v>403300</v>
      </c>
      <c r="H234">
        <v>19</v>
      </c>
      <c r="I234" s="1">
        <v>74.260000000000005</v>
      </c>
      <c r="J234">
        <v>1411</v>
      </c>
      <c r="K234" t="s">
        <v>11</v>
      </c>
      <c r="L234" t="s">
        <v>724</v>
      </c>
      <c r="M234" t="str">
        <f t="shared" si="27"/>
        <v>FWD/MID</v>
      </c>
      <c r="N234" t="s">
        <v>45</v>
      </c>
      <c r="O234" t="s">
        <v>37</v>
      </c>
      <c r="Q234">
        <f t="shared" si="28"/>
        <v>233</v>
      </c>
    </row>
    <row r="235" spans="1:17" x14ac:dyDescent="0.3">
      <c r="A235">
        <v>2020</v>
      </c>
      <c r="B235">
        <v>214</v>
      </c>
      <c r="C235">
        <v>294068</v>
      </c>
      <c r="D235" t="s">
        <v>85</v>
      </c>
      <c r="E235" t="s">
        <v>239</v>
      </c>
      <c r="F235" t="str">
        <f t="shared" si="26"/>
        <v>A.Phillips</v>
      </c>
      <c r="G235" s="2">
        <v>403100</v>
      </c>
      <c r="H235">
        <v>5</v>
      </c>
      <c r="I235" s="1">
        <v>92.8</v>
      </c>
      <c r="J235">
        <v>464</v>
      </c>
      <c r="K235" t="s">
        <v>4</v>
      </c>
      <c r="L235" t="s">
        <v>316</v>
      </c>
      <c r="M235" t="str">
        <f t="shared" si="27"/>
        <v>RUC</v>
      </c>
      <c r="N235" t="s">
        <v>92</v>
      </c>
      <c r="Q235">
        <f t="shared" si="28"/>
        <v>234</v>
      </c>
    </row>
    <row r="236" spans="1:17" x14ac:dyDescent="0.3">
      <c r="A236">
        <v>2020</v>
      </c>
      <c r="B236">
        <v>239</v>
      </c>
      <c r="C236">
        <v>998145</v>
      </c>
      <c r="D236" t="s">
        <v>394</v>
      </c>
      <c r="E236" t="s">
        <v>52</v>
      </c>
      <c r="F236" t="str">
        <f t="shared" si="26"/>
        <v>S.Darcy</v>
      </c>
      <c r="G236" s="2">
        <v>402800</v>
      </c>
      <c r="H236">
        <v>11</v>
      </c>
      <c r="I236" s="1">
        <v>74.180000000000007</v>
      </c>
      <c r="J236">
        <v>816</v>
      </c>
      <c r="K236" t="s">
        <v>15</v>
      </c>
      <c r="L236" t="s">
        <v>377</v>
      </c>
      <c r="M236" t="str">
        <f t="shared" si="27"/>
        <v>RUC</v>
      </c>
      <c r="N236" t="s">
        <v>92</v>
      </c>
      <c r="Q236">
        <f t="shared" si="28"/>
        <v>235</v>
      </c>
    </row>
    <row r="237" spans="1:17" x14ac:dyDescent="0.3">
      <c r="A237">
        <v>2020</v>
      </c>
      <c r="B237">
        <v>431</v>
      </c>
      <c r="C237">
        <v>296254</v>
      </c>
      <c r="D237" t="s">
        <v>606</v>
      </c>
      <c r="E237" t="s">
        <v>607</v>
      </c>
      <c r="F237" t="str">
        <f t="shared" si="26"/>
        <v>J.Impey</v>
      </c>
      <c r="G237" s="2">
        <v>402500</v>
      </c>
      <c r="H237">
        <v>17</v>
      </c>
      <c r="I237" s="1">
        <v>74.12</v>
      </c>
      <c r="J237">
        <v>1260</v>
      </c>
      <c r="K237" t="s">
        <v>6</v>
      </c>
      <c r="L237" t="s">
        <v>589</v>
      </c>
      <c r="M237" t="str">
        <f t="shared" si="27"/>
        <v>DEF</v>
      </c>
      <c r="N237" t="s">
        <v>40</v>
      </c>
      <c r="Q237">
        <f t="shared" si="28"/>
        <v>236</v>
      </c>
    </row>
    <row r="238" spans="1:17" x14ac:dyDescent="0.3">
      <c r="A238">
        <v>2020</v>
      </c>
      <c r="B238">
        <v>555</v>
      </c>
      <c r="C238">
        <v>992128</v>
      </c>
      <c r="D238" t="s">
        <v>154</v>
      </c>
      <c r="E238" t="s">
        <v>728</v>
      </c>
      <c r="F238" t="str">
        <f t="shared" si="26"/>
        <v>R.Burton</v>
      </c>
      <c r="G238" s="2">
        <v>401800</v>
      </c>
      <c r="H238">
        <v>16</v>
      </c>
      <c r="I238" s="1">
        <v>74</v>
      </c>
      <c r="J238">
        <v>1184</v>
      </c>
      <c r="K238" t="s">
        <v>11</v>
      </c>
      <c r="L238" t="s">
        <v>724</v>
      </c>
      <c r="M238" t="str">
        <f t="shared" si="27"/>
        <v>DEF</v>
      </c>
      <c r="N238" t="s">
        <v>40</v>
      </c>
      <c r="Q238">
        <f t="shared" si="28"/>
        <v>237</v>
      </c>
    </row>
    <row r="239" spans="1:17" x14ac:dyDescent="0.3">
      <c r="A239">
        <v>2020</v>
      </c>
      <c r="B239">
        <v>558</v>
      </c>
      <c r="C239">
        <v>294504</v>
      </c>
      <c r="D239" t="s">
        <v>50</v>
      </c>
      <c r="E239" t="s">
        <v>731</v>
      </c>
      <c r="F239" t="str">
        <f t="shared" si="26"/>
        <v>T.Clurey</v>
      </c>
      <c r="G239" s="2">
        <v>401800</v>
      </c>
      <c r="H239">
        <v>21</v>
      </c>
      <c r="I239" s="1">
        <v>74</v>
      </c>
      <c r="J239">
        <v>1554</v>
      </c>
      <c r="K239" t="s">
        <v>11</v>
      </c>
      <c r="L239" t="s">
        <v>724</v>
      </c>
      <c r="M239" t="str">
        <f t="shared" si="27"/>
        <v>DEF</v>
      </c>
      <c r="N239" t="s">
        <v>40</v>
      </c>
      <c r="Q239">
        <f t="shared" si="28"/>
        <v>238</v>
      </c>
    </row>
    <row r="240" spans="1:17" x14ac:dyDescent="0.3">
      <c r="A240">
        <v>2020</v>
      </c>
      <c r="B240">
        <v>562</v>
      </c>
      <c r="C240">
        <v>1006096</v>
      </c>
      <c r="D240" t="s">
        <v>571</v>
      </c>
      <c r="E240" t="s">
        <v>735</v>
      </c>
      <c r="F240" t="str">
        <f t="shared" si="26"/>
        <v>X.Duursma</v>
      </c>
      <c r="G240" s="2">
        <v>401600</v>
      </c>
      <c r="H240">
        <v>20</v>
      </c>
      <c r="I240" s="1">
        <v>73.95</v>
      </c>
      <c r="J240">
        <v>1479</v>
      </c>
      <c r="K240" t="s">
        <v>11</v>
      </c>
      <c r="L240" t="s">
        <v>724</v>
      </c>
      <c r="M240" t="str">
        <f t="shared" si="27"/>
        <v>MID</v>
      </c>
      <c r="N240" t="s">
        <v>37</v>
      </c>
      <c r="Q240">
        <f t="shared" ref="Q240:Q257" si="29">ROW(Q240)-1</f>
        <v>239</v>
      </c>
    </row>
    <row r="241" spans="1:17" x14ac:dyDescent="0.3">
      <c r="A241">
        <v>2020</v>
      </c>
      <c r="B241">
        <v>575</v>
      </c>
      <c r="C241">
        <v>293987</v>
      </c>
      <c r="D241" t="s">
        <v>132</v>
      </c>
      <c r="E241" t="s">
        <v>748</v>
      </c>
      <c r="F241" t="str">
        <f t="shared" si="26"/>
        <v>J.Lienert</v>
      </c>
      <c r="G241" s="2">
        <v>401500</v>
      </c>
      <c r="H241">
        <v>7</v>
      </c>
      <c r="I241" s="1">
        <v>82.14</v>
      </c>
      <c r="J241">
        <v>575</v>
      </c>
      <c r="K241" t="s">
        <v>11</v>
      </c>
      <c r="L241" t="s">
        <v>724</v>
      </c>
      <c r="M241" t="str">
        <f t="shared" si="27"/>
        <v>DEF</v>
      </c>
      <c r="N241" t="s">
        <v>40</v>
      </c>
      <c r="Q241">
        <f t="shared" si="29"/>
        <v>240</v>
      </c>
    </row>
    <row r="242" spans="1:17" x14ac:dyDescent="0.3">
      <c r="A242">
        <v>2020</v>
      </c>
      <c r="B242">
        <v>202</v>
      </c>
      <c r="C242">
        <v>298630</v>
      </c>
      <c r="D242" t="s">
        <v>64</v>
      </c>
      <c r="E242" t="s">
        <v>343</v>
      </c>
      <c r="F242" t="str">
        <f t="shared" si="26"/>
        <v>K.Langford</v>
      </c>
      <c r="G242" s="2">
        <v>399900</v>
      </c>
      <c r="H242">
        <v>17</v>
      </c>
      <c r="I242" s="1">
        <v>73.650000000000006</v>
      </c>
      <c r="J242">
        <v>1252</v>
      </c>
      <c r="K242" t="s">
        <v>4</v>
      </c>
      <c r="L242" t="s">
        <v>316</v>
      </c>
      <c r="M242" t="str">
        <f t="shared" si="27"/>
        <v>FWD/MID</v>
      </c>
      <c r="N242" t="s">
        <v>45</v>
      </c>
      <c r="O242" t="s">
        <v>37</v>
      </c>
      <c r="Q242">
        <f t="shared" si="29"/>
        <v>241</v>
      </c>
    </row>
    <row r="243" spans="1:17" x14ac:dyDescent="0.3">
      <c r="A243">
        <v>2020</v>
      </c>
      <c r="B243">
        <v>430</v>
      </c>
      <c r="C243">
        <v>992462</v>
      </c>
      <c r="D243" t="s">
        <v>109</v>
      </c>
      <c r="E243" t="s">
        <v>275</v>
      </c>
      <c r="F243" t="str">
        <f t="shared" si="26"/>
        <v>D.Howe</v>
      </c>
      <c r="G243" s="2">
        <v>399600</v>
      </c>
      <c r="H243">
        <v>12</v>
      </c>
      <c r="I243" s="1">
        <v>73.58</v>
      </c>
      <c r="J243">
        <v>883</v>
      </c>
      <c r="K243" t="s">
        <v>6</v>
      </c>
      <c r="L243" t="s">
        <v>589</v>
      </c>
      <c r="M243" t="str">
        <f t="shared" si="27"/>
        <v>DEF/MID</v>
      </c>
      <c r="N243" t="s">
        <v>40</v>
      </c>
      <c r="O243" t="s">
        <v>37</v>
      </c>
      <c r="Q243">
        <f t="shared" si="29"/>
        <v>242</v>
      </c>
    </row>
    <row r="244" spans="1:17" x14ac:dyDescent="0.3">
      <c r="A244">
        <v>2020</v>
      </c>
      <c r="B244">
        <v>612</v>
      </c>
      <c r="C244">
        <v>280819</v>
      </c>
      <c r="D244" t="s">
        <v>322</v>
      </c>
      <c r="E244" t="s">
        <v>789</v>
      </c>
      <c r="F244" t="str">
        <f t="shared" si="26"/>
        <v>D.Grimes</v>
      </c>
      <c r="G244" s="2">
        <v>399500</v>
      </c>
      <c r="H244">
        <v>21</v>
      </c>
      <c r="I244" s="1">
        <v>73.569999999999993</v>
      </c>
      <c r="J244">
        <v>1545</v>
      </c>
      <c r="K244" t="s">
        <v>1</v>
      </c>
      <c r="L244" t="s">
        <v>769</v>
      </c>
      <c r="M244" t="str">
        <f t="shared" si="27"/>
        <v>DEF</v>
      </c>
      <c r="N244" t="s">
        <v>40</v>
      </c>
      <c r="Q244">
        <f t="shared" si="29"/>
        <v>243</v>
      </c>
    </row>
    <row r="245" spans="1:17" x14ac:dyDescent="0.3">
      <c r="A245">
        <v>2020</v>
      </c>
      <c r="B245">
        <v>206</v>
      </c>
      <c r="C245">
        <v>998102</v>
      </c>
      <c r="D245" t="s">
        <v>85</v>
      </c>
      <c r="E245" t="s">
        <v>350</v>
      </c>
      <c r="F245" t="str">
        <f t="shared" si="26"/>
        <v>A.McGrath</v>
      </c>
      <c r="G245" s="2">
        <v>399400</v>
      </c>
      <c r="H245">
        <v>22</v>
      </c>
      <c r="I245" s="1">
        <v>73.55</v>
      </c>
      <c r="J245">
        <v>1618</v>
      </c>
      <c r="K245" t="s">
        <v>4</v>
      </c>
      <c r="L245" t="s">
        <v>316</v>
      </c>
      <c r="M245" t="str">
        <f t="shared" si="27"/>
        <v>MID</v>
      </c>
      <c r="N245" t="s">
        <v>37</v>
      </c>
      <c r="Q245">
        <f t="shared" si="29"/>
        <v>244</v>
      </c>
    </row>
    <row r="246" spans="1:17" x14ac:dyDescent="0.3">
      <c r="A246">
        <v>2020</v>
      </c>
      <c r="B246">
        <v>267</v>
      </c>
      <c r="C246">
        <v>993816</v>
      </c>
      <c r="D246" t="s">
        <v>52</v>
      </c>
      <c r="E246" t="s">
        <v>432</v>
      </c>
      <c r="F246" t="str">
        <f t="shared" si="26"/>
        <v>D.Tucker</v>
      </c>
      <c r="G246" s="2">
        <v>398400</v>
      </c>
      <c r="H246">
        <v>22</v>
      </c>
      <c r="I246" s="1">
        <v>73.36</v>
      </c>
      <c r="J246">
        <v>1614</v>
      </c>
      <c r="K246" t="s">
        <v>15</v>
      </c>
      <c r="L246" t="s">
        <v>377</v>
      </c>
      <c r="M246" t="str">
        <f t="shared" si="27"/>
        <v>FWD/MID</v>
      </c>
      <c r="N246" t="s">
        <v>45</v>
      </c>
      <c r="O246" t="s">
        <v>37</v>
      </c>
      <c r="Q246">
        <f t="shared" si="29"/>
        <v>245</v>
      </c>
    </row>
    <row r="247" spans="1:17" x14ac:dyDescent="0.3">
      <c r="A247">
        <v>2020</v>
      </c>
      <c r="B247">
        <v>476</v>
      </c>
      <c r="C247">
        <v>250222</v>
      </c>
      <c r="D247" t="s">
        <v>288</v>
      </c>
      <c r="E247" t="s">
        <v>69</v>
      </c>
      <c r="F247" t="str">
        <f t="shared" si="26"/>
        <v>N.Jones</v>
      </c>
      <c r="G247" s="2">
        <v>397900</v>
      </c>
      <c r="H247">
        <v>22</v>
      </c>
      <c r="I247" s="1">
        <v>73.27</v>
      </c>
      <c r="J247">
        <v>1612</v>
      </c>
      <c r="K247" t="s">
        <v>5</v>
      </c>
      <c r="L247" t="s">
        <v>637</v>
      </c>
      <c r="M247" t="str">
        <f t="shared" si="27"/>
        <v>DEF/MID</v>
      </c>
      <c r="N247" t="s">
        <v>40</v>
      </c>
      <c r="O247" t="s">
        <v>37</v>
      </c>
      <c r="Q247">
        <f t="shared" si="29"/>
        <v>246</v>
      </c>
    </row>
    <row r="248" spans="1:17" x14ac:dyDescent="0.3">
      <c r="A248">
        <v>2020</v>
      </c>
      <c r="B248">
        <v>352</v>
      </c>
      <c r="C248">
        <v>999824</v>
      </c>
      <c r="D248" t="s">
        <v>523</v>
      </c>
      <c r="E248" t="s">
        <v>524</v>
      </c>
      <c r="F248" t="str">
        <f t="shared" si="26"/>
        <v>Q.Narkle</v>
      </c>
      <c r="G248" s="2">
        <v>396600</v>
      </c>
      <c r="H248">
        <v>3</v>
      </c>
      <c r="I248" s="1">
        <v>104.33</v>
      </c>
      <c r="J248">
        <v>313</v>
      </c>
      <c r="K248" t="s">
        <v>3</v>
      </c>
      <c r="L248" t="s">
        <v>497</v>
      </c>
      <c r="M248" t="str">
        <f t="shared" si="27"/>
        <v>MID</v>
      </c>
      <c r="N248" t="s">
        <v>37</v>
      </c>
      <c r="Q248">
        <f t="shared" si="29"/>
        <v>247</v>
      </c>
    </row>
    <row r="249" spans="1:17" x14ac:dyDescent="0.3">
      <c r="A249">
        <v>2020</v>
      </c>
      <c r="B249">
        <v>720</v>
      </c>
      <c r="C249">
        <v>294737</v>
      </c>
      <c r="D249" t="s">
        <v>120</v>
      </c>
      <c r="E249" t="s">
        <v>859</v>
      </c>
      <c r="F249" t="str">
        <f t="shared" si="26"/>
        <v>C.Sinclair</v>
      </c>
      <c r="G249" s="2">
        <v>396400</v>
      </c>
      <c r="H249">
        <v>14</v>
      </c>
      <c r="I249" s="1">
        <v>73</v>
      </c>
      <c r="J249">
        <v>1022</v>
      </c>
      <c r="K249" t="s">
        <v>9</v>
      </c>
      <c r="L249" t="s">
        <v>864</v>
      </c>
      <c r="M249" t="str">
        <f t="shared" si="27"/>
        <v>RUC</v>
      </c>
      <c r="N249" t="s">
        <v>92</v>
      </c>
      <c r="Q249">
        <f t="shared" si="29"/>
        <v>248</v>
      </c>
    </row>
    <row r="250" spans="1:17" x14ac:dyDescent="0.3">
      <c r="A250">
        <v>2020</v>
      </c>
      <c r="B250">
        <v>88</v>
      </c>
      <c r="C250">
        <v>998128</v>
      </c>
      <c r="D250" t="s">
        <v>192</v>
      </c>
      <c r="E250" t="s">
        <v>193</v>
      </c>
      <c r="F250" t="str">
        <f t="shared" si="26"/>
        <v>A.Witherden</v>
      </c>
      <c r="G250" s="2">
        <v>392800</v>
      </c>
      <c r="H250">
        <v>21</v>
      </c>
      <c r="I250" s="1">
        <v>72.33</v>
      </c>
      <c r="J250">
        <v>1519</v>
      </c>
      <c r="K250" t="s">
        <v>7</v>
      </c>
      <c r="L250" t="s">
        <v>119</v>
      </c>
      <c r="M250" t="str">
        <f t="shared" si="27"/>
        <v>DEF</v>
      </c>
      <c r="N250" t="s">
        <v>40</v>
      </c>
      <c r="Q250">
        <f t="shared" si="29"/>
        <v>249</v>
      </c>
    </row>
    <row r="251" spans="1:17" x14ac:dyDescent="0.3">
      <c r="A251">
        <v>2020</v>
      </c>
      <c r="B251">
        <v>124</v>
      </c>
      <c r="C251">
        <v>294624</v>
      </c>
      <c r="D251" t="s">
        <v>173</v>
      </c>
      <c r="E251" t="s">
        <v>242</v>
      </c>
      <c r="F251" t="str">
        <f t="shared" si="26"/>
        <v>L.Plowman</v>
      </c>
      <c r="G251" s="2">
        <v>392800</v>
      </c>
      <c r="H251">
        <v>21</v>
      </c>
      <c r="I251" s="1">
        <v>72.33</v>
      </c>
      <c r="J251">
        <v>1519</v>
      </c>
      <c r="K251" t="s">
        <v>2</v>
      </c>
      <c r="L251" t="s">
        <v>200</v>
      </c>
      <c r="M251" t="str">
        <f t="shared" si="27"/>
        <v>DEF</v>
      </c>
      <c r="N251" t="s">
        <v>40</v>
      </c>
      <c r="Q251">
        <f t="shared" si="29"/>
        <v>250</v>
      </c>
    </row>
    <row r="252" spans="1:17" x14ac:dyDescent="0.3">
      <c r="A252">
        <v>2020</v>
      </c>
      <c r="B252">
        <v>34</v>
      </c>
      <c r="C252">
        <v>294733</v>
      </c>
      <c r="D252" t="s">
        <v>99</v>
      </c>
      <c r="E252" t="s">
        <v>100</v>
      </c>
      <c r="F252" t="str">
        <f t="shared" si="26"/>
        <v>P.Seedsman</v>
      </c>
      <c r="G252" s="2">
        <v>392700</v>
      </c>
      <c r="H252">
        <v>13</v>
      </c>
      <c r="I252" s="1">
        <v>72.31</v>
      </c>
      <c r="J252">
        <v>940</v>
      </c>
      <c r="K252" t="s">
        <v>16</v>
      </c>
      <c r="L252" t="s">
        <v>36</v>
      </c>
      <c r="M252" t="str">
        <f t="shared" si="27"/>
        <v>MID</v>
      </c>
      <c r="N252" t="s">
        <v>37</v>
      </c>
      <c r="Q252">
        <f t="shared" si="29"/>
        <v>251</v>
      </c>
    </row>
    <row r="253" spans="1:17" x14ac:dyDescent="0.3">
      <c r="A253">
        <v>2020</v>
      </c>
      <c r="B253">
        <v>561</v>
      </c>
      <c r="C253">
        <v>1000972</v>
      </c>
      <c r="D253" t="s">
        <v>733</v>
      </c>
      <c r="E253" t="s">
        <v>734</v>
      </c>
      <c r="F253" t="str">
        <f t="shared" si="26"/>
        <v>W.Drew</v>
      </c>
      <c r="G253" s="2">
        <v>392600</v>
      </c>
      <c r="H253">
        <v>10</v>
      </c>
      <c r="I253" s="1">
        <v>72.3</v>
      </c>
      <c r="J253">
        <v>723</v>
      </c>
      <c r="K253" t="s">
        <v>11</v>
      </c>
      <c r="L253" t="s">
        <v>724</v>
      </c>
      <c r="M253" t="str">
        <f t="shared" si="27"/>
        <v>MID</v>
      </c>
      <c r="N253" t="s">
        <v>37</v>
      </c>
      <c r="Q253">
        <f t="shared" si="29"/>
        <v>252</v>
      </c>
    </row>
    <row r="254" spans="1:17" x14ac:dyDescent="0.3">
      <c r="A254">
        <v>2020</v>
      </c>
      <c r="B254">
        <v>332</v>
      </c>
      <c r="C254">
        <v>1002242</v>
      </c>
      <c r="D254" t="s">
        <v>137</v>
      </c>
      <c r="E254" t="s">
        <v>507</v>
      </c>
      <c r="F254" t="str">
        <f t="shared" si="26"/>
        <v>C.Constable</v>
      </c>
      <c r="G254" s="2">
        <v>391000</v>
      </c>
      <c r="H254">
        <v>7</v>
      </c>
      <c r="I254" s="1">
        <v>80</v>
      </c>
      <c r="J254">
        <v>560</v>
      </c>
      <c r="K254" t="s">
        <v>3</v>
      </c>
      <c r="L254" t="s">
        <v>497</v>
      </c>
      <c r="M254" t="str">
        <f t="shared" si="27"/>
        <v>MID</v>
      </c>
      <c r="N254" t="s">
        <v>37</v>
      </c>
      <c r="Q254">
        <f t="shared" si="29"/>
        <v>253</v>
      </c>
    </row>
    <row r="255" spans="1:17" x14ac:dyDescent="0.3">
      <c r="A255">
        <v>2020</v>
      </c>
      <c r="B255">
        <v>498</v>
      </c>
      <c r="C255">
        <v>291819</v>
      </c>
      <c r="D255" t="s">
        <v>309</v>
      </c>
      <c r="E255" t="s">
        <v>673</v>
      </c>
      <c r="F255" t="str">
        <f t="shared" si="26"/>
        <v>A.Tomlinson</v>
      </c>
      <c r="G255" s="2">
        <v>390200</v>
      </c>
      <c r="H255">
        <v>22</v>
      </c>
      <c r="I255" s="1">
        <v>71.86</v>
      </c>
      <c r="J255">
        <v>1581</v>
      </c>
      <c r="K255" t="s">
        <v>5</v>
      </c>
      <c r="L255" t="s">
        <v>637</v>
      </c>
      <c r="M255" t="str">
        <f t="shared" si="27"/>
        <v>MID</v>
      </c>
      <c r="N255" t="s">
        <v>37</v>
      </c>
      <c r="Q255">
        <f t="shared" si="29"/>
        <v>254</v>
      </c>
    </row>
    <row r="256" spans="1:17" x14ac:dyDescent="0.3">
      <c r="A256">
        <v>2020</v>
      </c>
      <c r="B256">
        <v>640</v>
      </c>
      <c r="C256">
        <v>998134</v>
      </c>
      <c r="D256" t="s">
        <v>217</v>
      </c>
      <c r="E256" t="s">
        <v>821</v>
      </c>
      <c r="F256" t="str">
        <f t="shared" si="26"/>
        <v>J.Battle</v>
      </c>
      <c r="G256" s="2">
        <v>390100</v>
      </c>
      <c r="H256">
        <v>19</v>
      </c>
      <c r="I256" s="1">
        <v>71.84</v>
      </c>
      <c r="J256">
        <v>1365</v>
      </c>
      <c r="K256" t="s">
        <v>10</v>
      </c>
      <c r="L256" t="s">
        <v>818</v>
      </c>
      <c r="M256" t="str">
        <f t="shared" si="27"/>
        <v>DEF</v>
      </c>
      <c r="N256" t="s">
        <v>40</v>
      </c>
      <c r="Q256">
        <f t="shared" si="29"/>
        <v>255</v>
      </c>
    </row>
    <row r="257" spans="1:17" x14ac:dyDescent="0.3">
      <c r="A257">
        <v>2020</v>
      </c>
      <c r="B257">
        <v>160</v>
      </c>
      <c r="C257">
        <v>291849</v>
      </c>
      <c r="D257" t="s">
        <v>285</v>
      </c>
      <c r="E257" t="s">
        <v>286</v>
      </c>
      <c r="F257" t="str">
        <f t="shared" si="26"/>
        <v>B.Mihocek</v>
      </c>
      <c r="G257" s="2">
        <v>390000</v>
      </c>
      <c r="H257">
        <v>22</v>
      </c>
      <c r="I257" s="1">
        <v>71.819999999999993</v>
      </c>
      <c r="J257">
        <v>1580</v>
      </c>
      <c r="K257" t="s">
        <v>14</v>
      </c>
      <c r="L257" t="s">
        <v>254</v>
      </c>
      <c r="M257" t="str">
        <f t="shared" si="27"/>
        <v>FWD</v>
      </c>
      <c r="N257" t="s">
        <v>45</v>
      </c>
      <c r="Q257">
        <f t="shared" si="29"/>
        <v>256</v>
      </c>
    </row>
    <row r="258" spans="1:17" x14ac:dyDescent="0.3">
      <c r="A258">
        <v>2020</v>
      </c>
      <c r="B258">
        <v>444</v>
      </c>
      <c r="C258">
        <v>296041</v>
      </c>
      <c r="D258" t="s">
        <v>262</v>
      </c>
      <c r="E258" t="s">
        <v>91</v>
      </c>
      <c r="F258" t="str">
        <f t="shared" si="26"/>
        <v>T.O'Brien</v>
      </c>
      <c r="G258" s="2">
        <v>389300</v>
      </c>
      <c r="H258">
        <v>16</v>
      </c>
      <c r="I258" s="1">
        <v>71.69</v>
      </c>
      <c r="J258">
        <v>1147</v>
      </c>
      <c r="K258" t="s">
        <v>6</v>
      </c>
      <c r="L258" t="s">
        <v>589</v>
      </c>
      <c r="M258" t="str">
        <f t="shared" si="27"/>
        <v>DEF/FWD</v>
      </c>
      <c r="N258" t="s">
        <v>40</v>
      </c>
      <c r="O258" t="s">
        <v>45</v>
      </c>
      <c r="Q258">
        <f t="shared" ref="Q258:Q321" si="30">ROW(Q258)-1</f>
        <v>257</v>
      </c>
    </row>
    <row r="259" spans="1:17" x14ac:dyDescent="0.3">
      <c r="A259">
        <v>2020</v>
      </c>
      <c r="B259">
        <v>734</v>
      </c>
      <c r="C259">
        <v>996708</v>
      </c>
      <c r="D259" t="s">
        <v>129</v>
      </c>
      <c r="E259" t="s">
        <v>914</v>
      </c>
      <c r="F259" t="str">
        <f t="shared" si="26"/>
        <v>B.Dale</v>
      </c>
      <c r="G259" s="2">
        <v>388000</v>
      </c>
      <c r="H259">
        <v>9</v>
      </c>
      <c r="I259" s="1">
        <v>71.44</v>
      </c>
      <c r="J259">
        <v>643</v>
      </c>
      <c r="K259" t="s">
        <v>13</v>
      </c>
      <c r="L259" t="s">
        <v>907</v>
      </c>
      <c r="M259" t="str">
        <f t="shared" si="27"/>
        <v>FWD</v>
      </c>
      <c r="N259" t="s">
        <v>45</v>
      </c>
      <c r="Q259">
        <f t="shared" si="30"/>
        <v>258</v>
      </c>
    </row>
    <row r="260" spans="1:17" x14ac:dyDescent="0.3">
      <c r="A260">
        <v>2020</v>
      </c>
      <c r="B260">
        <v>192</v>
      </c>
      <c r="C260">
        <v>297438</v>
      </c>
      <c r="D260" t="s">
        <v>162</v>
      </c>
      <c r="E260" t="s">
        <v>332</v>
      </c>
      <c r="F260" t="str">
        <f t="shared" si="26"/>
        <v>M.Gleeson</v>
      </c>
      <c r="G260" s="2">
        <v>387400</v>
      </c>
      <c r="H260">
        <v>9</v>
      </c>
      <c r="I260" s="1">
        <v>71.33</v>
      </c>
      <c r="J260">
        <v>642</v>
      </c>
      <c r="K260" t="s">
        <v>4</v>
      </c>
      <c r="L260" t="s">
        <v>316</v>
      </c>
      <c r="M260" t="str">
        <f t="shared" si="27"/>
        <v>DEF</v>
      </c>
      <c r="N260" t="s">
        <v>40</v>
      </c>
      <c r="Q260">
        <f t="shared" si="30"/>
        <v>259</v>
      </c>
    </row>
    <row r="261" spans="1:17" x14ac:dyDescent="0.3">
      <c r="A261">
        <v>2020</v>
      </c>
      <c r="B261">
        <v>695</v>
      </c>
      <c r="C261">
        <v>290722</v>
      </c>
      <c r="D261" t="s">
        <v>185</v>
      </c>
      <c r="E261" t="s">
        <v>740</v>
      </c>
      <c r="F261" t="str">
        <f t="shared" si="26"/>
        <v>S.Gray</v>
      </c>
      <c r="G261" s="2">
        <v>386600</v>
      </c>
      <c r="H261">
        <v>20</v>
      </c>
      <c r="I261" s="1">
        <v>71.2</v>
      </c>
      <c r="J261">
        <v>1424</v>
      </c>
      <c r="K261" t="s">
        <v>9</v>
      </c>
      <c r="L261" t="s">
        <v>864</v>
      </c>
      <c r="M261" t="str">
        <f t="shared" si="27"/>
        <v>FWD</v>
      </c>
      <c r="N261" t="s">
        <v>45</v>
      </c>
      <c r="Q261">
        <f t="shared" si="30"/>
        <v>260</v>
      </c>
    </row>
    <row r="262" spans="1:17" x14ac:dyDescent="0.3">
      <c r="A262">
        <v>2020</v>
      </c>
      <c r="B262">
        <v>816</v>
      </c>
      <c r="C262">
        <v>291773</v>
      </c>
      <c r="D262" t="s">
        <v>175</v>
      </c>
      <c r="E262" t="s">
        <v>979</v>
      </c>
      <c r="F262" t="str">
        <f t="shared" si="26"/>
        <v>J.Newnes</v>
      </c>
      <c r="G262" s="2">
        <v>386400</v>
      </c>
      <c r="H262">
        <v>20</v>
      </c>
      <c r="I262" s="1">
        <v>71.150000000000006</v>
      </c>
      <c r="J262">
        <v>1423</v>
      </c>
      <c r="K262" t="s">
        <v>2</v>
      </c>
      <c r="L262" t="s">
        <v>200</v>
      </c>
      <c r="M262" t="str">
        <f t="shared" si="27"/>
        <v>MID</v>
      </c>
      <c r="N262" t="s">
        <v>37</v>
      </c>
      <c r="Q262">
        <f t="shared" si="30"/>
        <v>261</v>
      </c>
    </row>
    <row r="263" spans="1:17" x14ac:dyDescent="0.3">
      <c r="A263">
        <v>2020</v>
      </c>
      <c r="B263">
        <v>369</v>
      </c>
      <c r="C263">
        <v>292511</v>
      </c>
      <c r="D263" t="s">
        <v>357</v>
      </c>
      <c r="E263" t="s">
        <v>540</v>
      </c>
      <c r="F263" t="str">
        <f t="shared" si="26"/>
        <v>Z.Tuohy</v>
      </c>
      <c r="G263" s="2">
        <v>386300</v>
      </c>
      <c r="H263">
        <v>15</v>
      </c>
      <c r="I263" s="1">
        <v>71.13</v>
      </c>
      <c r="J263">
        <v>1067</v>
      </c>
      <c r="K263" t="s">
        <v>3</v>
      </c>
      <c r="L263" t="s">
        <v>497</v>
      </c>
      <c r="M263" t="str">
        <f t="shared" si="27"/>
        <v>DEF</v>
      </c>
      <c r="N263" t="s">
        <v>40</v>
      </c>
      <c r="Q263">
        <f t="shared" si="30"/>
        <v>262</v>
      </c>
    </row>
    <row r="264" spans="1:17" x14ac:dyDescent="0.3">
      <c r="A264">
        <v>2020</v>
      </c>
      <c r="B264">
        <v>222</v>
      </c>
      <c r="C264">
        <v>293884</v>
      </c>
      <c r="D264" t="s">
        <v>71</v>
      </c>
      <c r="E264" t="s">
        <v>371</v>
      </c>
      <c r="F264" t="str">
        <f t="shared" si="26"/>
        <v>J.Stringer</v>
      </c>
      <c r="G264" s="2">
        <v>384600</v>
      </c>
      <c r="H264">
        <v>18</v>
      </c>
      <c r="I264" s="1">
        <v>70.83</v>
      </c>
      <c r="J264">
        <v>1275</v>
      </c>
      <c r="K264" t="s">
        <v>4</v>
      </c>
      <c r="L264" t="s">
        <v>316</v>
      </c>
      <c r="M264" t="str">
        <f t="shared" si="27"/>
        <v>FWD</v>
      </c>
      <c r="N264" t="s">
        <v>45</v>
      </c>
      <c r="Q264">
        <f t="shared" si="30"/>
        <v>263</v>
      </c>
    </row>
    <row r="265" spans="1:17" x14ac:dyDescent="0.3">
      <c r="A265">
        <v>2020</v>
      </c>
      <c r="B265">
        <v>368</v>
      </c>
      <c r="C265">
        <v>261497</v>
      </c>
      <c r="D265" t="s">
        <v>97</v>
      </c>
      <c r="E265" t="s">
        <v>111</v>
      </c>
      <c r="F265" t="str">
        <f t="shared" si="26"/>
        <v>H.Taylor</v>
      </c>
      <c r="G265" s="2">
        <v>384300</v>
      </c>
      <c r="H265">
        <v>21</v>
      </c>
      <c r="I265" s="1">
        <v>70.760000000000005</v>
      </c>
      <c r="J265">
        <v>1486</v>
      </c>
      <c r="K265" t="s">
        <v>3</v>
      </c>
      <c r="L265" t="s">
        <v>497</v>
      </c>
      <c r="M265" t="str">
        <f t="shared" si="27"/>
        <v>DEF</v>
      </c>
      <c r="N265" t="s">
        <v>40</v>
      </c>
      <c r="Q265">
        <f t="shared" si="30"/>
        <v>264</v>
      </c>
    </row>
    <row r="266" spans="1:17" x14ac:dyDescent="0.3">
      <c r="A266">
        <v>2020</v>
      </c>
      <c r="B266">
        <v>481</v>
      </c>
      <c r="C266">
        <v>298281</v>
      </c>
      <c r="D266" t="s">
        <v>71</v>
      </c>
      <c r="E266" t="s">
        <v>656</v>
      </c>
      <c r="F266" t="str">
        <f t="shared" si="26"/>
        <v>J.Lever</v>
      </c>
      <c r="G266" s="2">
        <v>384200</v>
      </c>
      <c r="H266">
        <v>8</v>
      </c>
      <c r="I266" s="1">
        <v>70.75</v>
      </c>
      <c r="J266">
        <v>566</v>
      </c>
      <c r="K266" t="s">
        <v>5</v>
      </c>
      <c r="L266" t="s">
        <v>637</v>
      </c>
      <c r="M266" t="str">
        <f t="shared" si="27"/>
        <v>DEF</v>
      </c>
      <c r="N266" t="s">
        <v>40</v>
      </c>
      <c r="Q266">
        <f t="shared" si="30"/>
        <v>265</v>
      </c>
    </row>
    <row r="267" spans="1:17" x14ac:dyDescent="0.3">
      <c r="A267">
        <v>2020</v>
      </c>
      <c r="B267">
        <v>483</v>
      </c>
      <c r="C267">
        <v>281085</v>
      </c>
      <c r="D267" t="s">
        <v>537</v>
      </c>
      <c r="E267" t="s">
        <v>658</v>
      </c>
      <c r="F267" t="str">
        <f t="shared" si="26"/>
        <v>S.May</v>
      </c>
      <c r="G267" s="2">
        <v>384200</v>
      </c>
      <c r="H267">
        <v>8</v>
      </c>
      <c r="I267" s="1">
        <v>70.75</v>
      </c>
      <c r="J267">
        <v>566</v>
      </c>
      <c r="K267" t="s">
        <v>5</v>
      </c>
      <c r="L267" t="s">
        <v>637</v>
      </c>
      <c r="M267" t="str">
        <f t="shared" si="27"/>
        <v>DEF</v>
      </c>
      <c r="N267" t="s">
        <v>40</v>
      </c>
      <c r="Q267">
        <f t="shared" si="30"/>
        <v>266</v>
      </c>
    </row>
    <row r="268" spans="1:17" x14ac:dyDescent="0.3">
      <c r="A268">
        <v>2020</v>
      </c>
      <c r="B268">
        <v>681</v>
      </c>
      <c r="C268">
        <v>296422</v>
      </c>
      <c r="D268" t="s">
        <v>120</v>
      </c>
      <c r="E268" t="s">
        <v>862</v>
      </c>
      <c r="F268" t="str">
        <f t="shared" si="26"/>
        <v>C.Wilkie</v>
      </c>
      <c r="G268" s="2">
        <v>383800</v>
      </c>
      <c r="H268">
        <v>22</v>
      </c>
      <c r="I268" s="1">
        <v>70.680000000000007</v>
      </c>
      <c r="J268">
        <v>1555</v>
      </c>
      <c r="K268" t="s">
        <v>10</v>
      </c>
      <c r="L268" t="s">
        <v>818</v>
      </c>
      <c r="M268" t="str">
        <f t="shared" si="27"/>
        <v>DEF</v>
      </c>
      <c r="N268" t="s">
        <v>40</v>
      </c>
      <c r="Q268">
        <f t="shared" si="30"/>
        <v>267</v>
      </c>
    </row>
    <row r="269" spans="1:17" x14ac:dyDescent="0.3">
      <c r="A269">
        <v>2020</v>
      </c>
      <c r="B269">
        <v>133</v>
      </c>
      <c r="C269">
        <v>993832</v>
      </c>
      <c r="D269" t="s">
        <v>122</v>
      </c>
      <c r="E269" t="s">
        <v>252</v>
      </c>
      <c r="F269" t="str">
        <f t="shared" si="26"/>
        <v>J.Weitering</v>
      </c>
      <c r="G269" s="2">
        <v>383700</v>
      </c>
      <c r="H269">
        <v>20</v>
      </c>
      <c r="I269" s="1">
        <v>70.650000000000006</v>
      </c>
      <c r="J269">
        <v>1413</v>
      </c>
      <c r="K269" t="s">
        <v>2</v>
      </c>
      <c r="L269" t="s">
        <v>200</v>
      </c>
      <c r="M269" t="str">
        <f t="shared" si="27"/>
        <v>DEF</v>
      </c>
      <c r="N269" t="s">
        <v>40</v>
      </c>
      <c r="Q269">
        <f t="shared" si="30"/>
        <v>268</v>
      </c>
    </row>
    <row r="270" spans="1:17" x14ac:dyDescent="0.3">
      <c r="A270">
        <v>2020</v>
      </c>
      <c r="B270">
        <v>472</v>
      </c>
      <c r="C270">
        <v>996692</v>
      </c>
      <c r="D270" t="s">
        <v>649</v>
      </c>
      <c r="E270" t="s">
        <v>650</v>
      </c>
      <c r="F270" t="str">
        <f t="shared" si="26"/>
        <v>M.Hore</v>
      </c>
      <c r="G270" s="2">
        <v>383600</v>
      </c>
      <c r="H270">
        <v>14</v>
      </c>
      <c r="I270" s="1">
        <v>70.64</v>
      </c>
      <c r="J270">
        <v>989</v>
      </c>
      <c r="K270" t="s">
        <v>5</v>
      </c>
      <c r="L270" t="s">
        <v>637</v>
      </c>
      <c r="M270" t="str">
        <f t="shared" si="27"/>
        <v>DEF</v>
      </c>
      <c r="N270" t="s">
        <v>40</v>
      </c>
      <c r="Q270">
        <f t="shared" si="30"/>
        <v>269</v>
      </c>
    </row>
    <row r="271" spans="1:17" x14ac:dyDescent="0.3">
      <c r="A271">
        <v>2020</v>
      </c>
      <c r="B271">
        <v>535</v>
      </c>
      <c r="C271">
        <v>993998</v>
      </c>
      <c r="D271" t="s">
        <v>453</v>
      </c>
      <c r="E271" t="s">
        <v>707</v>
      </c>
      <c r="F271" t="str">
        <f t="shared" si="26"/>
        <v>J.Simpkin</v>
      </c>
      <c r="G271" s="2">
        <v>383000</v>
      </c>
      <c r="H271">
        <v>21</v>
      </c>
      <c r="I271" s="1">
        <v>70.52</v>
      </c>
      <c r="J271">
        <v>1481</v>
      </c>
      <c r="K271" t="s">
        <v>12</v>
      </c>
      <c r="L271" t="s">
        <v>679</v>
      </c>
      <c r="M271" t="str">
        <f t="shared" si="27"/>
        <v>FWD/MID</v>
      </c>
      <c r="N271" t="s">
        <v>45</v>
      </c>
      <c r="O271" t="s">
        <v>37</v>
      </c>
      <c r="Q271">
        <f t="shared" si="30"/>
        <v>270</v>
      </c>
    </row>
    <row r="272" spans="1:17" x14ac:dyDescent="0.3">
      <c r="A272">
        <v>2020</v>
      </c>
      <c r="B272">
        <v>231</v>
      </c>
      <c r="C272">
        <v>1002232</v>
      </c>
      <c r="D272" t="s">
        <v>85</v>
      </c>
      <c r="E272" t="s">
        <v>383</v>
      </c>
      <c r="F272" t="str">
        <f t="shared" si="26"/>
        <v>A.Brayshaw</v>
      </c>
      <c r="G272" s="2">
        <v>382800</v>
      </c>
      <c r="H272">
        <v>22</v>
      </c>
      <c r="I272" s="1">
        <v>70.5</v>
      </c>
      <c r="J272">
        <v>1551</v>
      </c>
      <c r="K272" t="s">
        <v>15</v>
      </c>
      <c r="L272" t="s">
        <v>377</v>
      </c>
      <c r="M272" t="str">
        <f t="shared" si="27"/>
        <v>FWD/MID</v>
      </c>
      <c r="N272" t="s">
        <v>45</v>
      </c>
      <c r="O272" t="s">
        <v>37</v>
      </c>
      <c r="Q272">
        <f t="shared" si="30"/>
        <v>271</v>
      </c>
    </row>
    <row r="273" spans="1:17" x14ac:dyDescent="0.3">
      <c r="A273">
        <v>2020</v>
      </c>
      <c r="B273">
        <v>791</v>
      </c>
      <c r="C273">
        <v>281281</v>
      </c>
      <c r="D273" t="s">
        <v>613</v>
      </c>
      <c r="E273" t="s">
        <v>653</v>
      </c>
      <c r="F273" t="str">
        <f t="shared" si="26"/>
        <v>L.Jetta</v>
      </c>
      <c r="G273" s="2">
        <v>382600</v>
      </c>
      <c r="H273">
        <v>20</v>
      </c>
      <c r="I273" s="1">
        <v>70.45</v>
      </c>
      <c r="J273">
        <v>1409</v>
      </c>
      <c r="K273" t="s">
        <v>8</v>
      </c>
      <c r="L273" t="s">
        <v>948</v>
      </c>
      <c r="M273" t="str">
        <f t="shared" si="27"/>
        <v>DEF</v>
      </c>
      <c r="N273" t="s">
        <v>40</v>
      </c>
      <c r="Q273">
        <f t="shared" si="30"/>
        <v>272</v>
      </c>
    </row>
    <row r="274" spans="1:17" x14ac:dyDescent="0.3">
      <c r="A274">
        <v>2020</v>
      </c>
      <c r="B274">
        <v>151</v>
      </c>
      <c r="C274">
        <v>291720</v>
      </c>
      <c r="D274" t="s">
        <v>245</v>
      </c>
      <c r="E274" t="s">
        <v>273</v>
      </c>
      <c r="F274" t="str">
        <f t="shared" si="26"/>
        <v>W.Hoskin-Elliott</v>
      </c>
      <c r="G274" s="2">
        <v>382000</v>
      </c>
      <c r="H274">
        <v>17</v>
      </c>
      <c r="I274" s="1">
        <v>70.349999999999994</v>
      </c>
      <c r="J274">
        <v>1196</v>
      </c>
      <c r="K274" t="s">
        <v>14</v>
      </c>
      <c r="L274" t="s">
        <v>254</v>
      </c>
      <c r="M274" t="str">
        <f t="shared" si="27"/>
        <v>FWD</v>
      </c>
      <c r="N274" t="s">
        <v>45</v>
      </c>
      <c r="Q274">
        <f t="shared" si="30"/>
        <v>273</v>
      </c>
    </row>
    <row r="275" spans="1:17" x14ac:dyDescent="0.3">
      <c r="A275">
        <v>2020</v>
      </c>
      <c r="B275">
        <v>148</v>
      </c>
      <c r="C275">
        <v>293801</v>
      </c>
      <c r="D275" t="s">
        <v>270</v>
      </c>
      <c r="E275" t="s">
        <v>66</v>
      </c>
      <c r="F275" t="str">
        <f t="shared" si="26"/>
        <v>J.Elliott</v>
      </c>
      <c r="G275" s="2">
        <v>380500</v>
      </c>
      <c r="H275">
        <v>14</v>
      </c>
      <c r="I275" s="1">
        <v>70.069999999999993</v>
      </c>
      <c r="J275">
        <v>981</v>
      </c>
      <c r="K275" t="s">
        <v>14</v>
      </c>
      <c r="L275" t="s">
        <v>254</v>
      </c>
      <c r="M275" t="str">
        <f t="shared" si="27"/>
        <v>FWD</v>
      </c>
      <c r="N275" t="s">
        <v>45</v>
      </c>
      <c r="Q275">
        <f t="shared" si="30"/>
        <v>274</v>
      </c>
    </row>
    <row r="276" spans="1:17" x14ac:dyDescent="0.3">
      <c r="A276">
        <v>2020</v>
      </c>
      <c r="B276">
        <v>755</v>
      </c>
      <c r="C276">
        <v>996483</v>
      </c>
      <c r="D276" t="s">
        <v>194</v>
      </c>
      <c r="E276" t="s">
        <v>884</v>
      </c>
      <c r="F276" t="str">
        <f t="shared" si="26"/>
        <v>T.McLean</v>
      </c>
      <c r="G276" s="2">
        <v>380100</v>
      </c>
      <c r="H276">
        <v>18</v>
      </c>
      <c r="I276" s="1">
        <v>70</v>
      </c>
      <c r="J276">
        <v>1260</v>
      </c>
      <c r="K276" t="s">
        <v>13</v>
      </c>
      <c r="L276" t="s">
        <v>907</v>
      </c>
      <c r="M276" t="str">
        <f t="shared" si="27"/>
        <v>FWD</v>
      </c>
      <c r="N276" t="s">
        <v>45</v>
      </c>
      <c r="Q276">
        <f t="shared" si="30"/>
        <v>275</v>
      </c>
    </row>
    <row r="277" spans="1:17" x14ac:dyDescent="0.3">
      <c r="A277">
        <v>2020</v>
      </c>
      <c r="B277">
        <v>215</v>
      </c>
      <c r="C277">
        <v>997078</v>
      </c>
      <c r="D277" t="s">
        <v>266</v>
      </c>
      <c r="E277" t="s">
        <v>364</v>
      </c>
      <c r="F277" t="str">
        <f t="shared" si="26"/>
        <v>M.Redman</v>
      </c>
      <c r="G277" s="2">
        <v>379800</v>
      </c>
      <c r="H277">
        <v>19</v>
      </c>
      <c r="I277" s="1">
        <v>69.95</v>
      </c>
      <c r="J277">
        <v>1329</v>
      </c>
      <c r="K277" t="s">
        <v>4</v>
      </c>
      <c r="L277" t="s">
        <v>316</v>
      </c>
      <c r="M277" t="str">
        <f t="shared" si="27"/>
        <v>DEF</v>
      </c>
      <c r="N277" t="s">
        <v>40</v>
      </c>
      <c r="Q277">
        <f t="shared" si="30"/>
        <v>276</v>
      </c>
    </row>
    <row r="278" spans="1:17" x14ac:dyDescent="0.3">
      <c r="A278">
        <v>2020</v>
      </c>
      <c r="B278">
        <v>597</v>
      </c>
      <c r="C278">
        <v>993993</v>
      </c>
      <c r="D278" t="s">
        <v>772</v>
      </c>
      <c r="E278" t="s">
        <v>773</v>
      </c>
      <c r="F278" t="str">
        <f t="shared" si="26"/>
        <v>S.Bolton</v>
      </c>
      <c r="G278" s="2">
        <v>379100</v>
      </c>
      <c r="H278">
        <v>16</v>
      </c>
      <c r="I278" s="1">
        <v>69.81</v>
      </c>
      <c r="J278">
        <v>1117</v>
      </c>
      <c r="K278" t="s">
        <v>1</v>
      </c>
      <c r="L278" t="s">
        <v>769</v>
      </c>
      <c r="M278" t="str">
        <f t="shared" si="27"/>
        <v>FWD</v>
      </c>
      <c r="N278" t="s">
        <v>45</v>
      </c>
      <c r="Q278">
        <f t="shared" si="30"/>
        <v>277</v>
      </c>
    </row>
    <row r="279" spans="1:17" x14ac:dyDescent="0.3">
      <c r="A279">
        <v>2020</v>
      </c>
      <c r="B279">
        <v>40</v>
      </c>
      <c r="C279">
        <v>280934</v>
      </c>
      <c r="D279" t="s">
        <v>109</v>
      </c>
      <c r="E279" t="s">
        <v>110</v>
      </c>
      <c r="F279" t="str">
        <f t="shared" ref="F279:F342" si="31">LEFT(D279,1)&amp;"." &amp;E279</f>
        <v>D.Talia</v>
      </c>
      <c r="G279" s="2">
        <v>377700</v>
      </c>
      <c r="H279">
        <v>22</v>
      </c>
      <c r="I279" s="1">
        <v>69.55</v>
      </c>
      <c r="J279">
        <v>1530</v>
      </c>
      <c r="K279" t="s">
        <v>16</v>
      </c>
      <c r="L279" t="s">
        <v>36</v>
      </c>
      <c r="M279" t="str">
        <f t="shared" ref="M279:M342" si="32">N279&amp;IF(O279="","","/"&amp;O279)</f>
        <v>DEF</v>
      </c>
      <c r="N279" t="s">
        <v>40</v>
      </c>
      <c r="Q279">
        <f t="shared" si="30"/>
        <v>278</v>
      </c>
    </row>
    <row r="280" spans="1:17" x14ac:dyDescent="0.3">
      <c r="A280">
        <v>2020</v>
      </c>
      <c r="B280">
        <v>658</v>
      </c>
      <c r="C280">
        <v>993480</v>
      </c>
      <c r="D280" t="s">
        <v>840</v>
      </c>
      <c r="E280" t="s">
        <v>841</v>
      </c>
      <c r="F280" t="str">
        <f t="shared" si="31"/>
        <v>D.Howard</v>
      </c>
      <c r="G280" s="2">
        <v>376500</v>
      </c>
      <c r="H280">
        <v>15</v>
      </c>
      <c r="I280" s="1">
        <v>69.33</v>
      </c>
      <c r="J280">
        <v>1040</v>
      </c>
      <c r="K280" t="s">
        <v>10</v>
      </c>
      <c r="L280" t="s">
        <v>818</v>
      </c>
      <c r="M280" t="str">
        <f t="shared" si="32"/>
        <v>DEF/FWD</v>
      </c>
      <c r="N280" t="s">
        <v>40</v>
      </c>
      <c r="O280" t="s">
        <v>45</v>
      </c>
      <c r="Q280">
        <f t="shared" si="30"/>
        <v>279</v>
      </c>
    </row>
    <row r="281" spans="1:17" x14ac:dyDescent="0.3">
      <c r="A281">
        <v>2020</v>
      </c>
      <c r="B281">
        <v>418</v>
      </c>
      <c r="C281">
        <v>1000959</v>
      </c>
      <c r="D281" t="s">
        <v>159</v>
      </c>
      <c r="E281" t="s">
        <v>593</v>
      </c>
      <c r="F281" t="str">
        <f t="shared" si="31"/>
        <v>J.Cousins</v>
      </c>
      <c r="G281" s="2">
        <v>376500</v>
      </c>
      <c r="H281">
        <v>12</v>
      </c>
      <c r="I281" s="1">
        <v>69.33</v>
      </c>
      <c r="J281">
        <v>832</v>
      </c>
      <c r="K281" t="s">
        <v>6</v>
      </c>
      <c r="L281" t="s">
        <v>589</v>
      </c>
      <c r="M281" t="str">
        <f t="shared" si="32"/>
        <v>MID</v>
      </c>
      <c r="N281" t="s">
        <v>37</v>
      </c>
      <c r="Q281">
        <f t="shared" si="30"/>
        <v>280</v>
      </c>
    </row>
    <row r="282" spans="1:17" x14ac:dyDescent="0.3">
      <c r="A282">
        <v>2020</v>
      </c>
      <c r="B282">
        <v>403</v>
      </c>
      <c r="C282">
        <v>261374</v>
      </c>
      <c r="D282" t="s">
        <v>574</v>
      </c>
      <c r="E282" t="s">
        <v>297</v>
      </c>
      <c r="F282" t="str">
        <f t="shared" si="31"/>
        <v>S.Reid</v>
      </c>
      <c r="G282" s="2">
        <v>375700</v>
      </c>
      <c r="H282">
        <v>22</v>
      </c>
      <c r="I282" s="1">
        <v>69.180000000000007</v>
      </c>
      <c r="J282">
        <v>1522</v>
      </c>
      <c r="K282" t="s">
        <v>542</v>
      </c>
      <c r="L282" t="s">
        <v>18</v>
      </c>
      <c r="M282" t="str">
        <f t="shared" si="32"/>
        <v>DEF</v>
      </c>
      <c r="N282" t="s">
        <v>40</v>
      </c>
      <c r="Q282">
        <f t="shared" si="30"/>
        <v>281</v>
      </c>
    </row>
    <row r="283" spans="1:17" x14ac:dyDescent="0.3">
      <c r="A283">
        <v>2020</v>
      </c>
      <c r="B283">
        <v>553</v>
      </c>
      <c r="C283">
        <v>994599</v>
      </c>
      <c r="D283" t="s">
        <v>73</v>
      </c>
      <c r="E283" t="s">
        <v>727</v>
      </c>
      <c r="F283" t="str">
        <f t="shared" si="31"/>
        <v>R.Bonner</v>
      </c>
      <c r="G283" s="2">
        <v>375500</v>
      </c>
      <c r="H283">
        <v>19</v>
      </c>
      <c r="I283" s="1">
        <v>69.16</v>
      </c>
      <c r="J283">
        <v>1314</v>
      </c>
      <c r="K283" t="s">
        <v>11</v>
      </c>
      <c r="L283" t="s">
        <v>724</v>
      </c>
      <c r="M283" t="str">
        <f t="shared" si="32"/>
        <v>DEF</v>
      </c>
      <c r="N283" t="s">
        <v>40</v>
      </c>
      <c r="Q283">
        <f t="shared" si="30"/>
        <v>282</v>
      </c>
    </row>
    <row r="284" spans="1:17" x14ac:dyDescent="0.3">
      <c r="A284">
        <v>2020</v>
      </c>
      <c r="B284">
        <v>12</v>
      </c>
      <c r="C284">
        <v>250417</v>
      </c>
      <c r="D284" t="s">
        <v>58</v>
      </c>
      <c r="E284" t="s">
        <v>59</v>
      </c>
      <c r="F284" t="str">
        <f t="shared" si="31"/>
        <v>B.Gibbs</v>
      </c>
      <c r="G284" s="2">
        <v>375100</v>
      </c>
      <c r="H284">
        <v>12</v>
      </c>
      <c r="I284" s="1">
        <v>69.08</v>
      </c>
      <c r="J284">
        <v>829</v>
      </c>
      <c r="K284" t="s">
        <v>16</v>
      </c>
      <c r="L284" t="s">
        <v>36</v>
      </c>
      <c r="M284" t="str">
        <f t="shared" si="32"/>
        <v>MID</v>
      </c>
      <c r="N284" t="s">
        <v>37</v>
      </c>
      <c r="Q284">
        <f t="shared" si="30"/>
        <v>283</v>
      </c>
    </row>
    <row r="285" spans="1:17" x14ac:dyDescent="0.3">
      <c r="A285">
        <v>2020</v>
      </c>
      <c r="B285">
        <v>802</v>
      </c>
      <c r="C285">
        <v>296225</v>
      </c>
      <c r="D285" t="s">
        <v>967</v>
      </c>
      <c r="E285" t="s">
        <v>811</v>
      </c>
      <c r="F285" t="str">
        <f t="shared" si="31"/>
        <v>W.Rioli</v>
      </c>
      <c r="G285" s="2">
        <v>374700</v>
      </c>
      <c r="H285">
        <v>13</v>
      </c>
      <c r="I285" s="1">
        <v>69</v>
      </c>
      <c r="J285">
        <v>897</v>
      </c>
      <c r="K285" t="s">
        <v>8</v>
      </c>
      <c r="L285" t="s">
        <v>948</v>
      </c>
      <c r="M285" t="str">
        <f t="shared" si="32"/>
        <v>FWD</v>
      </c>
      <c r="N285" t="s">
        <v>45</v>
      </c>
      <c r="Q285">
        <f t="shared" si="30"/>
        <v>284</v>
      </c>
    </row>
    <row r="286" spans="1:17" x14ac:dyDescent="0.3">
      <c r="A286">
        <v>2020</v>
      </c>
      <c r="B286">
        <v>629</v>
      </c>
      <c r="C286">
        <v>250395</v>
      </c>
      <c r="D286" t="s">
        <v>175</v>
      </c>
      <c r="E286" t="s">
        <v>810</v>
      </c>
      <c r="F286" t="str">
        <f t="shared" si="31"/>
        <v>J.Riewoldt</v>
      </c>
      <c r="G286" s="2">
        <v>374100</v>
      </c>
      <c r="H286">
        <v>10</v>
      </c>
      <c r="I286" s="1">
        <v>68.900000000000006</v>
      </c>
      <c r="J286">
        <v>689</v>
      </c>
      <c r="K286" t="s">
        <v>1</v>
      </c>
      <c r="L286" t="s">
        <v>769</v>
      </c>
      <c r="M286" t="str">
        <f t="shared" si="32"/>
        <v>FWD</v>
      </c>
      <c r="N286" t="s">
        <v>45</v>
      </c>
      <c r="Q286">
        <f t="shared" si="30"/>
        <v>285</v>
      </c>
    </row>
    <row r="287" spans="1:17" x14ac:dyDescent="0.3">
      <c r="A287">
        <v>2020</v>
      </c>
      <c r="B287">
        <v>690</v>
      </c>
      <c r="C287">
        <v>998103</v>
      </c>
      <c r="D287" t="s">
        <v>601</v>
      </c>
      <c r="E287" t="s">
        <v>870</v>
      </c>
      <c r="F287" t="str">
        <f t="shared" si="31"/>
        <v>O.Florent</v>
      </c>
      <c r="G287" s="2">
        <v>373400</v>
      </c>
      <c r="H287">
        <v>21</v>
      </c>
      <c r="I287" s="1">
        <v>68.760000000000005</v>
      </c>
      <c r="J287">
        <v>1444</v>
      </c>
      <c r="K287" t="s">
        <v>9</v>
      </c>
      <c r="L287" t="s">
        <v>864</v>
      </c>
      <c r="M287" t="str">
        <f t="shared" si="32"/>
        <v>MID</v>
      </c>
      <c r="N287" t="s">
        <v>37</v>
      </c>
      <c r="Q287">
        <f t="shared" si="30"/>
        <v>286</v>
      </c>
    </row>
    <row r="288" spans="1:17" x14ac:dyDescent="0.3">
      <c r="A288">
        <v>2020</v>
      </c>
      <c r="B288">
        <v>96</v>
      </c>
      <c r="C288">
        <v>996731</v>
      </c>
      <c r="D288" t="s">
        <v>137</v>
      </c>
      <c r="E288" t="s">
        <v>207</v>
      </c>
      <c r="F288" t="str">
        <f t="shared" si="31"/>
        <v>C.Curnow</v>
      </c>
      <c r="G288" s="2">
        <v>372200</v>
      </c>
      <c r="H288">
        <v>11</v>
      </c>
      <c r="I288" s="1">
        <v>68.55</v>
      </c>
      <c r="J288">
        <v>754</v>
      </c>
      <c r="K288" t="s">
        <v>2</v>
      </c>
      <c r="L288" t="s">
        <v>200</v>
      </c>
      <c r="M288" t="str">
        <f t="shared" si="32"/>
        <v>FWD</v>
      </c>
      <c r="N288" t="s">
        <v>45</v>
      </c>
      <c r="Q288">
        <f t="shared" si="30"/>
        <v>287</v>
      </c>
    </row>
    <row r="289" spans="1:17" x14ac:dyDescent="0.3">
      <c r="A289">
        <v>2020</v>
      </c>
      <c r="B289">
        <v>271</v>
      </c>
      <c r="C289">
        <v>294125</v>
      </c>
      <c r="D289" t="s">
        <v>288</v>
      </c>
      <c r="E289" t="s">
        <v>114</v>
      </c>
      <c r="F289" t="str">
        <f t="shared" si="31"/>
        <v>N.Wilson</v>
      </c>
      <c r="G289" s="2">
        <v>372000</v>
      </c>
      <c r="H289">
        <v>18</v>
      </c>
      <c r="I289" s="1">
        <v>68.5</v>
      </c>
      <c r="J289">
        <v>1233</v>
      </c>
      <c r="K289" t="s">
        <v>15</v>
      </c>
      <c r="L289" t="s">
        <v>377</v>
      </c>
      <c r="M289" t="str">
        <f t="shared" si="32"/>
        <v>DEF</v>
      </c>
      <c r="N289" t="s">
        <v>40</v>
      </c>
      <c r="Q289">
        <f t="shared" si="30"/>
        <v>288</v>
      </c>
    </row>
    <row r="290" spans="1:17" x14ac:dyDescent="0.3">
      <c r="A290">
        <v>2020</v>
      </c>
      <c r="B290">
        <v>236</v>
      </c>
      <c r="C290">
        <v>290823</v>
      </c>
      <c r="D290" t="s">
        <v>390</v>
      </c>
      <c r="E290" t="s">
        <v>391</v>
      </c>
      <c r="F290" t="str">
        <f t="shared" si="31"/>
        <v>R.Conca</v>
      </c>
      <c r="G290" s="2">
        <v>372000</v>
      </c>
      <c r="H290">
        <v>22</v>
      </c>
      <c r="I290" s="1">
        <v>68.5</v>
      </c>
      <c r="J290">
        <v>1507</v>
      </c>
      <c r="K290" t="s">
        <v>15</v>
      </c>
      <c r="L290" t="s">
        <v>377</v>
      </c>
      <c r="M290" t="str">
        <f t="shared" si="32"/>
        <v>MID</v>
      </c>
      <c r="N290" t="s">
        <v>37</v>
      </c>
      <c r="Q290">
        <f t="shared" si="30"/>
        <v>289</v>
      </c>
    </row>
    <row r="291" spans="1:17" x14ac:dyDescent="0.3">
      <c r="A291">
        <v>2020</v>
      </c>
      <c r="B291">
        <v>346</v>
      </c>
      <c r="C291">
        <v>294828</v>
      </c>
      <c r="D291" t="s">
        <v>217</v>
      </c>
      <c r="E291" t="s">
        <v>516</v>
      </c>
      <c r="F291" t="str">
        <f t="shared" si="31"/>
        <v>J.Jenkins</v>
      </c>
      <c r="G291" s="2">
        <v>371200</v>
      </c>
      <c r="H291">
        <v>11</v>
      </c>
      <c r="I291" s="1">
        <v>68.36</v>
      </c>
      <c r="J291">
        <v>752</v>
      </c>
      <c r="K291" t="s">
        <v>3</v>
      </c>
      <c r="L291" t="s">
        <v>497</v>
      </c>
      <c r="M291" t="str">
        <f t="shared" si="32"/>
        <v>FWD</v>
      </c>
      <c r="N291" t="s">
        <v>45</v>
      </c>
      <c r="Q291">
        <f t="shared" si="30"/>
        <v>290</v>
      </c>
    </row>
    <row r="292" spans="1:17" x14ac:dyDescent="0.3">
      <c r="A292">
        <v>2020</v>
      </c>
      <c r="B292">
        <v>141</v>
      </c>
      <c r="C292">
        <v>1002770</v>
      </c>
      <c r="D292" t="s">
        <v>264</v>
      </c>
      <c r="E292" t="s">
        <v>39</v>
      </c>
      <c r="F292" t="str">
        <f t="shared" si="31"/>
        <v>C.Brown</v>
      </c>
      <c r="G292" s="2">
        <v>370900</v>
      </c>
      <c r="H292">
        <v>20</v>
      </c>
      <c r="I292" s="1">
        <v>68.3</v>
      </c>
      <c r="J292">
        <v>1366</v>
      </c>
      <c r="K292" t="s">
        <v>14</v>
      </c>
      <c r="L292" t="s">
        <v>254</v>
      </c>
      <c r="M292" t="str">
        <f t="shared" si="32"/>
        <v>FWD</v>
      </c>
      <c r="N292" t="s">
        <v>45</v>
      </c>
      <c r="Q292">
        <f t="shared" si="30"/>
        <v>291</v>
      </c>
    </row>
    <row r="293" spans="1:17" x14ac:dyDescent="0.3">
      <c r="A293">
        <v>2020</v>
      </c>
      <c r="B293">
        <v>519</v>
      </c>
      <c r="C293">
        <v>296735</v>
      </c>
      <c r="D293" t="s">
        <v>330</v>
      </c>
      <c r="E293" t="s">
        <v>694</v>
      </c>
      <c r="F293" t="str">
        <f t="shared" si="31"/>
        <v>A.Hall</v>
      </c>
      <c r="G293" s="2">
        <v>370600</v>
      </c>
      <c r="H293">
        <v>6</v>
      </c>
      <c r="I293" s="1">
        <v>75.83</v>
      </c>
      <c r="J293">
        <v>455</v>
      </c>
      <c r="K293" t="s">
        <v>12</v>
      </c>
      <c r="L293" t="s">
        <v>679</v>
      </c>
      <c r="M293" t="str">
        <f t="shared" si="32"/>
        <v>MID</v>
      </c>
      <c r="N293" t="s">
        <v>37</v>
      </c>
      <c r="Q293">
        <f t="shared" si="30"/>
        <v>292</v>
      </c>
    </row>
    <row r="294" spans="1:17" x14ac:dyDescent="0.3">
      <c r="A294">
        <v>2020</v>
      </c>
      <c r="B294">
        <v>284</v>
      </c>
      <c r="C294">
        <v>291753</v>
      </c>
      <c r="D294" t="s">
        <v>185</v>
      </c>
      <c r="E294" t="s">
        <v>451</v>
      </c>
      <c r="F294" t="str">
        <f t="shared" si="31"/>
        <v>S.Day</v>
      </c>
      <c r="G294" s="2">
        <v>369800</v>
      </c>
      <c r="H294">
        <v>10</v>
      </c>
      <c r="I294" s="1">
        <v>68.099999999999994</v>
      </c>
      <c r="J294">
        <v>681</v>
      </c>
      <c r="K294" t="s">
        <v>17</v>
      </c>
      <c r="L294" t="s">
        <v>440</v>
      </c>
      <c r="M294" t="str">
        <f t="shared" si="32"/>
        <v>FWD</v>
      </c>
      <c r="N294" t="s">
        <v>45</v>
      </c>
      <c r="Q294">
        <f t="shared" si="30"/>
        <v>293</v>
      </c>
    </row>
    <row r="295" spans="1:17" x14ac:dyDescent="0.3">
      <c r="A295">
        <v>2020</v>
      </c>
      <c r="B295">
        <v>323</v>
      </c>
      <c r="C295">
        <v>298289</v>
      </c>
      <c r="D295" t="s">
        <v>493</v>
      </c>
      <c r="E295" t="s">
        <v>494</v>
      </c>
      <c r="F295" t="str">
        <f t="shared" si="31"/>
        <v>P.Wright</v>
      </c>
      <c r="G295" s="2">
        <v>369300</v>
      </c>
      <c r="H295">
        <v>17</v>
      </c>
      <c r="I295" s="1">
        <v>68</v>
      </c>
      <c r="J295">
        <v>1156</v>
      </c>
      <c r="K295" t="s">
        <v>17</v>
      </c>
      <c r="L295" t="s">
        <v>440</v>
      </c>
      <c r="M295" t="str">
        <f t="shared" si="32"/>
        <v>FWD</v>
      </c>
      <c r="N295" t="s">
        <v>45</v>
      </c>
      <c r="Q295">
        <f t="shared" si="30"/>
        <v>294</v>
      </c>
    </row>
    <row r="296" spans="1:17" x14ac:dyDescent="0.3">
      <c r="A296">
        <v>2020</v>
      </c>
      <c r="B296">
        <v>2</v>
      </c>
      <c r="C296">
        <v>293193</v>
      </c>
      <c r="D296" t="s">
        <v>38</v>
      </c>
      <c r="E296" t="s">
        <v>39</v>
      </c>
      <c r="F296" t="str">
        <f t="shared" si="31"/>
        <v>L.Brown</v>
      </c>
      <c r="G296" s="2">
        <v>369300</v>
      </c>
      <c r="H296">
        <v>15</v>
      </c>
      <c r="I296" s="1">
        <v>68</v>
      </c>
      <c r="J296">
        <v>1020</v>
      </c>
      <c r="K296" t="s">
        <v>16</v>
      </c>
      <c r="L296" t="s">
        <v>36</v>
      </c>
      <c r="M296" t="str">
        <f t="shared" si="32"/>
        <v>DEF</v>
      </c>
      <c r="N296" t="s">
        <v>40</v>
      </c>
      <c r="Q296">
        <f t="shared" si="30"/>
        <v>295</v>
      </c>
    </row>
    <row r="297" spans="1:17" x14ac:dyDescent="0.3">
      <c r="A297">
        <v>2020</v>
      </c>
      <c r="B297">
        <v>74</v>
      </c>
      <c r="C297">
        <v>1005521</v>
      </c>
      <c r="D297" t="s">
        <v>170</v>
      </c>
      <c r="E297" t="s">
        <v>171</v>
      </c>
      <c r="F297" t="str">
        <f t="shared" si="31"/>
        <v>O.McInerney</v>
      </c>
      <c r="G297" s="2">
        <v>368400</v>
      </c>
      <c r="H297">
        <v>19</v>
      </c>
      <c r="I297" s="1">
        <v>67.84</v>
      </c>
      <c r="J297">
        <v>1289</v>
      </c>
      <c r="K297" t="s">
        <v>7</v>
      </c>
      <c r="L297" t="s">
        <v>119</v>
      </c>
      <c r="M297" t="str">
        <f t="shared" si="32"/>
        <v>RUC/FWD</v>
      </c>
      <c r="N297" t="s">
        <v>92</v>
      </c>
      <c r="O297" t="s">
        <v>45</v>
      </c>
      <c r="Q297">
        <f t="shared" si="30"/>
        <v>296</v>
      </c>
    </row>
    <row r="298" spans="1:17" x14ac:dyDescent="0.3">
      <c r="A298">
        <v>2020</v>
      </c>
      <c r="B298">
        <v>756</v>
      </c>
      <c r="C298">
        <v>1002404</v>
      </c>
      <c r="D298" t="s">
        <v>330</v>
      </c>
      <c r="E298" t="s">
        <v>931</v>
      </c>
      <c r="F298" t="str">
        <f t="shared" si="31"/>
        <v>A.Naughton</v>
      </c>
      <c r="G298" s="2">
        <v>367800</v>
      </c>
      <c r="H298">
        <v>22</v>
      </c>
      <c r="I298" s="1">
        <v>67.73</v>
      </c>
      <c r="J298">
        <v>1490</v>
      </c>
      <c r="K298" t="s">
        <v>13</v>
      </c>
      <c r="L298" t="s">
        <v>907</v>
      </c>
      <c r="M298" t="str">
        <f t="shared" si="32"/>
        <v>FWD</v>
      </c>
      <c r="N298" t="s">
        <v>45</v>
      </c>
      <c r="Q298">
        <f t="shared" si="30"/>
        <v>297</v>
      </c>
    </row>
    <row r="299" spans="1:17" x14ac:dyDescent="0.3">
      <c r="A299">
        <v>2020</v>
      </c>
      <c r="B299">
        <v>55</v>
      </c>
      <c r="C299">
        <v>280918</v>
      </c>
      <c r="D299" t="s">
        <v>139</v>
      </c>
      <c r="E299" t="s">
        <v>140</v>
      </c>
      <c r="F299" t="str">
        <f t="shared" si="31"/>
        <v>A.Christensen</v>
      </c>
      <c r="G299" s="2">
        <v>367800</v>
      </c>
      <c r="H299">
        <v>11</v>
      </c>
      <c r="I299" s="1">
        <v>67.73</v>
      </c>
      <c r="J299">
        <v>745</v>
      </c>
      <c r="K299" t="s">
        <v>7</v>
      </c>
      <c r="L299" t="s">
        <v>119</v>
      </c>
      <c r="M299" t="str">
        <f t="shared" si="32"/>
        <v>FWD</v>
      </c>
      <c r="N299" t="s">
        <v>45</v>
      </c>
      <c r="Q299">
        <f t="shared" si="30"/>
        <v>298</v>
      </c>
    </row>
    <row r="300" spans="1:17" x14ac:dyDescent="0.3">
      <c r="A300">
        <v>2020</v>
      </c>
      <c r="B300">
        <v>436</v>
      </c>
      <c r="C300">
        <v>1000887</v>
      </c>
      <c r="D300" t="s">
        <v>183</v>
      </c>
      <c r="E300" t="s">
        <v>613</v>
      </c>
      <c r="F300" t="str">
        <f t="shared" si="31"/>
        <v>M.Lewis</v>
      </c>
      <c r="G300" s="2">
        <v>367000</v>
      </c>
      <c r="H300">
        <v>12</v>
      </c>
      <c r="I300" s="1">
        <v>67.58</v>
      </c>
      <c r="J300">
        <v>811</v>
      </c>
      <c r="K300" t="s">
        <v>6</v>
      </c>
      <c r="L300" t="s">
        <v>589</v>
      </c>
      <c r="M300" t="str">
        <f t="shared" si="32"/>
        <v>FWD</v>
      </c>
      <c r="N300" t="s">
        <v>45</v>
      </c>
      <c r="Q300">
        <f t="shared" si="30"/>
        <v>299</v>
      </c>
    </row>
    <row r="301" spans="1:17" x14ac:dyDescent="0.3">
      <c r="A301">
        <v>2020</v>
      </c>
      <c r="B301">
        <v>41</v>
      </c>
      <c r="C301">
        <v>280506</v>
      </c>
      <c r="D301" t="s">
        <v>111</v>
      </c>
      <c r="E301" t="s">
        <v>112</v>
      </c>
      <c r="F301" t="str">
        <f t="shared" si="31"/>
        <v>T.Walker</v>
      </c>
      <c r="G301" s="2">
        <v>365600</v>
      </c>
      <c r="H301">
        <v>22</v>
      </c>
      <c r="I301" s="1">
        <v>67.319999999999993</v>
      </c>
      <c r="J301">
        <v>1481</v>
      </c>
      <c r="K301" t="s">
        <v>16</v>
      </c>
      <c r="L301" t="s">
        <v>36</v>
      </c>
      <c r="M301" t="str">
        <f t="shared" si="32"/>
        <v>FWD</v>
      </c>
      <c r="N301" t="s">
        <v>45</v>
      </c>
      <c r="Q301">
        <f t="shared" si="30"/>
        <v>300</v>
      </c>
    </row>
    <row r="302" spans="1:17" x14ac:dyDescent="0.3">
      <c r="A302">
        <v>2020</v>
      </c>
      <c r="B302">
        <v>351</v>
      </c>
      <c r="C302">
        <v>1004938</v>
      </c>
      <c r="D302" t="s">
        <v>521</v>
      </c>
      <c r="E302" t="s">
        <v>522</v>
      </c>
      <c r="F302" t="str">
        <f t="shared" si="31"/>
        <v>G.Miers</v>
      </c>
      <c r="G302" s="2">
        <v>365600</v>
      </c>
      <c r="H302">
        <v>22</v>
      </c>
      <c r="I302" s="1">
        <v>67.319999999999993</v>
      </c>
      <c r="J302">
        <v>1481</v>
      </c>
      <c r="K302" t="s">
        <v>3</v>
      </c>
      <c r="L302" t="s">
        <v>497</v>
      </c>
      <c r="M302" t="str">
        <f t="shared" si="32"/>
        <v>FWD</v>
      </c>
      <c r="N302" t="s">
        <v>45</v>
      </c>
      <c r="Q302">
        <f t="shared" si="30"/>
        <v>301</v>
      </c>
    </row>
    <row r="303" spans="1:17" x14ac:dyDescent="0.3">
      <c r="A303">
        <v>2020</v>
      </c>
      <c r="B303">
        <v>296</v>
      </c>
      <c r="C303">
        <v>297456</v>
      </c>
      <c r="D303" t="s">
        <v>319</v>
      </c>
      <c r="E303" t="s">
        <v>462</v>
      </c>
      <c r="F303" t="str">
        <f t="shared" si="31"/>
        <v>N.Holman</v>
      </c>
      <c r="G303" s="2">
        <v>365200</v>
      </c>
      <c r="H303">
        <v>12</v>
      </c>
      <c r="I303" s="1">
        <v>67.25</v>
      </c>
      <c r="J303">
        <v>807</v>
      </c>
      <c r="K303" t="s">
        <v>17</v>
      </c>
      <c r="L303" t="s">
        <v>440</v>
      </c>
      <c r="M303" t="str">
        <f t="shared" si="32"/>
        <v>FWD</v>
      </c>
      <c r="N303" t="s">
        <v>45</v>
      </c>
      <c r="Q303">
        <f t="shared" si="30"/>
        <v>302</v>
      </c>
    </row>
    <row r="304" spans="1:17" x14ac:dyDescent="0.3">
      <c r="A304">
        <v>2020</v>
      </c>
      <c r="B304">
        <v>203</v>
      </c>
      <c r="C304">
        <v>298280</v>
      </c>
      <c r="D304" t="s">
        <v>344</v>
      </c>
      <c r="E304" t="s">
        <v>345</v>
      </c>
      <c r="F304" t="str">
        <f t="shared" si="31"/>
        <v>J.Laverde</v>
      </c>
      <c r="G304" s="2">
        <v>364400</v>
      </c>
      <c r="H304">
        <v>9</v>
      </c>
      <c r="I304" s="1">
        <v>67.11</v>
      </c>
      <c r="J304">
        <v>604</v>
      </c>
      <c r="K304" t="s">
        <v>4</v>
      </c>
      <c r="L304" t="s">
        <v>316</v>
      </c>
      <c r="M304" t="str">
        <f t="shared" si="32"/>
        <v>FWD</v>
      </c>
      <c r="N304" t="s">
        <v>45</v>
      </c>
      <c r="Q304">
        <f t="shared" si="30"/>
        <v>303</v>
      </c>
    </row>
    <row r="305" spans="1:17" x14ac:dyDescent="0.3">
      <c r="A305">
        <v>2020</v>
      </c>
      <c r="B305">
        <v>249</v>
      </c>
      <c r="C305">
        <v>996580</v>
      </c>
      <c r="D305" t="s">
        <v>410</v>
      </c>
      <c r="E305" t="s">
        <v>411</v>
      </c>
      <c r="F305" t="str">
        <f t="shared" si="31"/>
        <v>E.Hughes</v>
      </c>
      <c r="G305" s="2">
        <v>364100</v>
      </c>
      <c r="H305">
        <v>21</v>
      </c>
      <c r="I305" s="1">
        <v>67.05</v>
      </c>
      <c r="J305">
        <v>1408</v>
      </c>
      <c r="K305" t="s">
        <v>15</v>
      </c>
      <c r="L305" t="s">
        <v>377</v>
      </c>
      <c r="M305" t="str">
        <f t="shared" si="32"/>
        <v>DEF</v>
      </c>
      <c r="N305" t="s">
        <v>40</v>
      </c>
      <c r="Q305">
        <f t="shared" si="30"/>
        <v>304</v>
      </c>
    </row>
    <row r="306" spans="1:17" x14ac:dyDescent="0.3">
      <c r="A306">
        <v>2020</v>
      </c>
      <c r="B306">
        <v>208</v>
      </c>
      <c r="C306">
        <v>280038</v>
      </c>
      <c r="D306" t="s">
        <v>353</v>
      </c>
      <c r="E306" t="s">
        <v>354</v>
      </c>
      <c r="F306" t="str">
        <f t="shared" si="31"/>
        <v>S.McKernan</v>
      </c>
      <c r="G306" s="2">
        <v>363800</v>
      </c>
      <c r="H306">
        <v>15</v>
      </c>
      <c r="I306" s="1">
        <v>67</v>
      </c>
      <c r="J306">
        <v>1005</v>
      </c>
      <c r="K306" t="s">
        <v>4</v>
      </c>
      <c r="L306" t="s">
        <v>316</v>
      </c>
      <c r="M306" t="str">
        <f t="shared" si="32"/>
        <v>FWD</v>
      </c>
      <c r="N306" t="s">
        <v>45</v>
      </c>
      <c r="Q306">
        <f t="shared" si="30"/>
        <v>305</v>
      </c>
    </row>
    <row r="307" spans="1:17" x14ac:dyDescent="0.3">
      <c r="A307">
        <v>2020</v>
      </c>
      <c r="B307">
        <v>594</v>
      </c>
      <c r="C307">
        <v>290198</v>
      </c>
      <c r="D307" t="s">
        <v>77</v>
      </c>
      <c r="E307" t="s">
        <v>770</v>
      </c>
      <c r="F307" t="str">
        <f t="shared" si="31"/>
        <v>D.Astbury</v>
      </c>
      <c r="G307" s="2">
        <v>363800</v>
      </c>
      <c r="H307">
        <v>19</v>
      </c>
      <c r="I307" s="1">
        <v>67</v>
      </c>
      <c r="J307">
        <v>1273</v>
      </c>
      <c r="K307" t="s">
        <v>1</v>
      </c>
      <c r="L307" t="s">
        <v>769</v>
      </c>
      <c r="M307" t="str">
        <f t="shared" si="32"/>
        <v>DEF</v>
      </c>
      <c r="N307" t="s">
        <v>40</v>
      </c>
      <c r="Q307">
        <f t="shared" si="30"/>
        <v>306</v>
      </c>
    </row>
    <row r="308" spans="1:17" x14ac:dyDescent="0.3">
      <c r="A308">
        <v>2020</v>
      </c>
      <c r="B308">
        <v>61</v>
      </c>
      <c r="C308">
        <v>296269</v>
      </c>
      <c r="D308" t="s">
        <v>52</v>
      </c>
      <c r="E308" t="s">
        <v>148</v>
      </c>
      <c r="F308" t="str">
        <f t="shared" si="31"/>
        <v>D.Gardiner</v>
      </c>
      <c r="G308" s="2">
        <v>363300</v>
      </c>
      <c r="H308">
        <v>22</v>
      </c>
      <c r="I308" s="1">
        <v>66.91</v>
      </c>
      <c r="J308">
        <v>1472</v>
      </c>
      <c r="K308" t="s">
        <v>7</v>
      </c>
      <c r="L308" t="s">
        <v>119</v>
      </c>
      <c r="M308" t="str">
        <f t="shared" si="32"/>
        <v>DEF</v>
      </c>
      <c r="N308" t="s">
        <v>40</v>
      </c>
      <c r="Q308">
        <f t="shared" si="30"/>
        <v>307</v>
      </c>
    </row>
    <row r="309" spans="1:17" x14ac:dyDescent="0.3">
      <c r="A309">
        <v>2020</v>
      </c>
      <c r="B309">
        <v>23</v>
      </c>
      <c r="C309">
        <v>250362</v>
      </c>
      <c r="D309" t="s">
        <v>77</v>
      </c>
      <c r="E309" t="s">
        <v>78</v>
      </c>
      <c r="F309" t="str">
        <f t="shared" si="31"/>
        <v>D.Mackay</v>
      </c>
      <c r="G309" s="2">
        <v>361100</v>
      </c>
      <c r="H309">
        <v>18</v>
      </c>
      <c r="I309" s="1">
        <v>66.5</v>
      </c>
      <c r="J309">
        <v>1197</v>
      </c>
      <c r="K309" t="s">
        <v>16</v>
      </c>
      <c r="L309" t="s">
        <v>36</v>
      </c>
      <c r="M309" t="str">
        <f t="shared" si="32"/>
        <v>DEF/MID</v>
      </c>
      <c r="N309" t="s">
        <v>40</v>
      </c>
      <c r="O309" t="s">
        <v>37</v>
      </c>
      <c r="Q309">
        <f t="shared" si="30"/>
        <v>308</v>
      </c>
    </row>
    <row r="310" spans="1:17" x14ac:dyDescent="0.3">
      <c r="A310">
        <v>2020</v>
      </c>
      <c r="B310">
        <v>95</v>
      </c>
      <c r="C310">
        <v>993795</v>
      </c>
      <c r="D310" t="s">
        <v>77</v>
      </c>
      <c r="E310" t="s">
        <v>206</v>
      </c>
      <c r="F310" t="str">
        <f t="shared" si="31"/>
        <v>D.Cuningham</v>
      </c>
      <c r="G310" s="2">
        <v>360800</v>
      </c>
      <c r="H310">
        <v>9</v>
      </c>
      <c r="I310" s="1">
        <v>66.44</v>
      </c>
      <c r="J310">
        <v>598</v>
      </c>
      <c r="K310" t="s">
        <v>2</v>
      </c>
      <c r="L310" t="s">
        <v>200</v>
      </c>
      <c r="M310" t="str">
        <f t="shared" si="32"/>
        <v>FWD</v>
      </c>
      <c r="N310" t="s">
        <v>45</v>
      </c>
      <c r="Q310">
        <f t="shared" si="30"/>
        <v>309</v>
      </c>
    </row>
    <row r="311" spans="1:17" x14ac:dyDescent="0.3">
      <c r="A311">
        <v>2020</v>
      </c>
      <c r="B311">
        <v>600</v>
      </c>
      <c r="C311">
        <v>991933</v>
      </c>
      <c r="D311" t="s">
        <v>386</v>
      </c>
      <c r="E311" t="s">
        <v>776</v>
      </c>
      <c r="F311" t="str">
        <f t="shared" si="31"/>
        <v>J.Castagna</v>
      </c>
      <c r="G311" s="2">
        <v>360700</v>
      </c>
      <c r="H311">
        <v>21</v>
      </c>
      <c r="I311" s="1">
        <v>66.430000000000007</v>
      </c>
      <c r="J311">
        <v>1395</v>
      </c>
      <c r="K311" t="s">
        <v>1</v>
      </c>
      <c r="L311" t="s">
        <v>769</v>
      </c>
      <c r="M311" t="str">
        <f t="shared" si="32"/>
        <v>FWD</v>
      </c>
      <c r="N311" t="s">
        <v>45</v>
      </c>
      <c r="Q311">
        <f t="shared" si="30"/>
        <v>310</v>
      </c>
    </row>
    <row r="312" spans="1:17" x14ac:dyDescent="0.3">
      <c r="A312">
        <v>2020</v>
      </c>
      <c r="B312">
        <v>464</v>
      </c>
      <c r="C312">
        <v>290622</v>
      </c>
      <c r="D312" t="s">
        <v>183</v>
      </c>
      <c r="E312" t="s">
        <v>39</v>
      </c>
      <c r="F312" t="str">
        <f t="shared" si="31"/>
        <v>M.Brown</v>
      </c>
      <c r="G312" s="2">
        <v>359800</v>
      </c>
      <c r="H312">
        <v>15</v>
      </c>
      <c r="I312" s="1">
        <v>66.27</v>
      </c>
      <c r="J312">
        <v>994</v>
      </c>
      <c r="K312" t="s">
        <v>5</v>
      </c>
      <c r="L312" t="s">
        <v>637</v>
      </c>
      <c r="M312" t="str">
        <f t="shared" si="32"/>
        <v>FWD</v>
      </c>
      <c r="N312" t="s">
        <v>45</v>
      </c>
      <c r="Q312">
        <f t="shared" si="30"/>
        <v>311</v>
      </c>
    </row>
    <row r="313" spans="1:17" x14ac:dyDescent="0.3">
      <c r="A313">
        <v>2020</v>
      </c>
      <c r="B313">
        <v>486</v>
      </c>
      <c r="C313">
        <v>280824</v>
      </c>
      <c r="D313" t="s">
        <v>71</v>
      </c>
      <c r="E313" t="s">
        <v>660</v>
      </c>
      <c r="F313" t="str">
        <f t="shared" si="31"/>
        <v>J.Melksham</v>
      </c>
      <c r="G313" s="2">
        <v>359800</v>
      </c>
      <c r="H313">
        <v>12</v>
      </c>
      <c r="I313" s="1">
        <v>66.25</v>
      </c>
      <c r="J313">
        <v>795</v>
      </c>
      <c r="K313" t="s">
        <v>5</v>
      </c>
      <c r="L313" t="s">
        <v>637</v>
      </c>
      <c r="M313" t="str">
        <f t="shared" si="32"/>
        <v>FWD</v>
      </c>
      <c r="N313" t="s">
        <v>45</v>
      </c>
      <c r="Q313">
        <f t="shared" si="30"/>
        <v>312</v>
      </c>
    </row>
    <row r="314" spans="1:17" x14ac:dyDescent="0.3">
      <c r="A314">
        <v>2020</v>
      </c>
      <c r="B314">
        <v>613</v>
      </c>
      <c r="C314">
        <v>1002227</v>
      </c>
      <c r="D314" t="s">
        <v>175</v>
      </c>
      <c r="E314" t="s">
        <v>696</v>
      </c>
      <c r="F314" t="str">
        <f t="shared" si="31"/>
        <v>J.Higgins</v>
      </c>
      <c r="G314" s="2">
        <v>358800</v>
      </c>
      <c r="H314">
        <v>13</v>
      </c>
      <c r="I314" s="1">
        <v>66.08</v>
      </c>
      <c r="J314">
        <v>859</v>
      </c>
      <c r="K314" t="s">
        <v>1</v>
      </c>
      <c r="L314" t="s">
        <v>769</v>
      </c>
      <c r="M314" t="str">
        <f t="shared" si="32"/>
        <v>FWD</v>
      </c>
      <c r="N314" t="s">
        <v>45</v>
      </c>
      <c r="Q314">
        <f t="shared" si="30"/>
        <v>313</v>
      </c>
    </row>
    <row r="315" spans="1:17" x14ac:dyDescent="0.3">
      <c r="A315">
        <v>2020</v>
      </c>
      <c r="B315">
        <v>105</v>
      </c>
      <c r="C315">
        <v>281078</v>
      </c>
      <c r="D315" t="s">
        <v>219</v>
      </c>
      <c r="E315" t="s">
        <v>69</v>
      </c>
      <c r="F315" t="str">
        <f t="shared" si="31"/>
        <v>L.Jones</v>
      </c>
      <c r="G315" s="2">
        <v>358800</v>
      </c>
      <c r="H315">
        <v>13</v>
      </c>
      <c r="I315" s="1">
        <v>66.08</v>
      </c>
      <c r="J315">
        <v>859</v>
      </c>
      <c r="K315" t="s">
        <v>2</v>
      </c>
      <c r="L315" t="s">
        <v>200</v>
      </c>
      <c r="M315" t="str">
        <f t="shared" si="32"/>
        <v>DEF</v>
      </c>
      <c r="N315" t="s">
        <v>40</v>
      </c>
      <c r="Q315">
        <f t="shared" si="30"/>
        <v>314</v>
      </c>
    </row>
    <row r="316" spans="1:17" x14ac:dyDescent="0.3">
      <c r="A316">
        <v>2020</v>
      </c>
      <c r="B316">
        <v>729</v>
      </c>
      <c r="C316">
        <v>291492</v>
      </c>
      <c r="D316" t="s">
        <v>217</v>
      </c>
      <c r="E316" t="s">
        <v>908</v>
      </c>
      <c r="F316" t="str">
        <f t="shared" si="31"/>
        <v>J.Bruce</v>
      </c>
      <c r="G316" s="2">
        <v>358200</v>
      </c>
      <c r="H316">
        <v>22</v>
      </c>
      <c r="I316" s="1">
        <v>65.95</v>
      </c>
      <c r="J316">
        <v>1451</v>
      </c>
      <c r="K316" t="s">
        <v>13</v>
      </c>
      <c r="L316" t="s">
        <v>907</v>
      </c>
      <c r="M316" t="str">
        <f t="shared" si="32"/>
        <v>FWD</v>
      </c>
      <c r="N316" t="s">
        <v>45</v>
      </c>
      <c r="Q316">
        <f t="shared" si="30"/>
        <v>315</v>
      </c>
    </row>
    <row r="317" spans="1:17" x14ac:dyDescent="0.3">
      <c r="A317">
        <v>2020</v>
      </c>
      <c r="B317">
        <v>775</v>
      </c>
      <c r="C317">
        <v>1004385</v>
      </c>
      <c r="D317" t="s">
        <v>170</v>
      </c>
      <c r="E317" t="s">
        <v>139</v>
      </c>
      <c r="F317" t="str">
        <f t="shared" si="31"/>
        <v>O.Allen</v>
      </c>
      <c r="G317" s="2">
        <v>357900</v>
      </c>
      <c r="H317">
        <v>21</v>
      </c>
      <c r="I317" s="1">
        <v>65.900000000000006</v>
      </c>
      <c r="J317">
        <v>1384</v>
      </c>
      <c r="K317" t="s">
        <v>8</v>
      </c>
      <c r="L317" t="s">
        <v>948</v>
      </c>
      <c r="M317" t="str">
        <f t="shared" si="32"/>
        <v>FWD</v>
      </c>
      <c r="N317" t="s">
        <v>45</v>
      </c>
      <c r="Q317">
        <f t="shared" si="30"/>
        <v>316</v>
      </c>
    </row>
    <row r="318" spans="1:17" x14ac:dyDescent="0.3">
      <c r="A318">
        <v>2020</v>
      </c>
      <c r="B318">
        <v>71</v>
      </c>
      <c r="C318">
        <v>293581</v>
      </c>
      <c r="D318" t="s">
        <v>165</v>
      </c>
      <c r="E318" t="s">
        <v>166</v>
      </c>
      <c r="F318" t="str">
        <f t="shared" si="31"/>
        <v>L.McCarthy</v>
      </c>
      <c r="G318" s="2">
        <v>357400</v>
      </c>
      <c r="H318">
        <v>22</v>
      </c>
      <c r="I318" s="1">
        <v>65.819999999999993</v>
      </c>
      <c r="J318">
        <v>1448</v>
      </c>
      <c r="K318" t="s">
        <v>7</v>
      </c>
      <c r="L318" t="s">
        <v>119</v>
      </c>
      <c r="M318" t="str">
        <f t="shared" si="32"/>
        <v>FWD</v>
      </c>
      <c r="N318" t="s">
        <v>45</v>
      </c>
      <c r="Q318">
        <f t="shared" si="30"/>
        <v>317</v>
      </c>
    </row>
    <row r="319" spans="1:17" x14ac:dyDescent="0.3">
      <c r="A319">
        <v>2020</v>
      </c>
      <c r="B319">
        <v>452</v>
      </c>
      <c r="C319">
        <v>280969</v>
      </c>
      <c r="D319" t="s">
        <v>50</v>
      </c>
      <c r="E319" t="s">
        <v>627</v>
      </c>
      <c r="F319" t="str">
        <f t="shared" si="31"/>
        <v>T.Scully</v>
      </c>
      <c r="G319" s="2">
        <v>356800</v>
      </c>
      <c r="H319">
        <v>21</v>
      </c>
      <c r="I319" s="1">
        <v>65.709999999999994</v>
      </c>
      <c r="J319">
        <v>1380</v>
      </c>
      <c r="K319" t="s">
        <v>6</v>
      </c>
      <c r="L319" t="s">
        <v>589</v>
      </c>
      <c r="M319" t="str">
        <f t="shared" si="32"/>
        <v>MID</v>
      </c>
      <c r="N319" t="s">
        <v>37</v>
      </c>
      <c r="Q319">
        <f t="shared" si="30"/>
        <v>318</v>
      </c>
    </row>
    <row r="320" spans="1:17" x14ac:dyDescent="0.3">
      <c r="A320">
        <v>2020</v>
      </c>
      <c r="B320">
        <v>545</v>
      </c>
      <c r="C320">
        <v>295340</v>
      </c>
      <c r="D320" t="s">
        <v>266</v>
      </c>
      <c r="E320" t="s">
        <v>717</v>
      </c>
      <c r="F320" t="str">
        <f t="shared" si="31"/>
        <v>M.Wood</v>
      </c>
      <c r="G320" s="2">
        <v>356300</v>
      </c>
      <c r="H320">
        <v>18</v>
      </c>
      <c r="I320" s="1">
        <v>65.61</v>
      </c>
      <c r="J320">
        <v>1181</v>
      </c>
      <c r="K320" t="s">
        <v>12</v>
      </c>
      <c r="L320" t="s">
        <v>679</v>
      </c>
      <c r="M320" t="str">
        <f t="shared" si="32"/>
        <v>FWD</v>
      </c>
      <c r="N320" t="s">
        <v>45</v>
      </c>
      <c r="Q320">
        <f t="shared" si="30"/>
        <v>319</v>
      </c>
    </row>
    <row r="321" spans="1:17" x14ac:dyDescent="0.3">
      <c r="A321">
        <v>2020</v>
      </c>
      <c r="B321">
        <v>101</v>
      </c>
      <c r="C321">
        <v>999827</v>
      </c>
      <c r="D321" t="s">
        <v>128</v>
      </c>
      <c r="E321" t="s">
        <v>213</v>
      </c>
      <c r="F321" t="str">
        <f t="shared" si="31"/>
        <v>Z.Fisher</v>
      </c>
      <c r="G321" s="2">
        <v>356100</v>
      </c>
      <c r="H321">
        <v>21</v>
      </c>
      <c r="I321" s="1">
        <v>65.569999999999993</v>
      </c>
      <c r="J321">
        <v>1377</v>
      </c>
      <c r="K321" t="s">
        <v>2</v>
      </c>
      <c r="L321" t="s">
        <v>200</v>
      </c>
      <c r="M321" t="str">
        <f t="shared" si="32"/>
        <v>FWD/MID</v>
      </c>
      <c r="N321" t="s">
        <v>45</v>
      </c>
      <c r="O321" t="s">
        <v>37</v>
      </c>
      <c r="Q321">
        <f t="shared" si="30"/>
        <v>320</v>
      </c>
    </row>
    <row r="322" spans="1:17" x14ac:dyDescent="0.3">
      <c r="A322">
        <v>2020</v>
      </c>
      <c r="B322">
        <v>149</v>
      </c>
      <c r="C322">
        <v>270861</v>
      </c>
      <c r="D322" t="s">
        <v>201</v>
      </c>
      <c r="E322" t="s">
        <v>271</v>
      </c>
      <c r="F322" t="str">
        <f t="shared" si="31"/>
        <v>L.Greenwood</v>
      </c>
      <c r="G322" s="2">
        <v>355300</v>
      </c>
      <c r="H322">
        <v>16</v>
      </c>
      <c r="I322" s="1">
        <v>65.44</v>
      </c>
      <c r="J322">
        <v>1047</v>
      </c>
      <c r="K322" t="s">
        <v>14</v>
      </c>
      <c r="L322" t="s">
        <v>254</v>
      </c>
      <c r="M322" t="str">
        <f t="shared" si="32"/>
        <v>DEF</v>
      </c>
      <c r="N322" t="s">
        <v>40</v>
      </c>
      <c r="Q322">
        <f t="shared" ref="Q322:Q385" si="33">ROW(Q322)-1</f>
        <v>321</v>
      </c>
    </row>
    <row r="323" spans="1:17" x14ac:dyDescent="0.3">
      <c r="A323">
        <v>2020</v>
      </c>
      <c r="B323">
        <v>665</v>
      </c>
      <c r="C323">
        <v>992000</v>
      </c>
      <c r="D323" t="s">
        <v>175</v>
      </c>
      <c r="E323" t="s">
        <v>848</v>
      </c>
      <c r="F323" t="str">
        <f t="shared" si="31"/>
        <v>J.Lonie</v>
      </c>
      <c r="G323" s="2">
        <v>354200</v>
      </c>
      <c r="H323">
        <v>13</v>
      </c>
      <c r="I323" s="1">
        <v>65.23</v>
      </c>
      <c r="J323">
        <v>848</v>
      </c>
      <c r="K323" t="s">
        <v>10</v>
      </c>
      <c r="L323" t="s">
        <v>818</v>
      </c>
      <c r="M323" t="str">
        <f t="shared" si="32"/>
        <v>FWD</v>
      </c>
      <c r="N323" t="s">
        <v>45</v>
      </c>
      <c r="Q323">
        <f t="shared" si="33"/>
        <v>322</v>
      </c>
    </row>
    <row r="324" spans="1:17" x14ac:dyDescent="0.3">
      <c r="A324">
        <v>2020</v>
      </c>
      <c r="B324">
        <v>764</v>
      </c>
      <c r="C324">
        <v>280013</v>
      </c>
      <c r="D324" t="s">
        <v>561</v>
      </c>
      <c r="E324" t="s">
        <v>938</v>
      </c>
      <c r="F324" t="str">
        <f t="shared" si="31"/>
        <v>J.Trengove</v>
      </c>
      <c r="G324" s="2">
        <v>354000</v>
      </c>
      <c r="H324">
        <v>16</v>
      </c>
      <c r="I324" s="1">
        <v>65.19</v>
      </c>
      <c r="J324">
        <v>1043</v>
      </c>
      <c r="K324" t="s">
        <v>13</v>
      </c>
      <c r="L324" t="s">
        <v>907</v>
      </c>
      <c r="M324" t="str">
        <f t="shared" si="32"/>
        <v>DEF</v>
      </c>
      <c r="N324" t="s">
        <v>40</v>
      </c>
      <c r="Q324">
        <f t="shared" si="33"/>
        <v>323</v>
      </c>
    </row>
    <row r="325" spans="1:17" x14ac:dyDescent="0.3">
      <c r="A325">
        <v>2020</v>
      </c>
      <c r="B325">
        <v>548</v>
      </c>
      <c r="C325">
        <v>998484</v>
      </c>
      <c r="D325" t="s">
        <v>138</v>
      </c>
      <c r="E325" t="s">
        <v>721</v>
      </c>
      <c r="F325" t="str">
        <f t="shared" si="31"/>
        <v>C.Zurhaar</v>
      </c>
      <c r="G325" s="2">
        <v>353800</v>
      </c>
      <c r="H325">
        <v>19</v>
      </c>
      <c r="I325" s="1">
        <v>65.16</v>
      </c>
      <c r="J325">
        <v>1238</v>
      </c>
      <c r="K325" t="s">
        <v>12</v>
      </c>
      <c r="L325" t="s">
        <v>679</v>
      </c>
      <c r="M325" t="str">
        <f t="shared" si="32"/>
        <v>FWD</v>
      </c>
      <c r="N325" t="s">
        <v>45</v>
      </c>
      <c r="Q325">
        <f t="shared" si="33"/>
        <v>324</v>
      </c>
    </row>
    <row r="326" spans="1:17" x14ac:dyDescent="0.3">
      <c r="A326">
        <v>2020</v>
      </c>
      <c r="B326">
        <v>397</v>
      </c>
      <c r="C326">
        <v>291509</v>
      </c>
      <c r="D326" t="s">
        <v>309</v>
      </c>
      <c r="E326" t="s">
        <v>221</v>
      </c>
      <c r="F326" t="str">
        <f t="shared" si="31"/>
        <v>A.Kennedy</v>
      </c>
      <c r="G326" s="2">
        <v>353500</v>
      </c>
      <c r="H326">
        <v>19</v>
      </c>
      <c r="I326" s="1">
        <v>65.11</v>
      </c>
      <c r="J326">
        <v>1237</v>
      </c>
      <c r="K326" t="s">
        <v>542</v>
      </c>
      <c r="L326" t="s">
        <v>18</v>
      </c>
      <c r="M326" t="str">
        <f t="shared" si="32"/>
        <v>DEF</v>
      </c>
      <c r="N326" t="s">
        <v>40</v>
      </c>
      <c r="Q326">
        <f t="shared" si="33"/>
        <v>325</v>
      </c>
    </row>
    <row r="327" spans="1:17" x14ac:dyDescent="0.3">
      <c r="A327">
        <v>2020</v>
      </c>
      <c r="B327">
        <v>264</v>
      </c>
      <c r="C327">
        <v>992059</v>
      </c>
      <c r="D327" t="s">
        <v>185</v>
      </c>
      <c r="E327" t="s">
        <v>429</v>
      </c>
      <c r="F327" t="str">
        <f t="shared" si="31"/>
        <v>S.Switkowski</v>
      </c>
      <c r="G327" s="2">
        <v>353000</v>
      </c>
      <c r="H327">
        <v>18</v>
      </c>
      <c r="I327" s="1">
        <v>65</v>
      </c>
      <c r="J327">
        <v>1170</v>
      </c>
      <c r="K327" t="s">
        <v>15</v>
      </c>
      <c r="L327" t="s">
        <v>377</v>
      </c>
      <c r="M327" t="str">
        <f t="shared" si="32"/>
        <v>FWD</v>
      </c>
      <c r="N327" t="s">
        <v>45</v>
      </c>
      <c r="Q327">
        <f t="shared" si="33"/>
        <v>326</v>
      </c>
    </row>
    <row r="328" spans="1:17" x14ac:dyDescent="0.3">
      <c r="A328">
        <v>2020</v>
      </c>
      <c r="B328">
        <v>227</v>
      </c>
      <c r="C328">
        <v>295067</v>
      </c>
      <c r="D328" t="s">
        <v>159</v>
      </c>
      <c r="E328" t="s">
        <v>378</v>
      </c>
      <c r="F328" t="str">
        <f t="shared" si="31"/>
        <v>J.Aish</v>
      </c>
      <c r="G328" s="2">
        <v>353000</v>
      </c>
      <c r="H328">
        <v>13</v>
      </c>
      <c r="I328" s="1">
        <v>65</v>
      </c>
      <c r="J328">
        <v>845</v>
      </c>
      <c r="K328" t="s">
        <v>15</v>
      </c>
      <c r="L328" t="s">
        <v>377</v>
      </c>
      <c r="M328" t="str">
        <f t="shared" si="32"/>
        <v>DEF</v>
      </c>
      <c r="N328" t="s">
        <v>40</v>
      </c>
      <c r="Q328">
        <f t="shared" si="33"/>
        <v>327</v>
      </c>
    </row>
    <row r="329" spans="1:17" x14ac:dyDescent="0.3">
      <c r="A329">
        <v>2020</v>
      </c>
      <c r="B329">
        <v>783</v>
      </c>
      <c r="C329">
        <v>298268</v>
      </c>
      <c r="D329" t="s">
        <v>219</v>
      </c>
      <c r="E329" t="s">
        <v>953</v>
      </c>
      <c r="F329" t="str">
        <f t="shared" si="31"/>
        <v>L.Duggan</v>
      </c>
      <c r="G329" s="2">
        <v>353000</v>
      </c>
      <c r="H329">
        <v>15</v>
      </c>
      <c r="I329" s="1">
        <v>65</v>
      </c>
      <c r="J329">
        <v>975</v>
      </c>
      <c r="K329" t="s">
        <v>8</v>
      </c>
      <c r="L329" t="s">
        <v>948</v>
      </c>
      <c r="M329" t="str">
        <f t="shared" si="32"/>
        <v>DEF</v>
      </c>
      <c r="N329" t="s">
        <v>40</v>
      </c>
      <c r="Q329">
        <f t="shared" si="33"/>
        <v>328</v>
      </c>
    </row>
    <row r="330" spans="1:17" x14ac:dyDescent="0.3">
      <c r="A330">
        <v>2020</v>
      </c>
      <c r="B330">
        <v>191</v>
      </c>
      <c r="C330">
        <v>990816</v>
      </c>
      <c r="D330" t="s">
        <v>330</v>
      </c>
      <c r="E330" t="s">
        <v>331</v>
      </c>
      <c r="F330" t="str">
        <f t="shared" si="31"/>
        <v>A.Francis</v>
      </c>
      <c r="G330" s="2">
        <v>352300</v>
      </c>
      <c r="H330">
        <v>16</v>
      </c>
      <c r="I330" s="1">
        <v>64.88</v>
      </c>
      <c r="J330">
        <v>1038</v>
      </c>
      <c r="K330" t="s">
        <v>4</v>
      </c>
      <c r="L330" t="s">
        <v>316</v>
      </c>
      <c r="M330" t="str">
        <f t="shared" si="32"/>
        <v>DEF</v>
      </c>
      <c r="N330" t="s">
        <v>40</v>
      </c>
      <c r="Q330">
        <f t="shared" si="33"/>
        <v>329</v>
      </c>
    </row>
    <row r="331" spans="1:17" x14ac:dyDescent="0.3">
      <c r="A331">
        <v>2020</v>
      </c>
      <c r="B331">
        <v>169</v>
      </c>
      <c r="C331">
        <v>280012</v>
      </c>
      <c r="D331" t="s">
        <v>56</v>
      </c>
      <c r="E331" t="s">
        <v>298</v>
      </c>
      <c r="F331" t="str">
        <f t="shared" si="31"/>
        <v>J.Roughead</v>
      </c>
      <c r="G331" s="2">
        <v>352200</v>
      </c>
      <c r="H331">
        <v>22</v>
      </c>
      <c r="I331" s="1">
        <v>64.86</v>
      </c>
      <c r="J331">
        <v>1427</v>
      </c>
      <c r="K331" t="s">
        <v>14</v>
      </c>
      <c r="L331" t="s">
        <v>254</v>
      </c>
      <c r="M331" t="str">
        <f t="shared" si="32"/>
        <v>DEF</v>
      </c>
      <c r="N331" t="s">
        <v>40</v>
      </c>
      <c r="Q331">
        <f t="shared" si="33"/>
        <v>330</v>
      </c>
    </row>
    <row r="332" spans="1:17" x14ac:dyDescent="0.3">
      <c r="A332">
        <v>2020</v>
      </c>
      <c r="B332">
        <v>186</v>
      </c>
      <c r="C332">
        <v>998109</v>
      </c>
      <c r="D332" t="s">
        <v>322</v>
      </c>
      <c r="E332" t="s">
        <v>323</v>
      </c>
      <c r="F332" t="str">
        <f t="shared" si="31"/>
        <v>D.Clarke</v>
      </c>
      <c r="G332" s="2">
        <v>352000</v>
      </c>
      <c r="H332">
        <v>11</v>
      </c>
      <c r="I332" s="1">
        <v>64.819999999999993</v>
      </c>
      <c r="J332">
        <v>713</v>
      </c>
      <c r="K332" t="s">
        <v>4</v>
      </c>
      <c r="L332" t="s">
        <v>316</v>
      </c>
      <c r="M332" t="str">
        <f t="shared" si="32"/>
        <v>MID</v>
      </c>
      <c r="N332" t="s">
        <v>37</v>
      </c>
      <c r="Q332">
        <f t="shared" si="33"/>
        <v>331</v>
      </c>
    </row>
    <row r="333" spans="1:17" x14ac:dyDescent="0.3">
      <c r="A333">
        <v>2020</v>
      </c>
      <c r="B333">
        <v>560</v>
      </c>
      <c r="C333">
        <v>280711</v>
      </c>
      <c r="D333" t="s">
        <v>137</v>
      </c>
      <c r="E333" t="s">
        <v>395</v>
      </c>
      <c r="F333" t="str">
        <f t="shared" si="31"/>
        <v>C.Dixon</v>
      </c>
      <c r="G333" s="2">
        <v>350600</v>
      </c>
      <c r="H333">
        <v>9</v>
      </c>
      <c r="I333" s="1">
        <v>64.56</v>
      </c>
      <c r="J333">
        <v>581</v>
      </c>
      <c r="K333" t="s">
        <v>11</v>
      </c>
      <c r="L333" t="s">
        <v>724</v>
      </c>
      <c r="M333" t="str">
        <f t="shared" si="32"/>
        <v>FWD</v>
      </c>
      <c r="N333" t="s">
        <v>45</v>
      </c>
      <c r="Q333">
        <f t="shared" si="33"/>
        <v>332</v>
      </c>
    </row>
    <row r="334" spans="1:17" x14ac:dyDescent="0.3">
      <c r="A334">
        <v>2020</v>
      </c>
      <c r="B334">
        <v>451</v>
      </c>
      <c r="C334">
        <v>998114</v>
      </c>
      <c r="D334" t="s">
        <v>175</v>
      </c>
      <c r="E334" t="s">
        <v>626</v>
      </c>
      <c r="F334" t="str">
        <f t="shared" si="31"/>
        <v>J.Scrimshaw</v>
      </c>
      <c r="G334" s="2">
        <v>350300</v>
      </c>
      <c r="H334">
        <v>10</v>
      </c>
      <c r="I334" s="1">
        <v>64.5</v>
      </c>
      <c r="J334">
        <v>645</v>
      </c>
      <c r="K334" t="s">
        <v>6</v>
      </c>
      <c r="L334" t="s">
        <v>589</v>
      </c>
      <c r="M334" t="str">
        <f t="shared" si="32"/>
        <v>DEF</v>
      </c>
      <c r="N334" t="s">
        <v>40</v>
      </c>
      <c r="Q334">
        <f t="shared" si="33"/>
        <v>333</v>
      </c>
    </row>
    <row r="335" spans="1:17" x14ac:dyDescent="0.3">
      <c r="A335">
        <v>2020</v>
      </c>
      <c r="B335">
        <v>471</v>
      </c>
      <c r="C335">
        <v>290160</v>
      </c>
      <c r="D335" t="s">
        <v>214</v>
      </c>
      <c r="E335" t="s">
        <v>338</v>
      </c>
      <c r="F335" t="str">
        <f t="shared" si="31"/>
        <v>M.Hibberd</v>
      </c>
      <c r="G335" s="2">
        <v>349300</v>
      </c>
      <c r="H335">
        <v>19</v>
      </c>
      <c r="I335" s="1">
        <v>64.319999999999993</v>
      </c>
      <c r="J335">
        <v>1222</v>
      </c>
      <c r="K335" t="s">
        <v>5</v>
      </c>
      <c r="L335" t="s">
        <v>637</v>
      </c>
      <c r="M335" t="str">
        <f t="shared" si="32"/>
        <v>DEF</v>
      </c>
      <c r="N335" t="s">
        <v>40</v>
      </c>
      <c r="Q335">
        <f t="shared" si="33"/>
        <v>334</v>
      </c>
    </row>
    <row r="336" spans="1:17" x14ac:dyDescent="0.3">
      <c r="A336">
        <v>2020</v>
      </c>
      <c r="B336">
        <v>523</v>
      </c>
      <c r="C336">
        <v>290802</v>
      </c>
      <c r="D336" t="s">
        <v>43</v>
      </c>
      <c r="E336" t="s">
        <v>568</v>
      </c>
      <c r="F336" t="str">
        <f t="shared" si="31"/>
        <v>B.Jacobs</v>
      </c>
      <c r="G336" s="2">
        <v>348500</v>
      </c>
      <c r="H336">
        <v>0</v>
      </c>
      <c r="I336" s="1">
        <v>0</v>
      </c>
      <c r="J336">
        <v>0</v>
      </c>
      <c r="K336" t="s">
        <v>12</v>
      </c>
      <c r="L336" t="s">
        <v>679</v>
      </c>
      <c r="M336" t="str">
        <f t="shared" si="32"/>
        <v>MID</v>
      </c>
      <c r="N336" t="s">
        <v>37</v>
      </c>
      <c r="Q336">
        <f t="shared" si="33"/>
        <v>335</v>
      </c>
    </row>
    <row r="337" spans="1:17" x14ac:dyDescent="0.3">
      <c r="A337">
        <v>2020</v>
      </c>
      <c r="B337">
        <v>394</v>
      </c>
      <c r="C337">
        <v>270811</v>
      </c>
      <c r="D337" t="s">
        <v>185</v>
      </c>
      <c r="E337" t="s">
        <v>568</v>
      </c>
      <c r="F337" t="str">
        <f t="shared" si="31"/>
        <v>S.Jacobs</v>
      </c>
      <c r="G337" s="2">
        <v>348400</v>
      </c>
      <c r="H337">
        <v>5</v>
      </c>
      <c r="I337" s="1">
        <v>80.2</v>
      </c>
      <c r="J337">
        <v>401</v>
      </c>
      <c r="K337" t="s">
        <v>542</v>
      </c>
      <c r="L337" t="s">
        <v>18</v>
      </c>
      <c r="M337" t="str">
        <f t="shared" si="32"/>
        <v>RUC</v>
      </c>
      <c r="N337" t="s">
        <v>92</v>
      </c>
      <c r="Q337">
        <f t="shared" si="33"/>
        <v>336</v>
      </c>
    </row>
    <row r="338" spans="1:17" x14ac:dyDescent="0.3">
      <c r="A338">
        <v>2020</v>
      </c>
      <c r="B338">
        <v>111</v>
      </c>
      <c r="C338">
        <v>298302</v>
      </c>
      <c r="D338" t="s">
        <v>226</v>
      </c>
      <c r="E338" t="s">
        <v>227</v>
      </c>
      <c r="F338" t="str">
        <f t="shared" si="31"/>
        <v>C.Marchbank</v>
      </c>
      <c r="G338" s="2">
        <v>348000</v>
      </c>
      <c r="H338">
        <v>13</v>
      </c>
      <c r="I338" s="1">
        <v>64.08</v>
      </c>
      <c r="J338">
        <v>833</v>
      </c>
      <c r="K338" t="s">
        <v>2</v>
      </c>
      <c r="L338" t="s">
        <v>200</v>
      </c>
      <c r="M338" t="str">
        <f t="shared" si="32"/>
        <v>DEF</v>
      </c>
      <c r="N338" t="s">
        <v>40</v>
      </c>
      <c r="Q338">
        <f t="shared" si="33"/>
        <v>337</v>
      </c>
    </row>
    <row r="339" spans="1:17" x14ac:dyDescent="0.3">
      <c r="A339">
        <v>2020</v>
      </c>
      <c r="B339">
        <v>421</v>
      </c>
      <c r="C339">
        <v>293738</v>
      </c>
      <c r="D339" t="s">
        <v>185</v>
      </c>
      <c r="E339" t="s">
        <v>595</v>
      </c>
      <c r="F339" t="str">
        <f t="shared" si="31"/>
        <v>S.Frost</v>
      </c>
      <c r="G339" s="2">
        <v>348000</v>
      </c>
      <c r="H339">
        <v>22</v>
      </c>
      <c r="I339" s="1">
        <v>64.09</v>
      </c>
      <c r="J339">
        <v>1410</v>
      </c>
      <c r="K339" t="s">
        <v>6</v>
      </c>
      <c r="L339" t="s">
        <v>589</v>
      </c>
      <c r="M339" t="str">
        <f t="shared" si="32"/>
        <v>DEF</v>
      </c>
      <c r="N339" t="s">
        <v>40</v>
      </c>
      <c r="Q339">
        <f t="shared" si="33"/>
        <v>338</v>
      </c>
    </row>
    <row r="340" spans="1:17" x14ac:dyDescent="0.3">
      <c r="A340">
        <v>2020</v>
      </c>
      <c r="B340">
        <v>380</v>
      </c>
      <c r="C340">
        <v>1002251</v>
      </c>
      <c r="D340" t="s">
        <v>554</v>
      </c>
      <c r="E340" t="s">
        <v>555</v>
      </c>
      <c r="F340" t="str">
        <f t="shared" si="31"/>
        <v>B.Daniels</v>
      </c>
      <c r="G340" s="2">
        <v>347300</v>
      </c>
      <c r="H340">
        <v>22</v>
      </c>
      <c r="I340" s="1">
        <v>63.95</v>
      </c>
      <c r="J340">
        <v>1407</v>
      </c>
      <c r="K340" t="s">
        <v>542</v>
      </c>
      <c r="L340" t="s">
        <v>18</v>
      </c>
      <c r="M340" t="str">
        <f t="shared" si="32"/>
        <v>FWD</v>
      </c>
      <c r="N340" t="s">
        <v>45</v>
      </c>
      <c r="Q340">
        <f t="shared" si="33"/>
        <v>339</v>
      </c>
    </row>
    <row r="341" spans="1:17" x14ac:dyDescent="0.3">
      <c r="A341">
        <v>2020</v>
      </c>
      <c r="B341">
        <v>448</v>
      </c>
      <c r="C341">
        <v>260710</v>
      </c>
      <c r="D341" t="s">
        <v>99</v>
      </c>
      <c r="E341" t="s">
        <v>624</v>
      </c>
      <c r="F341" t="str">
        <f t="shared" si="31"/>
        <v>P.Puopolo</v>
      </c>
      <c r="G341" s="2">
        <v>346600</v>
      </c>
      <c r="H341">
        <v>22</v>
      </c>
      <c r="I341" s="1">
        <v>63.82</v>
      </c>
      <c r="J341">
        <v>1404</v>
      </c>
      <c r="K341" t="s">
        <v>6</v>
      </c>
      <c r="L341" t="s">
        <v>589</v>
      </c>
      <c r="M341" t="str">
        <f t="shared" si="32"/>
        <v>FWD</v>
      </c>
      <c r="N341" t="s">
        <v>45</v>
      </c>
      <c r="Q341">
        <f t="shared" si="33"/>
        <v>340</v>
      </c>
    </row>
    <row r="342" spans="1:17" x14ac:dyDescent="0.3">
      <c r="A342">
        <v>2020</v>
      </c>
      <c r="B342">
        <v>353</v>
      </c>
      <c r="C342">
        <v>1007102</v>
      </c>
      <c r="D342" t="s">
        <v>276</v>
      </c>
      <c r="E342" t="s">
        <v>94</v>
      </c>
      <c r="F342" t="str">
        <f t="shared" si="31"/>
        <v>M.O'Connor</v>
      </c>
      <c r="G342" s="2">
        <v>346500</v>
      </c>
      <c r="H342">
        <v>20</v>
      </c>
      <c r="I342" s="1">
        <v>63.8</v>
      </c>
      <c r="J342">
        <v>1276</v>
      </c>
      <c r="K342" t="s">
        <v>3</v>
      </c>
      <c r="L342" t="s">
        <v>497</v>
      </c>
      <c r="M342" t="str">
        <f t="shared" si="32"/>
        <v>DEF</v>
      </c>
      <c r="N342" t="s">
        <v>40</v>
      </c>
      <c r="Q342">
        <f t="shared" si="33"/>
        <v>341</v>
      </c>
    </row>
    <row r="343" spans="1:17" x14ac:dyDescent="0.3">
      <c r="A343">
        <v>2020</v>
      </c>
      <c r="B343">
        <v>680</v>
      </c>
      <c r="C343">
        <v>290757</v>
      </c>
      <c r="D343" t="s">
        <v>860</v>
      </c>
      <c r="E343" t="s">
        <v>861</v>
      </c>
      <c r="F343" t="str">
        <f t="shared" ref="F343:F406" si="34">LEFT(D343,1)&amp;"." &amp;E343</f>
        <v>J.Webster</v>
      </c>
      <c r="G343" s="2">
        <v>346200</v>
      </c>
      <c r="H343">
        <v>8</v>
      </c>
      <c r="I343" s="1">
        <v>63.75</v>
      </c>
      <c r="J343">
        <v>510</v>
      </c>
      <c r="K343" t="s">
        <v>10</v>
      </c>
      <c r="L343" t="s">
        <v>818</v>
      </c>
      <c r="M343" t="str">
        <f t="shared" ref="M343:M406" si="35">N343&amp;IF(O343="","","/"&amp;O343)</f>
        <v>DEF</v>
      </c>
      <c r="N343" t="s">
        <v>40</v>
      </c>
      <c r="Q343">
        <f t="shared" si="33"/>
        <v>342</v>
      </c>
    </row>
    <row r="344" spans="1:17" x14ac:dyDescent="0.3">
      <c r="A344">
        <v>2020</v>
      </c>
      <c r="B344">
        <v>661</v>
      </c>
      <c r="C344">
        <v>294570</v>
      </c>
      <c r="D344" t="s">
        <v>843</v>
      </c>
      <c r="E344" t="s">
        <v>844</v>
      </c>
      <c r="F344" t="str">
        <f t="shared" si="34"/>
        <v>D.Kent</v>
      </c>
      <c r="G344" s="2">
        <v>345900</v>
      </c>
      <c r="H344">
        <v>13</v>
      </c>
      <c r="I344" s="1">
        <v>63.69</v>
      </c>
      <c r="J344">
        <v>828</v>
      </c>
      <c r="K344" t="s">
        <v>10</v>
      </c>
      <c r="L344" t="s">
        <v>818</v>
      </c>
      <c r="M344" t="str">
        <f t="shared" si="35"/>
        <v>FWD</v>
      </c>
      <c r="N344" t="s">
        <v>45</v>
      </c>
      <c r="Q344">
        <f t="shared" si="33"/>
        <v>343</v>
      </c>
    </row>
    <row r="345" spans="1:17" x14ac:dyDescent="0.3">
      <c r="A345">
        <v>2020</v>
      </c>
      <c r="B345">
        <v>542</v>
      </c>
      <c r="C345">
        <v>291550</v>
      </c>
      <c r="D345" t="s">
        <v>217</v>
      </c>
      <c r="E345" t="s">
        <v>112</v>
      </c>
      <c r="F345" t="str">
        <f t="shared" si="34"/>
        <v>J.Walker</v>
      </c>
      <c r="G345" s="2">
        <v>345600</v>
      </c>
      <c r="H345">
        <v>11</v>
      </c>
      <c r="I345" s="1">
        <v>63.64</v>
      </c>
      <c r="J345">
        <v>700</v>
      </c>
      <c r="K345" t="s">
        <v>12</v>
      </c>
      <c r="L345" t="s">
        <v>679</v>
      </c>
      <c r="M345" t="str">
        <f t="shared" si="35"/>
        <v>DEF</v>
      </c>
      <c r="N345" t="s">
        <v>40</v>
      </c>
      <c r="Q345">
        <f t="shared" si="33"/>
        <v>344</v>
      </c>
    </row>
    <row r="346" spans="1:17" x14ac:dyDescent="0.3">
      <c r="A346">
        <v>2020</v>
      </c>
      <c r="B346">
        <v>20</v>
      </c>
      <c r="C346">
        <v>295103</v>
      </c>
      <c r="D346" t="s">
        <v>73</v>
      </c>
      <c r="E346" t="s">
        <v>74</v>
      </c>
      <c r="F346" t="str">
        <f t="shared" si="34"/>
        <v>R.Knight</v>
      </c>
      <c r="G346" s="2">
        <v>344300</v>
      </c>
      <c r="H346">
        <v>15</v>
      </c>
      <c r="I346" s="1">
        <v>63.4</v>
      </c>
      <c r="J346">
        <v>951</v>
      </c>
      <c r="K346" t="s">
        <v>16</v>
      </c>
      <c r="L346" t="s">
        <v>36</v>
      </c>
      <c r="M346" t="str">
        <f t="shared" si="35"/>
        <v>FWD</v>
      </c>
      <c r="N346" t="s">
        <v>45</v>
      </c>
      <c r="Q346">
        <f t="shared" si="33"/>
        <v>345</v>
      </c>
    </row>
    <row r="347" spans="1:17" x14ac:dyDescent="0.3">
      <c r="A347">
        <v>2020</v>
      </c>
      <c r="B347">
        <v>620</v>
      </c>
      <c r="C347">
        <v>294592</v>
      </c>
      <c r="D347" t="s">
        <v>798</v>
      </c>
      <c r="E347" t="s">
        <v>799</v>
      </c>
      <c r="F347" t="str">
        <f t="shared" si="34"/>
        <v>K.McIntosh</v>
      </c>
      <c r="G347" s="2">
        <v>343800</v>
      </c>
      <c r="H347">
        <v>16</v>
      </c>
      <c r="I347" s="1">
        <v>63.31</v>
      </c>
      <c r="J347">
        <v>1013</v>
      </c>
      <c r="K347" t="s">
        <v>1</v>
      </c>
      <c r="L347" t="s">
        <v>769</v>
      </c>
      <c r="M347" t="str">
        <f t="shared" si="35"/>
        <v>MID</v>
      </c>
      <c r="N347" t="s">
        <v>37</v>
      </c>
      <c r="Q347">
        <f t="shared" si="33"/>
        <v>346</v>
      </c>
    </row>
    <row r="348" spans="1:17" x14ac:dyDescent="0.3">
      <c r="A348">
        <v>2020</v>
      </c>
      <c r="B348">
        <v>252</v>
      </c>
      <c r="C348">
        <v>290817</v>
      </c>
      <c r="D348" t="s">
        <v>190</v>
      </c>
      <c r="E348" t="s">
        <v>415</v>
      </c>
      <c r="F348" t="str">
        <f t="shared" si="34"/>
        <v>B.Matera</v>
      </c>
      <c r="G348" s="2">
        <v>342900</v>
      </c>
      <c r="H348">
        <v>20</v>
      </c>
      <c r="I348" s="1">
        <v>63.15</v>
      </c>
      <c r="J348">
        <v>1263</v>
      </c>
      <c r="K348" t="s">
        <v>15</v>
      </c>
      <c r="L348" t="s">
        <v>377</v>
      </c>
      <c r="M348" t="str">
        <f t="shared" si="35"/>
        <v>FWD</v>
      </c>
      <c r="N348" t="s">
        <v>45</v>
      </c>
      <c r="Q348">
        <f t="shared" si="33"/>
        <v>347</v>
      </c>
    </row>
    <row r="349" spans="1:17" x14ac:dyDescent="0.3">
      <c r="A349">
        <v>2020</v>
      </c>
      <c r="B349">
        <v>245</v>
      </c>
      <c r="C349">
        <v>295222</v>
      </c>
      <c r="D349" t="s">
        <v>403</v>
      </c>
      <c r="E349" t="s">
        <v>404</v>
      </c>
      <c r="F349" t="str">
        <f t="shared" si="34"/>
        <v>J.Hamling</v>
      </c>
      <c r="G349" s="2">
        <v>342400</v>
      </c>
      <c r="H349">
        <v>22</v>
      </c>
      <c r="I349" s="1">
        <v>63.05</v>
      </c>
      <c r="J349">
        <v>1387</v>
      </c>
      <c r="K349" t="s">
        <v>15</v>
      </c>
      <c r="L349" t="s">
        <v>377</v>
      </c>
      <c r="M349" t="str">
        <f t="shared" si="35"/>
        <v>DEF</v>
      </c>
      <c r="N349" t="s">
        <v>40</v>
      </c>
      <c r="Q349">
        <f t="shared" si="33"/>
        <v>348</v>
      </c>
    </row>
    <row r="350" spans="1:17" x14ac:dyDescent="0.3">
      <c r="A350">
        <v>2020</v>
      </c>
      <c r="B350">
        <v>513</v>
      </c>
      <c r="C350">
        <v>1002267</v>
      </c>
      <c r="D350" t="s">
        <v>38</v>
      </c>
      <c r="E350" t="s">
        <v>686</v>
      </c>
      <c r="F350" t="str">
        <f t="shared" si="34"/>
        <v>L.Davies-Uniacke</v>
      </c>
      <c r="G350" s="2">
        <v>342100</v>
      </c>
      <c r="H350">
        <v>14</v>
      </c>
      <c r="I350" s="1">
        <v>63</v>
      </c>
      <c r="J350">
        <v>882</v>
      </c>
      <c r="K350" t="s">
        <v>12</v>
      </c>
      <c r="L350" t="s">
        <v>679</v>
      </c>
      <c r="M350" t="str">
        <f t="shared" si="35"/>
        <v>FWD/MID</v>
      </c>
      <c r="N350" t="s">
        <v>45</v>
      </c>
      <c r="O350" t="s">
        <v>37</v>
      </c>
      <c r="Q350">
        <f t="shared" si="33"/>
        <v>349</v>
      </c>
    </row>
    <row r="351" spans="1:17" x14ac:dyDescent="0.3">
      <c r="A351">
        <v>2020</v>
      </c>
      <c r="B351">
        <v>538</v>
      </c>
      <c r="C351">
        <v>1005729</v>
      </c>
      <c r="D351" t="s">
        <v>711</v>
      </c>
      <c r="E351" t="s">
        <v>134</v>
      </c>
      <c r="F351" t="str">
        <f t="shared" si="34"/>
        <v>T.Thomas</v>
      </c>
      <c r="G351" s="2">
        <v>339900</v>
      </c>
      <c r="H351">
        <v>20</v>
      </c>
      <c r="I351" s="1">
        <v>62.6</v>
      </c>
      <c r="J351">
        <v>1252</v>
      </c>
      <c r="K351" t="s">
        <v>12</v>
      </c>
      <c r="L351" t="s">
        <v>679</v>
      </c>
      <c r="M351" t="str">
        <f t="shared" si="35"/>
        <v>FWD</v>
      </c>
      <c r="N351" t="s">
        <v>45</v>
      </c>
      <c r="Q351">
        <f t="shared" si="33"/>
        <v>350</v>
      </c>
    </row>
    <row r="352" spans="1:17" x14ac:dyDescent="0.3">
      <c r="A352">
        <v>2020</v>
      </c>
      <c r="B352">
        <v>251</v>
      </c>
      <c r="C352">
        <v>997933</v>
      </c>
      <c r="D352" t="s">
        <v>413</v>
      </c>
      <c r="E352" t="s">
        <v>414</v>
      </c>
      <c r="F352" t="str">
        <f t="shared" si="34"/>
        <v>G.Logue</v>
      </c>
      <c r="G352" s="2">
        <v>339900</v>
      </c>
      <c r="H352">
        <v>10</v>
      </c>
      <c r="I352" s="1">
        <v>62.6</v>
      </c>
      <c r="J352">
        <v>626</v>
      </c>
      <c r="K352" t="s">
        <v>15</v>
      </c>
      <c r="L352" t="s">
        <v>377</v>
      </c>
      <c r="M352" t="str">
        <f t="shared" si="35"/>
        <v>DEF</v>
      </c>
      <c r="N352" t="s">
        <v>40</v>
      </c>
      <c r="Q352">
        <f t="shared" si="33"/>
        <v>351</v>
      </c>
    </row>
    <row r="353" spans="1:17" x14ac:dyDescent="0.3">
      <c r="A353">
        <v>2020</v>
      </c>
      <c r="B353">
        <v>514</v>
      </c>
      <c r="C353">
        <v>290199</v>
      </c>
      <c r="D353" t="s">
        <v>687</v>
      </c>
      <c r="E353" t="s">
        <v>688</v>
      </c>
      <c r="F353" t="str">
        <f t="shared" si="34"/>
        <v>M.Daw</v>
      </c>
      <c r="G353" s="2">
        <v>339600</v>
      </c>
      <c r="H353">
        <v>0</v>
      </c>
      <c r="I353" s="1">
        <v>0</v>
      </c>
      <c r="J353">
        <v>0</v>
      </c>
      <c r="K353" t="s">
        <v>12</v>
      </c>
      <c r="L353" t="s">
        <v>679</v>
      </c>
      <c r="M353" t="str">
        <f t="shared" si="35"/>
        <v>DEF</v>
      </c>
      <c r="N353" t="s">
        <v>40</v>
      </c>
      <c r="Q353">
        <f t="shared" si="33"/>
        <v>352</v>
      </c>
    </row>
    <row r="354" spans="1:17" x14ac:dyDescent="0.3">
      <c r="A354">
        <v>2020</v>
      </c>
      <c r="B354">
        <v>234</v>
      </c>
      <c r="C354">
        <v>1002239</v>
      </c>
      <c r="D354" t="s">
        <v>309</v>
      </c>
      <c r="E354" t="s">
        <v>388</v>
      </c>
      <c r="F354" t="str">
        <f t="shared" si="34"/>
        <v>A.Cerra</v>
      </c>
      <c r="G354" s="2">
        <v>338900</v>
      </c>
      <c r="H354">
        <v>20</v>
      </c>
      <c r="I354" s="1">
        <v>62.4</v>
      </c>
      <c r="J354">
        <v>1248</v>
      </c>
      <c r="K354" t="s">
        <v>15</v>
      </c>
      <c r="L354" t="s">
        <v>377</v>
      </c>
      <c r="M354" t="str">
        <f t="shared" si="35"/>
        <v>DEF</v>
      </c>
      <c r="N354" t="s">
        <v>40</v>
      </c>
      <c r="Q354">
        <f t="shared" si="33"/>
        <v>353</v>
      </c>
    </row>
    <row r="355" spans="1:17" x14ac:dyDescent="0.3">
      <c r="A355">
        <v>2020</v>
      </c>
      <c r="B355">
        <v>175</v>
      </c>
      <c r="C355">
        <v>290289</v>
      </c>
      <c r="D355" t="s">
        <v>217</v>
      </c>
      <c r="E355" t="s">
        <v>134</v>
      </c>
      <c r="F355" t="str">
        <f t="shared" si="34"/>
        <v>J.Thomas</v>
      </c>
      <c r="G355" s="2">
        <v>338600</v>
      </c>
      <c r="H355">
        <v>20</v>
      </c>
      <c r="I355" s="1">
        <v>62.35</v>
      </c>
      <c r="J355">
        <v>1247</v>
      </c>
      <c r="K355" t="s">
        <v>14</v>
      </c>
      <c r="L355" t="s">
        <v>254</v>
      </c>
      <c r="M355" t="str">
        <f t="shared" si="35"/>
        <v>FWD</v>
      </c>
      <c r="N355" t="s">
        <v>45</v>
      </c>
      <c r="Q355">
        <f t="shared" si="33"/>
        <v>354</v>
      </c>
    </row>
    <row r="356" spans="1:17" x14ac:dyDescent="0.3">
      <c r="A356">
        <v>2020</v>
      </c>
      <c r="B356">
        <v>581</v>
      </c>
      <c r="C356">
        <v>280990</v>
      </c>
      <c r="D356" t="s">
        <v>537</v>
      </c>
      <c r="E356" t="s">
        <v>754</v>
      </c>
      <c r="F356" t="str">
        <f t="shared" si="34"/>
        <v>S.Motlop</v>
      </c>
      <c r="G356" s="2">
        <v>338600</v>
      </c>
      <c r="H356">
        <v>14</v>
      </c>
      <c r="I356" s="1">
        <v>62.36</v>
      </c>
      <c r="J356">
        <v>873</v>
      </c>
      <c r="K356" t="s">
        <v>11</v>
      </c>
      <c r="L356" t="s">
        <v>724</v>
      </c>
      <c r="M356" t="str">
        <f t="shared" si="35"/>
        <v>FWD</v>
      </c>
      <c r="N356" t="s">
        <v>45</v>
      </c>
      <c r="Q356">
        <f t="shared" si="33"/>
        <v>355</v>
      </c>
    </row>
    <row r="357" spans="1:17" x14ac:dyDescent="0.3">
      <c r="A357">
        <v>2020</v>
      </c>
      <c r="B357">
        <v>711</v>
      </c>
      <c r="C357">
        <v>997842</v>
      </c>
      <c r="D357" t="s">
        <v>889</v>
      </c>
      <c r="E357" t="s">
        <v>890</v>
      </c>
      <c r="F357" t="str">
        <f t="shared" si="34"/>
        <v>C.O'Riordan</v>
      </c>
      <c r="G357" s="2">
        <v>338000</v>
      </c>
      <c r="H357">
        <v>12</v>
      </c>
      <c r="I357" s="1">
        <v>62.25</v>
      </c>
      <c r="J357">
        <v>747</v>
      </c>
      <c r="K357" t="s">
        <v>9</v>
      </c>
      <c r="L357" t="s">
        <v>864</v>
      </c>
      <c r="M357" t="str">
        <f t="shared" si="35"/>
        <v>DEF</v>
      </c>
      <c r="N357" t="s">
        <v>40</v>
      </c>
      <c r="Q357">
        <f t="shared" si="33"/>
        <v>356</v>
      </c>
    </row>
    <row r="358" spans="1:17" x14ac:dyDescent="0.3">
      <c r="A358">
        <v>2020</v>
      </c>
      <c r="B358">
        <v>504</v>
      </c>
      <c r="C358">
        <v>298271</v>
      </c>
      <c r="D358" t="s">
        <v>99</v>
      </c>
      <c r="E358" t="s">
        <v>678</v>
      </c>
      <c r="F358" t="str">
        <f t="shared" si="34"/>
        <v>P.Ahern</v>
      </c>
      <c r="G358" s="2">
        <v>337900</v>
      </c>
      <c r="H358">
        <v>7</v>
      </c>
      <c r="I358" s="1">
        <v>69.14</v>
      </c>
      <c r="J358">
        <v>484</v>
      </c>
      <c r="K358" t="s">
        <v>12</v>
      </c>
      <c r="L358" t="s">
        <v>679</v>
      </c>
      <c r="M358" t="str">
        <f t="shared" si="35"/>
        <v>DEF/MID</v>
      </c>
      <c r="N358" t="s">
        <v>40</v>
      </c>
      <c r="O358" t="s">
        <v>37</v>
      </c>
      <c r="Q358">
        <f t="shared" si="33"/>
        <v>357</v>
      </c>
    </row>
    <row r="359" spans="1:17" x14ac:dyDescent="0.3">
      <c r="A359">
        <v>2020</v>
      </c>
      <c r="B359">
        <v>179</v>
      </c>
      <c r="C359">
        <v>1001448</v>
      </c>
      <c r="D359" t="s">
        <v>313</v>
      </c>
      <c r="E359" t="s">
        <v>314</v>
      </c>
      <c r="F359" t="str">
        <f t="shared" si="34"/>
        <v>R.Wills</v>
      </c>
      <c r="G359" s="2">
        <v>337900</v>
      </c>
      <c r="H359">
        <v>7</v>
      </c>
      <c r="I359" s="1">
        <v>69.14</v>
      </c>
      <c r="J359">
        <v>484</v>
      </c>
      <c r="K359" t="s">
        <v>14</v>
      </c>
      <c r="L359" t="s">
        <v>254</v>
      </c>
      <c r="M359" t="str">
        <f t="shared" si="35"/>
        <v>MID</v>
      </c>
      <c r="N359" t="s">
        <v>37</v>
      </c>
      <c r="Q359">
        <f t="shared" si="33"/>
        <v>358</v>
      </c>
    </row>
    <row r="360" spans="1:17" x14ac:dyDescent="0.3">
      <c r="A360">
        <v>2020</v>
      </c>
      <c r="B360">
        <v>517</v>
      </c>
      <c r="C360">
        <v>296078</v>
      </c>
      <c r="D360" t="s">
        <v>111</v>
      </c>
      <c r="E360" t="s">
        <v>691</v>
      </c>
      <c r="F360" t="str">
        <f t="shared" si="34"/>
        <v>T.Garner</v>
      </c>
      <c r="G360" s="2">
        <v>337900</v>
      </c>
      <c r="H360">
        <v>9</v>
      </c>
      <c r="I360" s="1">
        <v>62.22</v>
      </c>
      <c r="J360">
        <v>560</v>
      </c>
      <c r="K360" t="s">
        <v>12</v>
      </c>
      <c r="L360" t="s">
        <v>679</v>
      </c>
      <c r="M360" t="str">
        <f t="shared" si="35"/>
        <v>FWD</v>
      </c>
      <c r="N360" t="s">
        <v>45</v>
      </c>
      <c r="Q360">
        <f t="shared" si="33"/>
        <v>359</v>
      </c>
    </row>
    <row r="361" spans="1:17" x14ac:dyDescent="0.3">
      <c r="A361">
        <v>2020</v>
      </c>
      <c r="B361">
        <v>718</v>
      </c>
      <c r="C361">
        <v>1006126</v>
      </c>
      <c r="D361" t="s">
        <v>159</v>
      </c>
      <c r="E361" t="s">
        <v>896</v>
      </c>
      <c r="F361" t="str">
        <f t="shared" si="34"/>
        <v>J.Rowbottom</v>
      </c>
      <c r="G361" s="2">
        <v>337600</v>
      </c>
      <c r="H361">
        <v>12</v>
      </c>
      <c r="I361" s="1">
        <v>62.17</v>
      </c>
      <c r="J361">
        <v>746</v>
      </c>
      <c r="K361" t="s">
        <v>9</v>
      </c>
      <c r="L361" t="s">
        <v>864</v>
      </c>
      <c r="M361" t="str">
        <f t="shared" si="35"/>
        <v>FWD/MID</v>
      </c>
      <c r="N361" t="s">
        <v>45</v>
      </c>
      <c r="O361" t="s">
        <v>37</v>
      </c>
      <c r="Q361">
        <f t="shared" si="33"/>
        <v>360</v>
      </c>
    </row>
    <row r="362" spans="1:17" x14ac:dyDescent="0.3">
      <c r="A362">
        <v>2020</v>
      </c>
      <c r="B362">
        <v>91</v>
      </c>
      <c r="C362">
        <v>240060</v>
      </c>
      <c r="D362" t="s">
        <v>198</v>
      </c>
      <c r="E362" t="s">
        <v>199</v>
      </c>
      <c r="F362" t="str">
        <f t="shared" si="34"/>
        <v>E.Betts</v>
      </c>
      <c r="G362" s="2">
        <v>337500</v>
      </c>
      <c r="H362">
        <v>21</v>
      </c>
      <c r="I362" s="1">
        <v>62.14</v>
      </c>
      <c r="J362">
        <v>1305</v>
      </c>
      <c r="K362" t="s">
        <v>2</v>
      </c>
      <c r="L362" t="s">
        <v>200</v>
      </c>
      <c r="M362" t="str">
        <f t="shared" si="35"/>
        <v>FWD</v>
      </c>
      <c r="N362" t="s">
        <v>45</v>
      </c>
      <c r="Q362">
        <f t="shared" si="33"/>
        <v>361</v>
      </c>
    </row>
    <row r="363" spans="1:17" x14ac:dyDescent="0.3">
      <c r="A363">
        <v>2020</v>
      </c>
      <c r="B363">
        <v>48</v>
      </c>
      <c r="C363">
        <v>1005053</v>
      </c>
      <c r="D363" t="s">
        <v>126</v>
      </c>
      <c r="E363" t="s">
        <v>127</v>
      </c>
      <c r="F363" t="str">
        <f t="shared" si="34"/>
        <v>N.Answerth</v>
      </c>
      <c r="G363" s="2">
        <v>336700</v>
      </c>
      <c r="H363">
        <v>17</v>
      </c>
      <c r="I363" s="1">
        <v>62</v>
      </c>
      <c r="J363">
        <v>1054</v>
      </c>
      <c r="K363" t="s">
        <v>7</v>
      </c>
      <c r="L363" t="s">
        <v>119</v>
      </c>
      <c r="M363" t="str">
        <f t="shared" si="35"/>
        <v>DEF</v>
      </c>
      <c r="N363" t="s">
        <v>40</v>
      </c>
      <c r="Q363">
        <f t="shared" si="33"/>
        <v>362</v>
      </c>
    </row>
    <row r="364" spans="1:17" x14ac:dyDescent="0.3">
      <c r="A364">
        <v>2020</v>
      </c>
      <c r="B364">
        <v>241</v>
      </c>
      <c r="C364">
        <v>998115</v>
      </c>
      <c r="D364" t="s">
        <v>396</v>
      </c>
      <c r="E364" t="s">
        <v>397</v>
      </c>
      <c r="F364" t="str">
        <f t="shared" si="34"/>
        <v>T.Duman</v>
      </c>
      <c r="G364" s="2">
        <v>336300</v>
      </c>
      <c r="H364">
        <v>14</v>
      </c>
      <c r="I364" s="1">
        <v>61.93</v>
      </c>
      <c r="J364">
        <v>867</v>
      </c>
      <c r="K364" t="s">
        <v>15</v>
      </c>
      <c r="L364" t="s">
        <v>377</v>
      </c>
      <c r="M364" t="str">
        <f t="shared" si="35"/>
        <v>DEF</v>
      </c>
      <c r="N364" t="s">
        <v>40</v>
      </c>
      <c r="Q364">
        <f t="shared" si="33"/>
        <v>363</v>
      </c>
    </row>
    <row r="365" spans="1:17" x14ac:dyDescent="0.3">
      <c r="A365">
        <v>2020</v>
      </c>
      <c r="B365">
        <v>794</v>
      </c>
      <c r="C365">
        <v>240406</v>
      </c>
      <c r="D365" t="s">
        <v>961</v>
      </c>
      <c r="E365" t="s">
        <v>221</v>
      </c>
      <c r="F365" t="str">
        <f t="shared" si="34"/>
        <v>J.Kennedy</v>
      </c>
      <c r="G365" s="2">
        <v>335600</v>
      </c>
      <c r="H365">
        <v>20</v>
      </c>
      <c r="I365" s="1">
        <v>61.8</v>
      </c>
      <c r="J365">
        <v>1236</v>
      </c>
      <c r="K365" t="s">
        <v>8</v>
      </c>
      <c r="L365" t="s">
        <v>948</v>
      </c>
      <c r="M365" t="str">
        <f t="shared" si="35"/>
        <v>FWD</v>
      </c>
      <c r="N365" t="s">
        <v>45</v>
      </c>
      <c r="Q365">
        <f t="shared" si="33"/>
        <v>364</v>
      </c>
    </row>
    <row r="366" spans="1:17" x14ac:dyDescent="0.3">
      <c r="A366">
        <v>2020</v>
      </c>
      <c r="B366">
        <v>114</v>
      </c>
      <c r="C366">
        <v>1000953</v>
      </c>
      <c r="D366" t="s">
        <v>97</v>
      </c>
      <c r="E366" t="s">
        <v>229</v>
      </c>
      <c r="F366" t="str">
        <f t="shared" si="34"/>
        <v>H.McKay</v>
      </c>
      <c r="G366" s="2">
        <v>334800</v>
      </c>
      <c r="H366">
        <v>20</v>
      </c>
      <c r="I366" s="1">
        <v>61.65</v>
      </c>
      <c r="J366">
        <v>1233</v>
      </c>
      <c r="K366" t="s">
        <v>2</v>
      </c>
      <c r="L366" t="s">
        <v>200</v>
      </c>
      <c r="M366" t="str">
        <f t="shared" si="35"/>
        <v>FWD</v>
      </c>
      <c r="N366" t="s">
        <v>45</v>
      </c>
      <c r="Q366">
        <f t="shared" si="33"/>
        <v>365</v>
      </c>
    </row>
    <row r="367" spans="1:17" x14ac:dyDescent="0.3">
      <c r="A367">
        <v>2020</v>
      </c>
      <c r="B367">
        <v>544</v>
      </c>
      <c r="C367">
        <v>295256</v>
      </c>
      <c r="D367" t="s">
        <v>716</v>
      </c>
      <c r="E367" t="s">
        <v>587</v>
      </c>
      <c r="F367" t="str">
        <f t="shared" si="34"/>
        <v>M.Williams</v>
      </c>
      <c r="G367" s="2">
        <v>334800</v>
      </c>
      <c r="H367">
        <v>17</v>
      </c>
      <c r="I367" s="1">
        <v>61.65</v>
      </c>
      <c r="J367">
        <v>1048</v>
      </c>
      <c r="K367" t="s">
        <v>12</v>
      </c>
      <c r="L367" t="s">
        <v>679</v>
      </c>
      <c r="M367" t="str">
        <f t="shared" si="35"/>
        <v>DEF</v>
      </c>
      <c r="N367" t="s">
        <v>40</v>
      </c>
      <c r="Q367">
        <f t="shared" si="33"/>
        <v>366</v>
      </c>
    </row>
    <row r="368" spans="1:17" x14ac:dyDescent="0.3">
      <c r="A368">
        <v>2020</v>
      </c>
      <c r="B368">
        <v>804</v>
      </c>
      <c r="C368">
        <v>1004364</v>
      </c>
      <c r="D368" t="s">
        <v>219</v>
      </c>
      <c r="E368" t="s">
        <v>154</v>
      </c>
      <c r="F368" t="str">
        <f t="shared" si="34"/>
        <v>L.Ryan</v>
      </c>
      <c r="G368" s="2">
        <v>334700</v>
      </c>
      <c r="H368">
        <v>22</v>
      </c>
      <c r="I368" s="1">
        <v>61.64</v>
      </c>
      <c r="J368">
        <v>1356</v>
      </c>
      <c r="K368" t="s">
        <v>8</v>
      </c>
      <c r="L368" t="s">
        <v>948</v>
      </c>
      <c r="M368" t="str">
        <f t="shared" si="35"/>
        <v>FWD</v>
      </c>
      <c r="N368" t="s">
        <v>45</v>
      </c>
      <c r="Q368">
        <f t="shared" si="33"/>
        <v>367</v>
      </c>
    </row>
    <row r="369" spans="1:17" x14ac:dyDescent="0.3">
      <c r="A369">
        <v>2020</v>
      </c>
      <c r="B369">
        <v>487</v>
      </c>
      <c r="C369">
        <v>296420</v>
      </c>
      <c r="D369" t="s">
        <v>192</v>
      </c>
      <c r="E369" t="s">
        <v>661</v>
      </c>
      <c r="F369" t="str">
        <f t="shared" si="34"/>
        <v>A.Neal-Bullen</v>
      </c>
      <c r="G369" s="2">
        <v>333600</v>
      </c>
      <c r="H369">
        <v>14</v>
      </c>
      <c r="I369" s="1">
        <v>61.43</v>
      </c>
      <c r="J369">
        <v>860</v>
      </c>
      <c r="K369" t="s">
        <v>5</v>
      </c>
      <c r="L369" t="s">
        <v>637</v>
      </c>
      <c r="M369" t="str">
        <f t="shared" si="35"/>
        <v>FWD</v>
      </c>
      <c r="N369" t="s">
        <v>45</v>
      </c>
      <c r="Q369">
        <f t="shared" si="33"/>
        <v>368</v>
      </c>
    </row>
    <row r="370" spans="1:17" x14ac:dyDescent="0.3">
      <c r="A370">
        <v>2020</v>
      </c>
      <c r="B370">
        <v>502</v>
      </c>
      <c r="C370">
        <v>294675</v>
      </c>
      <c r="D370" t="s">
        <v>217</v>
      </c>
      <c r="E370" t="s">
        <v>676</v>
      </c>
      <c r="F370" t="str">
        <f t="shared" si="34"/>
        <v>J.Wagner</v>
      </c>
      <c r="G370" s="2">
        <v>332200</v>
      </c>
      <c r="H370">
        <v>12</v>
      </c>
      <c r="I370" s="1">
        <v>61.17</v>
      </c>
      <c r="J370">
        <v>734</v>
      </c>
      <c r="K370" t="s">
        <v>5</v>
      </c>
      <c r="L370" t="s">
        <v>637</v>
      </c>
      <c r="M370" t="str">
        <f t="shared" si="35"/>
        <v>DEF</v>
      </c>
      <c r="N370" t="s">
        <v>40</v>
      </c>
      <c r="Q370">
        <f t="shared" si="33"/>
        <v>369</v>
      </c>
    </row>
    <row r="371" spans="1:17" x14ac:dyDescent="0.3">
      <c r="A371">
        <v>2020</v>
      </c>
      <c r="B371">
        <v>329</v>
      </c>
      <c r="C371">
        <v>1006152</v>
      </c>
      <c r="D371" t="s">
        <v>56</v>
      </c>
      <c r="E371" t="s">
        <v>502</v>
      </c>
      <c r="F371" t="str">
        <f t="shared" si="34"/>
        <v>J.Clark</v>
      </c>
      <c r="G371" s="2">
        <v>330900</v>
      </c>
      <c r="H371">
        <v>18</v>
      </c>
      <c r="I371" s="1">
        <v>60.94</v>
      </c>
      <c r="J371">
        <v>1097</v>
      </c>
      <c r="K371" t="s">
        <v>3</v>
      </c>
      <c r="L371" t="s">
        <v>497</v>
      </c>
      <c r="M371" t="str">
        <f t="shared" si="35"/>
        <v>MID</v>
      </c>
      <c r="N371" t="s">
        <v>37</v>
      </c>
      <c r="Q371">
        <f t="shared" si="33"/>
        <v>370</v>
      </c>
    </row>
    <row r="372" spans="1:17" x14ac:dyDescent="0.3">
      <c r="A372">
        <v>2020</v>
      </c>
      <c r="B372">
        <v>736</v>
      </c>
      <c r="C372">
        <v>295712</v>
      </c>
      <c r="D372" t="s">
        <v>915</v>
      </c>
      <c r="E372" t="s">
        <v>916</v>
      </c>
      <c r="F372" t="str">
        <f t="shared" si="34"/>
        <v>T.Dickson</v>
      </c>
      <c r="G372" s="2">
        <v>330900</v>
      </c>
      <c r="H372">
        <v>17</v>
      </c>
      <c r="I372" s="1">
        <v>60.94</v>
      </c>
      <c r="J372">
        <v>1036</v>
      </c>
      <c r="K372" t="s">
        <v>13</v>
      </c>
      <c r="L372" t="s">
        <v>907</v>
      </c>
      <c r="M372" t="str">
        <f t="shared" si="35"/>
        <v>FWD</v>
      </c>
      <c r="N372" t="s">
        <v>45</v>
      </c>
      <c r="Q372">
        <f t="shared" si="33"/>
        <v>371</v>
      </c>
    </row>
    <row r="373" spans="1:17" x14ac:dyDescent="0.3">
      <c r="A373">
        <v>2020</v>
      </c>
      <c r="B373">
        <v>65</v>
      </c>
      <c r="C373">
        <v>291548</v>
      </c>
      <c r="D373" t="s">
        <v>154</v>
      </c>
      <c r="E373" t="s">
        <v>155</v>
      </c>
      <c r="F373" t="str">
        <f t="shared" si="34"/>
        <v>R.Lester</v>
      </c>
      <c r="G373" s="2">
        <v>330000</v>
      </c>
      <c r="H373">
        <v>9</v>
      </c>
      <c r="I373" s="1">
        <v>60.78</v>
      </c>
      <c r="J373">
        <v>547</v>
      </c>
      <c r="K373" t="s">
        <v>7</v>
      </c>
      <c r="L373" t="s">
        <v>119</v>
      </c>
      <c r="M373" t="str">
        <f t="shared" si="35"/>
        <v>DEF</v>
      </c>
      <c r="N373" t="s">
        <v>40</v>
      </c>
      <c r="Q373">
        <f t="shared" si="33"/>
        <v>372</v>
      </c>
    </row>
    <row r="374" spans="1:17" x14ac:dyDescent="0.3">
      <c r="A374">
        <v>2020</v>
      </c>
      <c r="B374">
        <v>127</v>
      </c>
      <c r="C374">
        <v>998215</v>
      </c>
      <c r="D374" t="s">
        <v>245</v>
      </c>
      <c r="E374" t="s">
        <v>246</v>
      </c>
      <c r="F374" t="str">
        <f t="shared" si="34"/>
        <v>W.Setterfield</v>
      </c>
      <c r="G374" s="2">
        <v>329700</v>
      </c>
      <c r="H374">
        <v>18</v>
      </c>
      <c r="I374" s="1">
        <v>60.72</v>
      </c>
      <c r="J374">
        <v>1093</v>
      </c>
      <c r="K374" t="s">
        <v>2</v>
      </c>
      <c r="L374" t="s">
        <v>200</v>
      </c>
      <c r="M374" t="str">
        <f t="shared" si="35"/>
        <v>MID</v>
      </c>
      <c r="N374" t="s">
        <v>37</v>
      </c>
      <c r="Q374">
        <f t="shared" si="33"/>
        <v>373</v>
      </c>
    </row>
    <row r="375" spans="1:17" x14ac:dyDescent="0.3">
      <c r="A375">
        <v>2020</v>
      </c>
      <c r="B375">
        <v>492</v>
      </c>
      <c r="C375">
        <v>992644</v>
      </c>
      <c r="D375" t="s">
        <v>667</v>
      </c>
      <c r="E375" t="s">
        <v>668</v>
      </c>
      <c r="F375" t="str">
        <f t="shared" si="34"/>
        <v>B.Preuss</v>
      </c>
      <c r="G375" s="2">
        <v>329500</v>
      </c>
      <c r="H375">
        <v>7</v>
      </c>
      <c r="I375" s="1">
        <v>67.430000000000007</v>
      </c>
      <c r="J375">
        <v>472</v>
      </c>
      <c r="K375" t="s">
        <v>5</v>
      </c>
      <c r="L375" t="s">
        <v>637</v>
      </c>
      <c r="M375" t="str">
        <f t="shared" si="35"/>
        <v>RUC/FWD</v>
      </c>
      <c r="N375" t="s">
        <v>92</v>
      </c>
      <c r="O375" t="s">
        <v>45</v>
      </c>
      <c r="Q375">
        <f t="shared" si="33"/>
        <v>374</v>
      </c>
    </row>
    <row r="376" spans="1:17" x14ac:dyDescent="0.3">
      <c r="A376">
        <v>2020</v>
      </c>
      <c r="B376">
        <v>539</v>
      </c>
      <c r="C376">
        <v>992499</v>
      </c>
      <c r="D376" t="s">
        <v>712</v>
      </c>
      <c r="E376" t="s">
        <v>713</v>
      </c>
      <c r="F376" t="str">
        <f t="shared" si="34"/>
        <v>K.Turner</v>
      </c>
      <c r="G376" s="2">
        <v>329400</v>
      </c>
      <c r="H376">
        <v>21</v>
      </c>
      <c r="I376" s="1">
        <v>60.67</v>
      </c>
      <c r="J376">
        <v>1274</v>
      </c>
      <c r="K376" t="s">
        <v>12</v>
      </c>
      <c r="L376" t="s">
        <v>679</v>
      </c>
      <c r="M376" t="str">
        <f t="shared" si="35"/>
        <v>FWD</v>
      </c>
      <c r="N376" t="s">
        <v>45</v>
      </c>
      <c r="Q376">
        <f t="shared" si="33"/>
        <v>375</v>
      </c>
    </row>
    <row r="377" spans="1:17" x14ac:dyDescent="0.3">
      <c r="A377">
        <v>2020</v>
      </c>
      <c r="B377">
        <v>725</v>
      </c>
      <c r="C377">
        <v>294663</v>
      </c>
      <c r="D377" t="s">
        <v>561</v>
      </c>
      <c r="E377" t="s">
        <v>902</v>
      </c>
      <c r="F377" t="str">
        <f t="shared" si="34"/>
        <v>J.Thurlow</v>
      </c>
      <c r="G377" s="2">
        <v>329400</v>
      </c>
      <c r="H377">
        <v>9</v>
      </c>
      <c r="I377" s="1">
        <v>60.67</v>
      </c>
      <c r="J377">
        <v>546</v>
      </c>
      <c r="K377" t="s">
        <v>9</v>
      </c>
      <c r="L377" t="s">
        <v>864</v>
      </c>
      <c r="M377" t="str">
        <f t="shared" si="35"/>
        <v>DEF</v>
      </c>
      <c r="N377" t="s">
        <v>40</v>
      </c>
      <c r="Q377">
        <f t="shared" si="33"/>
        <v>376</v>
      </c>
    </row>
    <row r="378" spans="1:17" x14ac:dyDescent="0.3">
      <c r="A378">
        <v>2020</v>
      </c>
      <c r="B378">
        <v>273</v>
      </c>
      <c r="C378">
        <v>998130</v>
      </c>
      <c r="D378" t="s">
        <v>43</v>
      </c>
      <c r="E378" t="s">
        <v>439</v>
      </c>
      <c r="F378" t="str">
        <f t="shared" si="34"/>
        <v>B.Ainsworth</v>
      </c>
      <c r="G378" s="2">
        <v>329000</v>
      </c>
      <c r="H378">
        <v>12</v>
      </c>
      <c r="I378" s="1">
        <v>60.58</v>
      </c>
      <c r="J378">
        <v>727</v>
      </c>
      <c r="K378" t="s">
        <v>17</v>
      </c>
      <c r="L378" t="s">
        <v>440</v>
      </c>
      <c r="M378" t="str">
        <f t="shared" si="35"/>
        <v>FWD/MID</v>
      </c>
      <c r="N378" t="s">
        <v>45</v>
      </c>
      <c r="O378" t="s">
        <v>37</v>
      </c>
      <c r="Q378">
        <f t="shared" si="33"/>
        <v>377</v>
      </c>
    </row>
    <row r="379" spans="1:17" x14ac:dyDescent="0.3">
      <c r="A379">
        <v>2020</v>
      </c>
      <c r="B379">
        <v>524</v>
      </c>
      <c r="C379">
        <v>1001017</v>
      </c>
      <c r="D379" t="s">
        <v>319</v>
      </c>
      <c r="E379" t="s">
        <v>698</v>
      </c>
      <c r="F379" t="str">
        <f t="shared" si="34"/>
        <v>N.Larkey</v>
      </c>
      <c r="G379" s="2">
        <v>329000</v>
      </c>
      <c r="H379">
        <v>17</v>
      </c>
      <c r="I379" s="1">
        <v>60.59</v>
      </c>
      <c r="J379">
        <v>1030</v>
      </c>
      <c r="K379" t="s">
        <v>12</v>
      </c>
      <c r="L379" t="s">
        <v>679</v>
      </c>
      <c r="M379" t="str">
        <f t="shared" si="35"/>
        <v>FWD</v>
      </c>
      <c r="N379" t="s">
        <v>45</v>
      </c>
      <c r="Q379">
        <f t="shared" si="33"/>
        <v>378</v>
      </c>
    </row>
    <row r="380" spans="1:17" x14ac:dyDescent="0.3">
      <c r="A380">
        <v>2020</v>
      </c>
      <c r="B380">
        <v>358</v>
      </c>
      <c r="C380">
        <v>291357</v>
      </c>
      <c r="D380" t="s">
        <v>495</v>
      </c>
      <c r="E380" t="s">
        <v>531</v>
      </c>
      <c r="F380" t="str">
        <f t="shared" si="34"/>
        <v>G.Rohan</v>
      </c>
      <c r="G380" s="2">
        <v>328800</v>
      </c>
      <c r="H380">
        <v>18</v>
      </c>
      <c r="I380" s="1">
        <v>60.56</v>
      </c>
      <c r="J380">
        <v>1090</v>
      </c>
      <c r="K380" t="s">
        <v>3</v>
      </c>
      <c r="L380" t="s">
        <v>497</v>
      </c>
      <c r="M380" t="str">
        <f t="shared" si="35"/>
        <v>FWD</v>
      </c>
      <c r="N380" t="s">
        <v>45</v>
      </c>
      <c r="Q380">
        <f t="shared" si="33"/>
        <v>379</v>
      </c>
    </row>
    <row r="381" spans="1:17" x14ac:dyDescent="0.3">
      <c r="A381">
        <v>2020</v>
      </c>
      <c r="B381">
        <v>556</v>
      </c>
      <c r="C381">
        <v>1006121</v>
      </c>
      <c r="D381" t="s">
        <v>729</v>
      </c>
      <c r="E381" t="s">
        <v>385</v>
      </c>
      <c r="F381" t="str">
        <f t="shared" si="34"/>
        <v>Z.Butters</v>
      </c>
      <c r="G381" s="2">
        <v>328700</v>
      </c>
      <c r="H381">
        <v>19</v>
      </c>
      <c r="I381" s="1">
        <v>60.53</v>
      </c>
      <c r="J381">
        <v>1150</v>
      </c>
      <c r="K381" t="s">
        <v>11</v>
      </c>
      <c r="L381" t="s">
        <v>724</v>
      </c>
      <c r="M381" t="str">
        <f t="shared" si="35"/>
        <v>FWD</v>
      </c>
      <c r="N381" t="s">
        <v>45</v>
      </c>
      <c r="Q381">
        <f t="shared" si="33"/>
        <v>380</v>
      </c>
    </row>
    <row r="382" spans="1:17" x14ac:dyDescent="0.3">
      <c r="A382">
        <v>2020</v>
      </c>
      <c r="B382">
        <v>399</v>
      </c>
      <c r="C382">
        <v>290675</v>
      </c>
      <c r="D382" t="s">
        <v>109</v>
      </c>
      <c r="E382" t="s">
        <v>417</v>
      </c>
      <c r="F382" t="str">
        <f t="shared" si="34"/>
        <v>D.Lloyd</v>
      </c>
      <c r="G382" s="2">
        <v>328500</v>
      </c>
      <c r="H382">
        <v>14</v>
      </c>
      <c r="I382" s="1">
        <v>60.5</v>
      </c>
      <c r="J382">
        <v>847</v>
      </c>
      <c r="K382" t="s">
        <v>542</v>
      </c>
      <c r="L382" t="s">
        <v>18</v>
      </c>
      <c r="M382" t="str">
        <f t="shared" si="35"/>
        <v>FWD</v>
      </c>
      <c r="N382" t="s">
        <v>45</v>
      </c>
      <c r="Q382">
        <f t="shared" si="33"/>
        <v>381</v>
      </c>
    </row>
    <row r="383" spans="1:17" x14ac:dyDescent="0.3">
      <c r="A383">
        <v>2020</v>
      </c>
      <c r="B383">
        <v>647</v>
      </c>
      <c r="C383">
        <v>290641</v>
      </c>
      <c r="D383" t="s">
        <v>71</v>
      </c>
      <c r="E383" t="s">
        <v>827</v>
      </c>
      <c r="F383" t="str">
        <f t="shared" si="34"/>
        <v>J.Carlisle</v>
      </c>
      <c r="G383" s="2">
        <v>328500</v>
      </c>
      <c r="H383">
        <v>10</v>
      </c>
      <c r="I383" s="1">
        <v>60.5</v>
      </c>
      <c r="J383">
        <v>605</v>
      </c>
      <c r="K383" t="s">
        <v>10</v>
      </c>
      <c r="L383" t="s">
        <v>818</v>
      </c>
      <c r="M383" t="str">
        <f t="shared" si="35"/>
        <v>DEF</v>
      </c>
      <c r="N383" t="s">
        <v>40</v>
      </c>
      <c r="Q383">
        <f t="shared" si="33"/>
        <v>382</v>
      </c>
    </row>
    <row r="384" spans="1:17" x14ac:dyDescent="0.3">
      <c r="A384">
        <v>2020</v>
      </c>
      <c r="B384">
        <v>280</v>
      </c>
      <c r="C384">
        <v>295446</v>
      </c>
      <c r="D384" t="s">
        <v>185</v>
      </c>
      <c r="E384" t="s">
        <v>447</v>
      </c>
      <c r="F384" t="str">
        <f t="shared" si="34"/>
        <v>S.Collins</v>
      </c>
      <c r="G384" s="2">
        <v>328200</v>
      </c>
      <c r="H384">
        <v>9</v>
      </c>
      <c r="I384" s="1">
        <v>60.44</v>
      </c>
      <c r="J384">
        <v>544</v>
      </c>
      <c r="K384" t="s">
        <v>17</v>
      </c>
      <c r="L384" t="s">
        <v>440</v>
      </c>
      <c r="M384" t="str">
        <f t="shared" si="35"/>
        <v>DEF</v>
      </c>
      <c r="N384" t="s">
        <v>40</v>
      </c>
      <c r="Q384">
        <f t="shared" si="33"/>
        <v>383</v>
      </c>
    </row>
    <row r="385" spans="1:17" x14ac:dyDescent="0.3">
      <c r="A385">
        <v>2020</v>
      </c>
      <c r="B385">
        <v>248</v>
      </c>
      <c r="C385">
        <v>296324</v>
      </c>
      <c r="D385" t="s">
        <v>408</v>
      </c>
      <c r="E385" t="s">
        <v>409</v>
      </c>
      <c r="F385" t="str">
        <f t="shared" si="34"/>
        <v>J.Hogan</v>
      </c>
      <c r="G385" s="2">
        <v>327600</v>
      </c>
      <c r="H385">
        <v>12</v>
      </c>
      <c r="I385" s="1">
        <v>60.33</v>
      </c>
      <c r="J385">
        <v>724</v>
      </c>
      <c r="K385" t="s">
        <v>15</v>
      </c>
      <c r="L385" t="s">
        <v>377</v>
      </c>
      <c r="M385" t="str">
        <f t="shared" si="35"/>
        <v>FWD</v>
      </c>
      <c r="N385" t="s">
        <v>45</v>
      </c>
      <c r="Q385">
        <f t="shared" si="33"/>
        <v>384</v>
      </c>
    </row>
    <row r="386" spans="1:17" x14ac:dyDescent="0.3">
      <c r="A386">
        <v>2020</v>
      </c>
      <c r="B386">
        <v>325</v>
      </c>
      <c r="C386">
        <v>994386</v>
      </c>
      <c r="D386" t="s">
        <v>50</v>
      </c>
      <c r="E386" t="s">
        <v>35</v>
      </c>
      <c r="F386" t="str">
        <f t="shared" si="34"/>
        <v>T.Atkins</v>
      </c>
      <c r="G386" s="2">
        <v>327200</v>
      </c>
      <c r="H386">
        <v>20</v>
      </c>
      <c r="I386" s="1">
        <v>60.25</v>
      </c>
      <c r="J386">
        <v>1205</v>
      </c>
      <c r="K386" t="s">
        <v>3</v>
      </c>
      <c r="L386" t="s">
        <v>497</v>
      </c>
      <c r="M386" t="str">
        <f t="shared" si="35"/>
        <v>FWD</v>
      </c>
      <c r="N386" t="s">
        <v>45</v>
      </c>
      <c r="Q386">
        <f t="shared" ref="Q386:Q449" si="36">ROW(Q386)-1</f>
        <v>385</v>
      </c>
    </row>
    <row r="387" spans="1:17" x14ac:dyDescent="0.3">
      <c r="A387">
        <v>2020</v>
      </c>
      <c r="B387">
        <v>527</v>
      </c>
      <c r="C387">
        <v>296355</v>
      </c>
      <c r="D387" t="s">
        <v>38</v>
      </c>
      <c r="E387" t="s">
        <v>659</v>
      </c>
      <c r="F387" t="str">
        <f t="shared" si="34"/>
        <v>L.McDonald</v>
      </c>
      <c r="G387" s="2">
        <v>327100</v>
      </c>
      <c r="H387">
        <v>13</v>
      </c>
      <c r="I387" s="1">
        <v>60.23</v>
      </c>
      <c r="J387">
        <v>783</v>
      </c>
      <c r="K387" t="s">
        <v>12</v>
      </c>
      <c r="L387" t="s">
        <v>679</v>
      </c>
      <c r="M387" t="str">
        <f t="shared" si="35"/>
        <v>DEF</v>
      </c>
      <c r="N387" t="s">
        <v>40</v>
      </c>
      <c r="Q387">
        <f t="shared" si="36"/>
        <v>386</v>
      </c>
    </row>
    <row r="388" spans="1:17" x14ac:dyDescent="0.3">
      <c r="A388">
        <v>2020</v>
      </c>
      <c r="B388">
        <v>299</v>
      </c>
      <c r="C388">
        <v>996064</v>
      </c>
      <c r="D388" t="s">
        <v>408</v>
      </c>
      <c r="E388" t="s">
        <v>153</v>
      </c>
      <c r="F388" t="str">
        <f t="shared" si="34"/>
        <v>J.Joyce</v>
      </c>
      <c r="G388" s="2">
        <v>326800</v>
      </c>
      <c r="H388">
        <v>16</v>
      </c>
      <c r="I388" s="1">
        <v>60.19</v>
      </c>
      <c r="J388">
        <v>963</v>
      </c>
      <c r="K388" t="s">
        <v>17</v>
      </c>
      <c r="L388" t="s">
        <v>440</v>
      </c>
      <c r="M388" t="str">
        <f t="shared" si="35"/>
        <v>DEF</v>
      </c>
      <c r="N388" t="s">
        <v>40</v>
      </c>
      <c r="Q388">
        <f t="shared" si="36"/>
        <v>387</v>
      </c>
    </row>
    <row r="389" spans="1:17" x14ac:dyDescent="0.3">
      <c r="A389">
        <v>2020</v>
      </c>
      <c r="B389">
        <v>574</v>
      </c>
      <c r="C389">
        <v>997142</v>
      </c>
      <c r="D389" t="s">
        <v>493</v>
      </c>
      <c r="E389" t="s">
        <v>747</v>
      </c>
      <c r="F389" t="str">
        <f t="shared" si="34"/>
        <v>P.Ladhams</v>
      </c>
      <c r="G389" s="2">
        <v>326700</v>
      </c>
      <c r="H389">
        <v>5</v>
      </c>
      <c r="I389" s="1">
        <v>75.2</v>
      </c>
      <c r="J389">
        <v>376</v>
      </c>
      <c r="K389" t="s">
        <v>11</v>
      </c>
      <c r="L389" t="s">
        <v>724</v>
      </c>
      <c r="M389" t="str">
        <f t="shared" si="35"/>
        <v>RUC/FWD</v>
      </c>
      <c r="N389" t="s">
        <v>92</v>
      </c>
      <c r="O389" t="s">
        <v>45</v>
      </c>
      <c r="Q389">
        <f t="shared" si="36"/>
        <v>388</v>
      </c>
    </row>
    <row r="390" spans="1:17" x14ac:dyDescent="0.3">
      <c r="A390">
        <v>2020</v>
      </c>
      <c r="B390">
        <v>275</v>
      </c>
      <c r="C390">
        <v>1008882</v>
      </c>
      <c r="D390" t="s">
        <v>137</v>
      </c>
      <c r="E390" t="s">
        <v>442</v>
      </c>
      <c r="F390" t="str">
        <f t="shared" si="34"/>
        <v>C.Ballard</v>
      </c>
      <c r="G390" s="2">
        <v>325800</v>
      </c>
      <c r="H390">
        <v>21</v>
      </c>
      <c r="I390" s="1">
        <v>60</v>
      </c>
      <c r="J390">
        <v>1260</v>
      </c>
      <c r="K390" t="s">
        <v>17</v>
      </c>
      <c r="L390" t="s">
        <v>440</v>
      </c>
      <c r="M390" t="str">
        <f t="shared" si="35"/>
        <v>DEF</v>
      </c>
      <c r="N390" t="s">
        <v>40</v>
      </c>
      <c r="Q390">
        <f t="shared" si="36"/>
        <v>389</v>
      </c>
    </row>
    <row r="391" spans="1:17" x14ac:dyDescent="0.3">
      <c r="A391">
        <v>2020</v>
      </c>
      <c r="B391">
        <v>70</v>
      </c>
      <c r="C391">
        <v>993828</v>
      </c>
      <c r="D391" t="s">
        <v>163</v>
      </c>
      <c r="E391" t="s">
        <v>164</v>
      </c>
      <c r="F391" t="str">
        <f t="shared" si="34"/>
        <v>R.Mathieson</v>
      </c>
      <c r="G391" s="2">
        <v>325200</v>
      </c>
      <c r="H391">
        <v>9</v>
      </c>
      <c r="I391" s="1">
        <v>59.89</v>
      </c>
      <c r="J391">
        <v>539</v>
      </c>
      <c r="K391" t="s">
        <v>7</v>
      </c>
      <c r="L391" t="s">
        <v>119</v>
      </c>
      <c r="M391" t="str">
        <f t="shared" si="35"/>
        <v>FWD/MID</v>
      </c>
      <c r="N391" t="s">
        <v>45</v>
      </c>
      <c r="O391" t="s">
        <v>37</v>
      </c>
      <c r="Q391">
        <f t="shared" si="36"/>
        <v>390</v>
      </c>
    </row>
    <row r="392" spans="1:17" x14ac:dyDescent="0.3">
      <c r="A392">
        <v>2020</v>
      </c>
      <c r="B392">
        <v>129</v>
      </c>
      <c r="C392">
        <v>1001028</v>
      </c>
      <c r="D392" t="s">
        <v>175</v>
      </c>
      <c r="E392" t="s">
        <v>247</v>
      </c>
      <c r="F392" t="str">
        <f t="shared" si="34"/>
        <v>J.Silvagni</v>
      </c>
      <c r="G392" s="2">
        <v>325200</v>
      </c>
      <c r="H392">
        <v>17</v>
      </c>
      <c r="I392" s="1">
        <v>59.88</v>
      </c>
      <c r="J392">
        <v>1018</v>
      </c>
      <c r="K392" t="s">
        <v>2</v>
      </c>
      <c r="L392" t="s">
        <v>200</v>
      </c>
      <c r="M392" t="str">
        <f t="shared" si="35"/>
        <v>FWD</v>
      </c>
      <c r="N392" t="s">
        <v>45</v>
      </c>
      <c r="Q392">
        <f t="shared" si="36"/>
        <v>391</v>
      </c>
    </row>
    <row r="393" spans="1:17" x14ac:dyDescent="0.3">
      <c r="A393">
        <v>2020</v>
      </c>
      <c r="B393">
        <v>216</v>
      </c>
      <c r="C393">
        <v>1001026</v>
      </c>
      <c r="D393" t="s">
        <v>56</v>
      </c>
      <c r="E393" t="s">
        <v>365</v>
      </c>
      <c r="F393" t="str">
        <f t="shared" si="34"/>
        <v>J.Ridley</v>
      </c>
      <c r="G393" s="2">
        <v>322600</v>
      </c>
      <c r="H393">
        <v>6</v>
      </c>
      <c r="I393" s="1">
        <v>66</v>
      </c>
      <c r="J393">
        <v>396</v>
      </c>
      <c r="K393" t="s">
        <v>4</v>
      </c>
      <c r="L393" t="s">
        <v>316</v>
      </c>
      <c r="M393" t="str">
        <f t="shared" si="35"/>
        <v>DEF</v>
      </c>
      <c r="N393" t="s">
        <v>40</v>
      </c>
      <c r="Q393">
        <f t="shared" si="36"/>
        <v>392</v>
      </c>
    </row>
    <row r="394" spans="1:17" x14ac:dyDescent="0.3">
      <c r="A394">
        <v>2020</v>
      </c>
      <c r="B394">
        <v>220</v>
      </c>
      <c r="C394">
        <v>990606</v>
      </c>
      <c r="D394" t="s">
        <v>62</v>
      </c>
      <c r="E394" t="s">
        <v>369</v>
      </c>
      <c r="F394" t="str">
        <f t="shared" si="34"/>
        <v>W.Snelling</v>
      </c>
      <c r="G394" s="2">
        <v>321800</v>
      </c>
      <c r="H394">
        <v>3</v>
      </c>
      <c r="I394" s="1">
        <v>84.67</v>
      </c>
      <c r="J394">
        <v>254</v>
      </c>
      <c r="K394" t="s">
        <v>4</v>
      </c>
      <c r="L394" t="s">
        <v>316</v>
      </c>
      <c r="M394" t="str">
        <f t="shared" si="35"/>
        <v>FWD</v>
      </c>
      <c r="N394" t="s">
        <v>45</v>
      </c>
      <c r="Q394">
        <f t="shared" si="36"/>
        <v>393</v>
      </c>
    </row>
    <row r="395" spans="1:17" x14ac:dyDescent="0.3">
      <c r="A395">
        <v>2020</v>
      </c>
      <c r="B395">
        <v>630</v>
      </c>
      <c r="C395">
        <v>1000981</v>
      </c>
      <c r="D395" t="s">
        <v>109</v>
      </c>
      <c r="E395" t="s">
        <v>811</v>
      </c>
      <c r="F395" t="str">
        <f t="shared" si="34"/>
        <v>D.Rioli</v>
      </c>
      <c r="G395" s="2">
        <v>321800</v>
      </c>
      <c r="H395">
        <v>19</v>
      </c>
      <c r="I395" s="1">
        <v>59.26</v>
      </c>
      <c r="J395">
        <v>1126</v>
      </c>
      <c r="K395" t="s">
        <v>1</v>
      </c>
      <c r="L395" t="s">
        <v>769</v>
      </c>
      <c r="M395" t="str">
        <f t="shared" si="35"/>
        <v>FWD</v>
      </c>
      <c r="N395" t="s">
        <v>45</v>
      </c>
      <c r="Q395">
        <f t="shared" si="36"/>
        <v>394</v>
      </c>
    </row>
    <row r="396" spans="1:17" x14ac:dyDescent="0.3">
      <c r="A396">
        <v>2020</v>
      </c>
      <c r="B396">
        <v>102</v>
      </c>
      <c r="C396">
        <v>296200</v>
      </c>
      <c r="D396" t="s">
        <v>214</v>
      </c>
      <c r="E396" t="s">
        <v>215</v>
      </c>
      <c r="F396" t="str">
        <f t="shared" si="34"/>
        <v>M.Gibbons</v>
      </c>
      <c r="G396" s="2">
        <v>321700</v>
      </c>
      <c r="H396">
        <v>21</v>
      </c>
      <c r="I396" s="1">
        <v>59.24</v>
      </c>
      <c r="J396">
        <v>1244</v>
      </c>
      <c r="K396" t="s">
        <v>2</v>
      </c>
      <c r="L396" t="s">
        <v>200</v>
      </c>
      <c r="M396" t="str">
        <f t="shared" si="35"/>
        <v>FWD</v>
      </c>
      <c r="N396" t="s">
        <v>45</v>
      </c>
      <c r="Q396">
        <f t="shared" si="36"/>
        <v>395</v>
      </c>
    </row>
    <row r="397" spans="1:17" x14ac:dyDescent="0.3">
      <c r="A397">
        <v>2020</v>
      </c>
      <c r="B397">
        <v>639</v>
      </c>
      <c r="C397">
        <v>298091</v>
      </c>
      <c r="D397" t="s">
        <v>820</v>
      </c>
      <c r="E397" t="s">
        <v>639</v>
      </c>
      <c r="F397" t="str">
        <f t="shared" si="34"/>
        <v>L.Austin</v>
      </c>
      <c r="G397" s="2">
        <v>320900</v>
      </c>
      <c r="H397">
        <v>0</v>
      </c>
      <c r="I397" s="1">
        <v>0</v>
      </c>
      <c r="J397">
        <v>0</v>
      </c>
      <c r="K397" t="s">
        <v>10</v>
      </c>
      <c r="L397" t="s">
        <v>818</v>
      </c>
      <c r="M397" t="str">
        <f t="shared" si="35"/>
        <v>DEF</v>
      </c>
      <c r="N397" t="s">
        <v>40</v>
      </c>
      <c r="Q397">
        <f t="shared" si="36"/>
        <v>396</v>
      </c>
    </row>
    <row r="398" spans="1:17" x14ac:dyDescent="0.3">
      <c r="A398">
        <v>2020</v>
      </c>
      <c r="B398">
        <v>307</v>
      </c>
      <c r="C398">
        <v>295942</v>
      </c>
      <c r="D398" t="s">
        <v>56</v>
      </c>
      <c r="E398" t="s">
        <v>475</v>
      </c>
      <c r="F398" t="str">
        <f t="shared" si="34"/>
        <v>J.Murdoch</v>
      </c>
      <c r="G398" s="2">
        <v>319600</v>
      </c>
      <c r="H398">
        <v>14</v>
      </c>
      <c r="I398" s="1">
        <v>58.86</v>
      </c>
      <c r="J398">
        <v>824</v>
      </c>
      <c r="K398" t="s">
        <v>17</v>
      </c>
      <c r="L398" t="s">
        <v>440</v>
      </c>
      <c r="M398" t="str">
        <f t="shared" si="35"/>
        <v>DEF</v>
      </c>
      <c r="N398" t="s">
        <v>40</v>
      </c>
      <c r="Q398">
        <f t="shared" si="36"/>
        <v>397</v>
      </c>
    </row>
    <row r="399" spans="1:17" x14ac:dyDescent="0.3">
      <c r="A399">
        <v>2020</v>
      </c>
      <c r="B399">
        <v>178</v>
      </c>
      <c r="C399">
        <v>250290</v>
      </c>
      <c r="D399" t="s">
        <v>311</v>
      </c>
      <c r="E399" t="s">
        <v>312</v>
      </c>
      <c r="F399" t="str">
        <f t="shared" si="34"/>
        <v>T.Varcoe</v>
      </c>
      <c r="G399" s="2">
        <v>319400</v>
      </c>
      <c r="H399">
        <v>16</v>
      </c>
      <c r="I399" s="1">
        <v>58.81</v>
      </c>
      <c r="J399">
        <v>941</v>
      </c>
      <c r="K399" t="s">
        <v>14</v>
      </c>
      <c r="L399" t="s">
        <v>254</v>
      </c>
      <c r="M399" t="str">
        <f t="shared" si="35"/>
        <v>FWD</v>
      </c>
      <c r="N399" t="s">
        <v>45</v>
      </c>
      <c r="Q399">
        <f t="shared" si="36"/>
        <v>398</v>
      </c>
    </row>
    <row r="400" spans="1:17" x14ac:dyDescent="0.3">
      <c r="A400">
        <v>2020</v>
      </c>
      <c r="B400">
        <v>503</v>
      </c>
      <c r="C400">
        <v>993806</v>
      </c>
      <c r="D400" t="s">
        <v>185</v>
      </c>
      <c r="E400" t="s">
        <v>677</v>
      </c>
      <c r="F400" t="str">
        <f t="shared" si="34"/>
        <v>S.Weideman</v>
      </c>
      <c r="G400" s="2">
        <v>319400</v>
      </c>
      <c r="H400">
        <v>11</v>
      </c>
      <c r="I400" s="1">
        <v>58.82</v>
      </c>
      <c r="J400">
        <v>647</v>
      </c>
      <c r="K400" t="s">
        <v>5</v>
      </c>
      <c r="L400" t="s">
        <v>637</v>
      </c>
      <c r="M400" t="str">
        <f t="shared" si="35"/>
        <v>FWD</v>
      </c>
      <c r="N400" t="s">
        <v>45</v>
      </c>
      <c r="Q400">
        <f t="shared" si="36"/>
        <v>399</v>
      </c>
    </row>
    <row r="401" spans="1:17" x14ac:dyDescent="0.3">
      <c r="A401">
        <v>2020</v>
      </c>
      <c r="B401">
        <v>357</v>
      </c>
      <c r="C401">
        <v>1002220</v>
      </c>
      <c r="D401" t="s">
        <v>529</v>
      </c>
      <c r="E401" t="s">
        <v>530</v>
      </c>
      <c r="F401" t="str">
        <f t="shared" si="34"/>
        <v>E.Ratugolea</v>
      </c>
      <c r="G401" s="2">
        <v>319100</v>
      </c>
      <c r="H401">
        <v>17</v>
      </c>
      <c r="I401" s="1">
        <v>58.76</v>
      </c>
      <c r="J401">
        <v>999</v>
      </c>
      <c r="K401" t="s">
        <v>3</v>
      </c>
      <c r="L401" t="s">
        <v>497</v>
      </c>
      <c r="M401" t="str">
        <f t="shared" si="35"/>
        <v>FWD</v>
      </c>
      <c r="N401" t="s">
        <v>45</v>
      </c>
      <c r="Q401">
        <f t="shared" si="36"/>
        <v>400</v>
      </c>
    </row>
    <row r="402" spans="1:17" x14ac:dyDescent="0.3">
      <c r="A402">
        <v>2020</v>
      </c>
      <c r="B402">
        <v>283</v>
      </c>
      <c r="C402">
        <v>1002331</v>
      </c>
      <c r="D402" t="s">
        <v>122</v>
      </c>
      <c r="E402" t="s">
        <v>450</v>
      </c>
      <c r="F402" t="str">
        <f t="shared" si="34"/>
        <v>J.Dawson</v>
      </c>
      <c r="G402" s="2">
        <v>318500</v>
      </c>
      <c r="H402">
        <v>6</v>
      </c>
      <c r="I402" s="1">
        <v>65.17</v>
      </c>
      <c r="J402">
        <v>391</v>
      </c>
      <c r="K402" t="s">
        <v>17</v>
      </c>
      <c r="L402" t="s">
        <v>440</v>
      </c>
      <c r="M402" t="str">
        <f t="shared" si="35"/>
        <v>DEF</v>
      </c>
      <c r="N402" t="s">
        <v>40</v>
      </c>
      <c r="Q402">
        <f t="shared" si="36"/>
        <v>401</v>
      </c>
    </row>
    <row r="403" spans="1:17" x14ac:dyDescent="0.3">
      <c r="A403">
        <v>2020</v>
      </c>
      <c r="B403">
        <v>696</v>
      </c>
      <c r="C403">
        <v>997100</v>
      </c>
      <c r="D403" t="s">
        <v>245</v>
      </c>
      <c r="E403" t="s">
        <v>876</v>
      </c>
      <c r="F403" t="str">
        <f t="shared" si="34"/>
        <v>W.Hayward</v>
      </c>
      <c r="G403" s="2">
        <v>317900</v>
      </c>
      <c r="H403">
        <v>13</v>
      </c>
      <c r="I403" s="1">
        <v>58.54</v>
      </c>
      <c r="J403">
        <v>761</v>
      </c>
      <c r="K403" t="s">
        <v>9</v>
      </c>
      <c r="L403" t="s">
        <v>864</v>
      </c>
      <c r="M403" t="str">
        <f t="shared" si="35"/>
        <v>FWD</v>
      </c>
      <c r="N403" t="s">
        <v>45</v>
      </c>
      <c r="Q403">
        <f t="shared" si="36"/>
        <v>402</v>
      </c>
    </row>
    <row r="404" spans="1:17" x14ac:dyDescent="0.3">
      <c r="A404">
        <v>2020</v>
      </c>
      <c r="B404">
        <v>168</v>
      </c>
      <c r="C404">
        <v>240232</v>
      </c>
      <c r="D404" t="s">
        <v>43</v>
      </c>
      <c r="E404" t="s">
        <v>297</v>
      </c>
      <c r="F404" t="str">
        <f t="shared" si="34"/>
        <v>B.Reid</v>
      </c>
      <c r="G404" s="2">
        <v>317700</v>
      </c>
      <c r="H404">
        <v>7</v>
      </c>
      <c r="I404" s="1">
        <v>65</v>
      </c>
      <c r="J404">
        <v>455</v>
      </c>
      <c r="K404" t="s">
        <v>14</v>
      </c>
      <c r="L404" t="s">
        <v>254</v>
      </c>
      <c r="M404" t="str">
        <f t="shared" si="35"/>
        <v>FWD</v>
      </c>
      <c r="N404" t="s">
        <v>45</v>
      </c>
      <c r="Q404">
        <f t="shared" si="36"/>
        <v>403</v>
      </c>
    </row>
    <row r="405" spans="1:17" x14ac:dyDescent="0.3">
      <c r="A405">
        <v>2020</v>
      </c>
      <c r="B405">
        <v>473</v>
      </c>
      <c r="C405">
        <v>994385</v>
      </c>
      <c r="D405" t="s">
        <v>344</v>
      </c>
      <c r="E405" t="s">
        <v>651</v>
      </c>
      <c r="F405" t="str">
        <f t="shared" si="34"/>
        <v>J.Hunt</v>
      </c>
      <c r="G405" s="2">
        <v>317300</v>
      </c>
      <c r="H405">
        <v>21</v>
      </c>
      <c r="I405" s="1">
        <v>58.43</v>
      </c>
      <c r="J405">
        <v>1227</v>
      </c>
      <c r="K405" t="s">
        <v>5</v>
      </c>
      <c r="L405" t="s">
        <v>637</v>
      </c>
      <c r="M405" t="str">
        <f t="shared" si="35"/>
        <v>FWD</v>
      </c>
      <c r="N405" t="s">
        <v>45</v>
      </c>
      <c r="Q405">
        <f t="shared" si="36"/>
        <v>404</v>
      </c>
    </row>
    <row r="406" spans="1:17" x14ac:dyDescent="0.3">
      <c r="A406">
        <v>2020</v>
      </c>
      <c r="B406">
        <v>44</v>
      </c>
      <c r="C406">
        <v>294168</v>
      </c>
      <c r="D406" t="s">
        <v>117</v>
      </c>
      <c r="E406" t="s">
        <v>118</v>
      </c>
      <c r="F406" t="str">
        <f t="shared" si="34"/>
        <v>M.Adams</v>
      </c>
      <c r="G406" s="2">
        <v>316300</v>
      </c>
      <c r="H406">
        <v>8</v>
      </c>
      <c r="I406" s="1">
        <v>58.25</v>
      </c>
      <c r="J406">
        <v>466</v>
      </c>
      <c r="K406" t="s">
        <v>7</v>
      </c>
      <c r="L406" t="s">
        <v>119</v>
      </c>
      <c r="M406" t="str">
        <f t="shared" si="35"/>
        <v>DEF</v>
      </c>
      <c r="N406" t="s">
        <v>40</v>
      </c>
      <c r="Q406">
        <f t="shared" si="36"/>
        <v>405</v>
      </c>
    </row>
    <row r="407" spans="1:17" x14ac:dyDescent="0.3">
      <c r="A407">
        <v>2020</v>
      </c>
      <c r="B407">
        <v>601</v>
      </c>
      <c r="C407">
        <v>994077</v>
      </c>
      <c r="D407" t="s">
        <v>777</v>
      </c>
      <c r="E407" t="s">
        <v>778</v>
      </c>
      <c r="F407" t="str">
        <f t="shared" ref="F407:F470" si="37">LEFT(D407,1)&amp;"." &amp;E407</f>
        <v>M.Chol</v>
      </c>
      <c r="G407" s="2">
        <v>316200</v>
      </c>
      <c r="H407">
        <v>9</v>
      </c>
      <c r="I407" s="1">
        <v>58.22</v>
      </c>
      <c r="J407">
        <v>524</v>
      </c>
      <c r="K407" t="s">
        <v>1</v>
      </c>
      <c r="L407" t="s">
        <v>769</v>
      </c>
      <c r="M407" t="str">
        <f t="shared" ref="M407:M470" si="38">N407&amp;IF(O407="","","/"&amp;O407)</f>
        <v>RUC/FWD</v>
      </c>
      <c r="N407" t="s">
        <v>92</v>
      </c>
      <c r="O407" t="s">
        <v>45</v>
      </c>
      <c r="Q407">
        <f t="shared" si="36"/>
        <v>406</v>
      </c>
    </row>
    <row r="408" spans="1:17" x14ac:dyDescent="0.3">
      <c r="A408">
        <v>2020</v>
      </c>
      <c r="B408">
        <v>411</v>
      </c>
      <c r="C408">
        <v>1005247</v>
      </c>
      <c r="D408" t="s">
        <v>185</v>
      </c>
      <c r="E408" t="s">
        <v>111</v>
      </c>
      <c r="F408" t="str">
        <f t="shared" si="37"/>
        <v>S.Taylor</v>
      </c>
      <c r="G408" s="2">
        <v>316200</v>
      </c>
      <c r="H408">
        <v>18</v>
      </c>
      <c r="I408" s="1">
        <v>58.22</v>
      </c>
      <c r="J408">
        <v>1048</v>
      </c>
      <c r="K408" t="s">
        <v>542</v>
      </c>
      <c r="L408" t="s">
        <v>18</v>
      </c>
      <c r="M408" t="str">
        <f t="shared" si="38"/>
        <v>DEF</v>
      </c>
      <c r="N408" t="s">
        <v>40</v>
      </c>
      <c r="Q408">
        <f t="shared" si="36"/>
        <v>407</v>
      </c>
    </row>
    <row r="409" spans="1:17" x14ac:dyDescent="0.3">
      <c r="A409">
        <v>2020</v>
      </c>
      <c r="B409">
        <v>744</v>
      </c>
      <c r="C409">
        <v>991976</v>
      </c>
      <c r="D409" t="s">
        <v>245</v>
      </c>
      <c r="E409" t="s">
        <v>743</v>
      </c>
      <c r="F409" t="str">
        <f t="shared" si="37"/>
        <v>W.Hayes</v>
      </c>
      <c r="G409" s="2">
        <v>315000</v>
      </c>
      <c r="H409">
        <v>8</v>
      </c>
      <c r="I409" s="1">
        <v>58</v>
      </c>
      <c r="J409">
        <v>464</v>
      </c>
      <c r="K409" t="s">
        <v>13</v>
      </c>
      <c r="L409" t="s">
        <v>907</v>
      </c>
      <c r="M409" t="str">
        <f t="shared" si="38"/>
        <v>MID</v>
      </c>
      <c r="N409" t="s">
        <v>37</v>
      </c>
      <c r="Q409">
        <f t="shared" si="36"/>
        <v>408</v>
      </c>
    </row>
    <row r="410" spans="1:17" x14ac:dyDescent="0.3">
      <c r="A410">
        <v>2020</v>
      </c>
      <c r="B410">
        <v>190</v>
      </c>
      <c r="C410">
        <v>296334</v>
      </c>
      <c r="D410" t="s">
        <v>328</v>
      </c>
      <c r="E410" t="s">
        <v>329</v>
      </c>
      <c r="F410" t="str">
        <f t="shared" si="37"/>
        <v>O.Fantasia</v>
      </c>
      <c r="G410" s="2">
        <v>314200</v>
      </c>
      <c r="H410">
        <v>14</v>
      </c>
      <c r="I410" s="1">
        <v>57.86</v>
      </c>
      <c r="J410">
        <v>810</v>
      </c>
      <c r="K410" t="s">
        <v>4</v>
      </c>
      <c r="L410" t="s">
        <v>316</v>
      </c>
      <c r="M410" t="str">
        <f t="shared" si="38"/>
        <v>FWD</v>
      </c>
      <c r="N410" t="s">
        <v>45</v>
      </c>
      <c r="Q410">
        <f t="shared" si="36"/>
        <v>409</v>
      </c>
    </row>
    <row r="411" spans="1:17" x14ac:dyDescent="0.3">
      <c r="A411">
        <v>2020</v>
      </c>
      <c r="B411">
        <v>672</v>
      </c>
      <c r="C411">
        <v>1004985</v>
      </c>
      <c r="D411" t="s">
        <v>43</v>
      </c>
      <c r="E411" t="s">
        <v>854</v>
      </c>
      <c r="F411" t="str">
        <f t="shared" si="37"/>
        <v>B.Paton</v>
      </c>
      <c r="G411" s="2">
        <v>314100</v>
      </c>
      <c r="H411">
        <v>13</v>
      </c>
      <c r="I411" s="1">
        <v>57.85</v>
      </c>
      <c r="J411">
        <v>752</v>
      </c>
      <c r="K411" t="s">
        <v>10</v>
      </c>
      <c r="L411" t="s">
        <v>818</v>
      </c>
      <c r="M411" t="str">
        <f t="shared" si="38"/>
        <v>DEF</v>
      </c>
      <c r="N411" t="s">
        <v>40</v>
      </c>
      <c r="Q411">
        <f t="shared" si="36"/>
        <v>410</v>
      </c>
    </row>
    <row r="412" spans="1:17" x14ac:dyDescent="0.3">
      <c r="A412">
        <v>2020</v>
      </c>
      <c r="B412">
        <v>45</v>
      </c>
      <c r="C412">
        <v>298437</v>
      </c>
      <c r="D412" t="s">
        <v>120</v>
      </c>
      <c r="E412" t="s">
        <v>121</v>
      </c>
      <c r="F412" t="str">
        <f t="shared" si="37"/>
        <v>C.Ah Chee</v>
      </c>
      <c r="G412" s="2">
        <v>311700</v>
      </c>
      <c r="H412">
        <v>1</v>
      </c>
      <c r="I412" s="1">
        <v>82</v>
      </c>
      <c r="J412">
        <v>82</v>
      </c>
      <c r="K412" t="s">
        <v>7</v>
      </c>
      <c r="L412" t="s">
        <v>119</v>
      </c>
      <c r="M412" t="str">
        <f t="shared" si="38"/>
        <v>MID</v>
      </c>
      <c r="N412" t="s">
        <v>37</v>
      </c>
      <c r="Q412">
        <f t="shared" si="36"/>
        <v>411</v>
      </c>
    </row>
    <row r="413" spans="1:17" x14ac:dyDescent="0.3">
      <c r="A413">
        <v>2020</v>
      </c>
      <c r="B413">
        <v>780</v>
      </c>
      <c r="C413">
        <v>993820</v>
      </c>
      <c r="D413" t="s">
        <v>134</v>
      </c>
      <c r="E413" t="s">
        <v>951</v>
      </c>
      <c r="F413" t="str">
        <f t="shared" si="37"/>
        <v>T.Cole</v>
      </c>
      <c r="G413" s="2">
        <v>311500</v>
      </c>
      <c r="H413">
        <v>14</v>
      </c>
      <c r="I413" s="1">
        <v>57.36</v>
      </c>
      <c r="J413">
        <v>803</v>
      </c>
      <c r="K413" t="s">
        <v>8</v>
      </c>
      <c r="L413" t="s">
        <v>948</v>
      </c>
      <c r="M413" t="str">
        <f t="shared" si="38"/>
        <v>DEF</v>
      </c>
      <c r="N413" t="s">
        <v>40</v>
      </c>
      <c r="Q413">
        <f t="shared" si="36"/>
        <v>412</v>
      </c>
    </row>
    <row r="414" spans="1:17" x14ac:dyDescent="0.3">
      <c r="A414">
        <v>2020</v>
      </c>
      <c r="B414">
        <v>657</v>
      </c>
      <c r="C414">
        <v>297452</v>
      </c>
      <c r="D414" t="s">
        <v>319</v>
      </c>
      <c r="E414" t="s">
        <v>839</v>
      </c>
      <c r="F414" t="str">
        <f t="shared" si="37"/>
        <v>N.Hind</v>
      </c>
      <c r="G414" s="2">
        <v>311000</v>
      </c>
      <c r="H414">
        <v>11</v>
      </c>
      <c r="I414" s="1">
        <v>57.27</v>
      </c>
      <c r="J414">
        <v>630</v>
      </c>
      <c r="K414" t="s">
        <v>10</v>
      </c>
      <c r="L414" t="s">
        <v>818</v>
      </c>
      <c r="M414" t="str">
        <f t="shared" si="38"/>
        <v>FWD</v>
      </c>
      <c r="N414" t="s">
        <v>45</v>
      </c>
      <c r="Q414">
        <f t="shared" si="36"/>
        <v>413</v>
      </c>
    </row>
    <row r="415" spans="1:17" x14ac:dyDescent="0.3">
      <c r="A415">
        <v>2020</v>
      </c>
      <c r="B415">
        <v>724</v>
      </c>
      <c r="C415">
        <v>296211</v>
      </c>
      <c r="D415" t="s">
        <v>613</v>
      </c>
      <c r="E415" t="s">
        <v>111</v>
      </c>
      <c r="F415" t="str">
        <f t="shared" si="37"/>
        <v>L.Taylor</v>
      </c>
      <c r="G415" s="2">
        <v>310200</v>
      </c>
      <c r="H415">
        <v>5</v>
      </c>
      <c r="I415" s="1">
        <v>71.400000000000006</v>
      </c>
      <c r="J415">
        <v>357</v>
      </c>
      <c r="K415" t="s">
        <v>9</v>
      </c>
      <c r="L415" t="s">
        <v>864</v>
      </c>
      <c r="M415" t="str">
        <f t="shared" si="38"/>
        <v>MID</v>
      </c>
      <c r="N415" t="s">
        <v>37</v>
      </c>
      <c r="Q415">
        <f t="shared" si="36"/>
        <v>414</v>
      </c>
    </row>
    <row r="416" spans="1:17" x14ac:dyDescent="0.3">
      <c r="A416">
        <v>2020</v>
      </c>
      <c r="B416">
        <v>650</v>
      </c>
      <c r="C416">
        <v>1005717</v>
      </c>
      <c r="D416" t="s">
        <v>319</v>
      </c>
      <c r="E416" t="s">
        <v>830</v>
      </c>
      <c r="F416" t="str">
        <f t="shared" si="37"/>
        <v>N.Coffield</v>
      </c>
      <c r="G416" s="2">
        <v>309500</v>
      </c>
      <c r="H416">
        <v>8</v>
      </c>
      <c r="I416" s="1">
        <v>57</v>
      </c>
      <c r="J416">
        <v>456</v>
      </c>
      <c r="K416" t="s">
        <v>10</v>
      </c>
      <c r="L416" t="s">
        <v>818</v>
      </c>
      <c r="M416" t="str">
        <f t="shared" si="38"/>
        <v>DEF</v>
      </c>
      <c r="N416" t="s">
        <v>40</v>
      </c>
      <c r="Q416">
        <f t="shared" si="36"/>
        <v>415</v>
      </c>
    </row>
    <row r="417" spans="1:17" x14ac:dyDescent="0.3">
      <c r="A417">
        <v>2020</v>
      </c>
      <c r="B417">
        <v>107</v>
      </c>
      <c r="C417">
        <v>1001398</v>
      </c>
      <c r="D417" t="s">
        <v>203</v>
      </c>
      <c r="E417" t="s">
        <v>221</v>
      </c>
      <c r="F417" t="str">
        <f t="shared" si="37"/>
        <v>M.Kennedy</v>
      </c>
      <c r="G417" s="2">
        <v>309500</v>
      </c>
      <c r="H417">
        <v>10</v>
      </c>
      <c r="I417" s="1">
        <v>57</v>
      </c>
      <c r="J417">
        <v>570</v>
      </c>
      <c r="K417" t="s">
        <v>2</v>
      </c>
      <c r="L417" t="s">
        <v>200</v>
      </c>
      <c r="M417" t="str">
        <f t="shared" si="38"/>
        <v>FWD</v>
      </c>
      <c r="N417" t="s">
        <v>45</v>
      </c>
      <c r="Q417">
        <f t="shared" si="36"/>
        <v>416</v>
      </c>
    </row>
    <row r="418" spans="1:17" x14ac:dyDescent="0.3">
      <c r="A418">
        <v>2020</v>
      </c>
      <c r="B418">
        <v>759</v>
      </c>
      <c r="C418">
        <v>993841</v>
      </c>
      <c r="D418" t="s">
        <v>217</v>
      </c>
      <c r="E418" t="s">
        <v>934</v>
      </c>
      <c r="F418" t="str">
        <f t="shared" si="37"/>
        <v>J.Schache</v>
      </c>
      <c r="G418" s="2">
        <v>309500</v>
      </c>
      <c r="H418">
        <v>13</v>
      </c>
      <c r="I418" s="1">
        <v>57</v>
      </c>
      <c r="J418">
        <v>741</v>
      </c>
      <c r="K418" t="s">
        <v>13</v>
      </c>
      <c r="L418" t="s">
        <v>907</v>
      </c>
      <c r="M418" t="str">
        <f t="shared" si="38"/>
        <v>FWD</v>
      </c>
      <c r="N418" t="s">
        <v>45</v>
      </c>
      <c r="Q418">
        <f t="shared" si="36"/>
        <v>417</v>
      </c>
    </row>
    <row r="419" spans="1:17" x14ac:dyDescent="0.3">
      <c r="A419">
        <v>2020</v>
      </c>
      <c r="B419">
        <v>687</v>
      </c>
      <c r="C419">
        <v>996442</v>
      </c>
      <c r="D419" t="s">
        <v>154</v>
      </c>
      <c r="E419" t="s">
        <v>323</v>
      </c>
      <c r="F419" t="str">
        <f t="shared" si="37"/>
        <v>R.Clarke</v>
      </c>
      <c r="G419" s="2">
        <v>309100</v>
      </c>
      <c r="H419">
        <v>14</v>
      </c>
      <c r="I419" s="1">
        <v>56.93</v>
      </c>
      <c r="J419">
        <v>797</v>
      </c>
      <c r="K419" t="s">
        <v>9</v>
      </c>
      <c r="L419" t="s">
        <v>864</v>
      </c>
      <c r="M419" t="str">
        <f t="shared" si="38"/>
        <v>MID</v>
      </c>
      <c r="N419" t="s">
        <v>37</v>
      </c>
      <c r="Q419">
        <f t="shared" si="36"/>
        <v>418</v>
      </c>
    </row>
    <row r="420" spans="1:17" x14ac:dyDescent="0.3">
      <c r="A420">
        <v>2020</v>
      </c>
      <c r="B420">
        <v>501</v>
      </c>
      <c r="C420">
        <v>993940</v>
      </c>
      <c r="D420" t="s">
        <v>156</v>
      </c>
      <c r="E420" t="s">
        <v>676</v>
      </c>
      <c r="F420" t="str">
        <f t="shared" si="37"/>
        <v>C.Wagner</v>
      </c>
      <c r="G420" s="2">
        <v>308000</v>
      </c>
      <c r="H420">
        <v>11</v>
      </c>
      <c r="I420" s="1">
        <v>56.73</v>
      </c>
      <c r="J420">
        <v>624</v>
      </c>
      <c r="K420" t="s">
        <v>5</v>
      </c>
      <c r="L420" t="s">
        <v>637</v>
      </c>
      <c r="M420" t="str">
        <f t="shared" si="38"/>
        <v>FWD/MID</v>
      </c>
      <c r="N420" t="s">
        <v>45</v>
      </c>
      <c r="O420" t="s">
        <v>37</v>
      </c>
      <c r="Q420">
        <f t="shared" si="36"/>
        <v>419</v>
      </c>
    </row>
    <row r="421" spans="1:17" x14ac:dyDescent="0.3">
      <c r="A421">
        <v>2020</v>
      </c>
      <c r="B421">
        <v>588</v>
      </c>
      <c r="C421">
        <v>280972</v>
      </c>
      <c r="D421" t="s">
        <v>175</v>
      </c>
      <c r="E421" t="s">
        <v>761</v>
      </c>
      <c r="F421" t="str">
        <f t="shared" si="37"/>
        <v>J.Watts</v>
      </c>
      <c r="G421" s="2">
        <v>307900</v>
      </c>
      <c r="H421">
        <v>2</v>
      </c>
      <c r="I421" s="1">
        <v>81</v>
      </c>
      <c r="J421">
        <v>162</v>
      </c>
      <c r="K421" t="s">
        <v>11</v>
      </c>
      <c r="L421" t="s">
        <v>724</v>
      </c>
      <c r="M421" t="str">
        <f t="shared" si="38"/>
        <v>DEF</v>
      </c>
      <c r="N421" t="s">
        <v>40</v>
      </c>
      <c r="Q421">
        <f t="shared" si="36"/>
        <v>420</v>
      </c>
    </row>
    <row r="422" spans="1:17" x14ac:dyDescent="0.3">
      <c r="A422">
        <v>2020</v>
      </c>
      <c r="B422">
        <v>406</v>
      </c>
      <c r="C422">
        <v>291792</v>
      </c>
      <c r="D422" t="s">
        <v>578</v>
      </c>
      <c r="E422" t="s">
        <v>579</v>
      </c>
      <c r="F422" t="str">
        <f t="shared" si="37"/>
        <v>T.Sheridan</v>
      </c>
      <c r="G422" s="2">
        <v>306100</v>
      </c>
      <c r="H422">
        <v>1</v>
      </c>
      <c r="I422" s="1">
        <v>2</v>
      </c>
      <c r="J422">
        <v>2</v>
      </c>
      <c r="K422" t="s">
        <v>542</v>
      </c>
      <c r="L422" t="s">
        <v>18</v>
      </c>
      <c r="M422" t="str">
        <f t="shared" si="38"/>
        <v>MID</v>
      </c>
      <c r="N422" t="s">
        <v>37</v>
      </c>
      <c r="Q422">
        <f t="shared" si="36"/>
        <v>421</v>
      </c>
    </row>
    <row r="423" spans="1:17" x14ac:dyDescent="0.3">
      <c r="A423">
        <v>2020</v>
      </c>
      <c r="B423">
        <v>631</v>
      </c>
      <c r="C423">
        <v>1006133</v>
      </c>
      <c r="D423" t="s">
        <v>175</v>
      </c>
      <c r="E423" t="s">
        <v>355</v>
      </c>
      <c r="F423" t="str">
        <f t="shared" si="37"/>
        <v>J.Ross</v>
      </c>
      <c r="G423" s="2">
        <v>305800</v>
      </c>
      <c r="H423">
        <v>7</v>
      </c>
      <c r="I423" s="1">
        <v>62.57</v>
      </c>
      <c r="J423">
        <v>438</v>
      </c>
      <c r="K423" t="s">
        <v>1</v>
      </c>
      <c r="L423" t="s">
        <v>769</v>
      </c>
      <c r="M423" t="str">
        <f t="shared" si="38"/>
        <v>MID</v>
      </c>
      <c r="N423" t="s">
        <v>37</v>
      </c>
      <c r="Q423">
        <f t="shared" si="36"/>
        <v>422</v>
      </c>
    </row>
    <row r="424" spans="1:17" x14ac:dyDescent="0.3">
      <c r="A424">
        <v>2020</v>
      </c>
      <c r="B424">
        <v>237</v>
      </c>
      <c r="C424">
        <v>997033</v>
      </c>
      <c r="D424" t="s">
        <v>392</v>
      </c>
      <c r="E424" t="s">
        <v>144</v>
      </c>
      <c r="F424" t="str">
        <f t="shared" si="37"/>
        <v>B.Cox</v>
      </c>
      <c r="G424" s="2">
        <v>305500</v>
      </c>
      <c r="H424">
        <v>8</v>
      </c>
      <c r="I424" s="1">
        <v>56.25</v>
      </c>
      <c r="J424">
        <v>450</v>
      </c>
      <c r="K424" t="s">
        <v>15</v>
      </c>
      <c r="L424" t="s">
        <v>377</v>
      </c>
      <c r="M424" t="str">
        <f t="shared" si="38"/>
        <v>FWD</v>
      </c>
      <c r="N424" t="s">
        <v>45</v>
      </c>
      <c r="Q424">
        <f t="shared" si="36"/>
        <v>423</v>
      </c>
    </row>
    <row r="425" spans="1:17" x14ac:dyDescent="0.3">
      <c r="A425">
        <v>2020</v>
      </c>
      <c r="B425">
        <v>75</v>
      </c>
      <c r="C425">
        <v>297504</v>
      </c>
      <c r="D425" t="s">
        <v>109</v>
      </c>
      <c r="E425" t="s">
        <v>172</v>
      </c>
      <c r="F425" t="str">
        <f t="shared" si="37"/>
        <v>D.McStay</v>
      </c>
      <c r="G425" s="2">
        <v>305100</v>
      </c>
      <c r="H425">
        <v>22</v>
      </c>
      <c r="I425" s="1">
        <v>56.18</v>
      </c>
      <c r="J425">
        <v>1236</v>
      </c>
      <c r="K425" t="s">
        <v>7</v>
      </c>
      <c r="L425" t="s">
        <v>119</v>
      </c>
      <c r="M425" t="str">
        <f t="shared" si="38"/>
        <v>FWD</v>
      </c>
      <c r="N425" t="s">
        <v>45</v>
      </c>
      <c r="Q425">
        <f t="shared" si="36"/>
        <v>424</v>
      </c>
    </row>
    <row r="426" spans="1:17" x14ac:dyDescent="0.3">
      <c r="A426">
        <v>2020</v>
      </c>
      <c r="B426">
        <v>343</v>
      </c>
      <c r="C426">
        <v>270326</v>
      </c>
      <c r="D426" t="s">
        <v>60</v>
      </c>
      <c r="E426" t="s">
        <v>515</v>
      </c>
      <c r="F426" t="str">
        <f t="shared" si="37"/>
        <v>L.Henderson</v>
      </c>
      <c r="G426" s="2">
        <v>305000</v>
      </c>
      <c r="H426">
        <v>5</v>
      </c>
      <c r="I426" s="1">
        <v>70.2</v>
      </c>
      <c r="J426">
        <v>351</v>
      </c>
      <c r="K426" t="s">
        <v>3</v>
      </c>
      <c r="L426" t="s">
        <v>497</v>
      </c>
      <c r="M426" t="str">
        <f t="shared" si="38"/>
        <v>DEF</v>
      </c>
      <c r="N426" t="s">
        <v>40</v>
      </c>
      <c r="Q426">
        <f t="shared" si="36"/>
        <v>425</v>
      </c>
    </row>
    <row r="427" spans="1:17" x14ac:dyDescent="0.3">
      <c r="A427">
        <v>2020</v>
      </c>
      <c r="B427">
        <v>653</v>
      </c>
      <c r="C427">
        <v>260113</v>
      </c>
      <c r="D427" t="s">
        <v>834</v>
      </c>
      <c r="E427" t="s">
        <v>835</v>
      </c>
      <c r="F427" t="str">
        <f t="shared" si="37"/>
        <v>J.Geary</v>
      </c>
      <c r="G427" s="2">
        <v>305000</v>
      </c>
      <c r="H427">
        <v>5</v>
      </c>
      <c r="I427" s="1">
        <v>70.2</v>
      </c>
      <c r="J427">
        <v>351</v>
      </c>
      <c r="K427" t="s">
        <v>10</v>
      </c>
      <c r="L427" t="s">
        <v>818</v>
      </c>
      <c r="M427" t="str">
        <f t="shared" si="38"/>
        <v>DEF</v>
      </c>
      <c r="N427" t="s">
        <v>40</v>
      </c>
      <c r="Q427">
        <f t="shared" si="36"/>
        <v>426</v>
      </c>
    </row>
    <row r="428" spans="1:17" x14ac:dyDescent="0.3">
      <c r="A428">
        <v>2020</v>
      </c>
      <c r="B428">
        <v>194</v>
      </c>
      <c r="C428">
        <v>996232</v>
      </c>
      <c r="D428" t="s">
        <v>48</v>
      </c>
      <c r="E428" t="s">
        <v>334</v>
      </c>
      <c r="F428" t="str">
        <f t="shared" si="37"/>
        <v>M.Guelfi</v>
      </c>
      <c r="G428" s="2">
        <v>304700</v>
      </c>
      <c r="H428">
        <v>17</v>
      </c>
      <c r="I428" s="1">
        <v>56.12</v>
      </c>
      <c r="J428">
        <v>954</v>
      </c>
      <c r="K428" t="s">
        <v>4</v>
      </c>
      <c r="L428" t="s">
        <v>316</v>
      </c>
      <c r="M428" t="str">
        <f t="shared" si="38"/>
        <v>MID</v>
      </c>
      <c r="N428" t="s">
        <v>37</v>
      </c>
      <c r="Q428">
        <f t="shared" si="36"/>
        <v>427</v>
      </c>
    </row>
    <row r="429" spans="1:17" x14ac:dyDescent="0.3">
      <c r="A429">
        <v>2020</v>
      </c>
      <c r="B429">
        <v>326</v>
      </c>
      <c r="C429">
        <v>293883</v>
      </c>
      <c r="D429" t="s">
        <v>498</v>
      </c>
      <c r="E429" t="s">
        <v>499</v>
      </c>
      <c r="F429" t="str">
        <f t="shared" si="37"/>
        <v>J.Bews</v>
      </c>
      <c r="G429" s="2">
        <v>304700</v>
      </c>
      <c r="H429">
        <v>9</v>
      </c>
      <c r="I429" s="1">
        <v>56.11</v>
      </c>
      <c r="J429">
        <v>505</v>
      </c>
      <c r="K429" t="s">
        <v>3</v>
      </c>
      <c r="L429" t="s">
        <v>497</v>
      </c>
      <c r="M429" t="str">
        <f t="shared" si="38"/>
        <v>DEF</v>
      </c>
      <c r="N429" t="s">
        <v>40</v>
      </c>
      <c r="Q429">
        <f t="shared" si="36"/>
        <v>428</v>
      </c>
    </row>
    <row r="430" spans="1:17" x14ac:dyDescent="0.3">
      <c r="A430">
        <v>2020</v>
      </c>
      <c r="B430">
        <v>387</v>
      </c>
      <c r="C430">
        <v>999309</v>
      </c>
      <c r="D430" t="s">
        <v>561</v>
      </c>
      <c r="E430" t="s">
        <v>562</v>
      </c>
      <c r="F430" t="str">
        <f t="shared" si="37"/>
        <v>J.Hately</v>
      </c>
      <c r="G430" s="2">
        <v>301600</v>
      </c>
      <c r="H430">
        <v>7</v>
      </c>
      <c r="I430" s="1">
        <v>61.71</v>
      </c>
      <c r="J430">
        <v>432</v>
      </c>
      <c r="K430" t="s">
        <v>542</v>
      </c>
      <c r="L430" t="s">
        <v>18</v>
      </c>
      <c r="M430" t="str">
        <f t="shared" si="38"/>
        <v>MID</v>
      </c>
      <c r="N430" t="s">
        <v>37</v>
      </c>
      <c r="Q430">
        <f t="shared" si="36"/>
        <v>429</v>
      </c>
    </row>
    <row r="431" spans="1:17" x14ac:dyDescent="0.3">
      <c r="A431">
        <v>2020</v>
      </c>
      <c r="B431">
        <v>812</v>
      </c>
      <c r="C431">
        <v>996554</v>
      </c>
      <c r="D431" t="s">
        <v>71</v>
      </c>
      <c r="E431" t="s">
        <v>976</v>
      </c>
      <c r="F431" t="str">
        <f t="shared" si="37"/>
        <v>J.Waterman</v>
      </c>
      <c r="G431" s="2">
        <v>301600</v>
      </c>
      <c r="H431">
        <v>11</v>
      </c>
      <c r="I431" s="1">
        <v>55.55</v>
      </c>
      <c r="J431">
        <v>611</v>
      </c>
      <c r="K431" t="s">
        <v>8</v>
      </c>
      <c r="L431" t="s">
        <v>948</v>
      </c>
      <c r="M431" t="str">
        <f t="shared" si="38"/>
        <v>FWD</v>
      </c>
      <c r="N431" t="s">
        <v>45</v>
      </c>
      <c r="Q431">
        <f t="shared" si="36"/>
        <v>430</v>
      </c>
    </row>
    <row r="432" spans="1:17" x14ac:dyDescent="0.3">
      <c r="A432">
        <v>2020</v>
      </c>
      <c r="B432">
        <v>769</v>
      </c>
      <c r="C432">
        <v>992351</v>
      </c>
      <c r="D432" t="s">
        <v>129</v>
      </c>
      <c r="E432" t="s">
        <v>587</v>
      </c>
      <c r="F432" t="str">
        <f t="shared" si="37"/>
        <v>B.Williams</v>
      </c>
      <c r="G432" s="2">
        <v>300500</v>
      </c>
      <c r="H432">
        <v>9</v>
      </c>
      <c r="I432" s="1">
        <v>55.33</v>
      </c>
      <c r="J432">
        <v>498</v>
      </c>
      <c r="K432" t="s">
        <v>13</v>
      </c>
      <c r="L432" t="s">
        <v>907</v>
      </c>
      <c r="M432" t="str">
        <f t="shared" si="38"/>
        <v>DEF</v>
      </c>
      <c r="N432" t="s">
        <v>40</v>
      </c>
      <c r="Q432">
        <f t="shared" si="36"/>
        <v>431</v>
      </c>
    </row>
    <row r="433" spans="1:17" x14ac:dyDescent="0.3">
      <c r="A433">
        <v>2020</v>
      </c>
      <c r="B433">
        <v>420</v>
      </c>
      <c r="C433">
        <v>260288</v>
      </c>
      <c r="D433" t="s">
        <v>159</v>
      </c>
      <c r="E433" t="s">
        <v>594</v>
      </c>
      <c r="F433" t="str">
        <f t="shared" si="37"/>
        <v>J.Frawley</v>
      </c>
      <c r="G433" s="2">
        <v>299900</v>
      </c>
      <c r="H433">
        <v>18</v>
      </c>
      <c r="I433" s="1">
        <v>55.22</v>
      </c>
      <c r="J433">
        <v>994</v>
      </c>
      <c r="K433" t="s">
        <v>6</v>
      </c>
      <c r="L433" t="s">
        <v>589</v>
      </c>
      <c r="M433" t="str">
        <f t="shared" si="38"/>
        <v>DEF</v>
      </c>
      <c r="N433" t="s">
        <v>40</v>
      </c>
      <c r="Q433">
        <f t="shared" si="36"/>
        <v>432</v>
      </c>
    </row>
    <row r="434" spans="1:17" x14ac:dyDescent="0.3">
      <c r="A434">
        <v>2020</v>
      </c>
      <c r="B434">
        <v>309</v>
      </c>
      <c r="C434">
        <v>1007881</v>
      </c>
      <c r="D434" t="s">
        <v>477</v>
      </c>
      <c r="E434" t="s">
        <v>478</v>
      </c>
      <c r="F434" t="str">
        <f t="shared" si="37"/>
        <v>W.Powell</v>
      </c>
      <c r="G434" s="2">
        <v>298700</v>
      </c>
      <c r="H434">
        <v>13</v>
      </c>
      <c r="I434" s="1">
        <v>55</v>
      </c>
      <c r="J434">
        <v>715</v>
      </c>
      <c r="K434" t="s">
        <v>17</v>
      </c>
      <c r="L434" t="s">
        <v>440</v>
      </c>
      <c r="M434" t="str">
        <f t="shared" si="38"/>
        <v>MID</v>
      </c>
      <c r="N434" t="s">
        <v>37</v>
      </c>
      <c r="Q434">
        <f t="shared" si="36"/>
        <v>433</v>
      </c>
    </row>
    <row r="435" spans="1:17" x14ac:dyDescent="0.3">
      <c r="A435">
        <v>2020</v>
      </c>
      <c r="B435">
        <v>579</v>
      </c>
      <c r="C435">
        <v>290527</v>
      </c>
      <c r="D435" t="s">
        <v>258</v>
      </c>
      <c r="E435" t="s">
        <v>752</v>
      </c>
      <c r="F435" t="str">
        <f t="shared" si="37"/>
        <v>T.McKenzie</v>
      </c>
      <c r="G435" s="2">
        <v>298700</v>
      </c>
      <c r="H435">
        <v>1</v>
      </c>
      <c r="I435" s="1">
        <v>110</v>
      </c>
      <c r="J435">
        <v>110</v>
      </c>
      <c r="K435" t="s">
        <v>11</v>
      </c>
      <c r="L435" t="s">
        <v>724</v>
      </c>
      <c r="M435" t="str">
        <f t="shared" si="38"/>
        <v>DEF</v>
      </c>
      <c r="N435" t="s">
        <v>40</v>
      </c>
      <c r="Q435">
        <f t="shared" si="36"/>
        <v>434</v>
      </c>
    </row>
    <row r="436" spans="1:17" x14ac:dyDescent="0.3">
      <c r="A436">
        <v>2020</v>
      </c>
      <c r="B436">
        <v>692</v>
      </c>
      <c r="C436">
        <v>291848</v>
      </c>
      <c r="D436" t="s">
        <v>708</v>
      </c>
      <c r="E436" t="s">
        <v>872</v>
      </c>
      <c r="F436" t="str">
        <f t="shared" si="37"/>
        <v>R.Fox</v>
      </c>
      <c r="G436" s="2">
        <v>298700</v>
      </c>
      <c r="H436">
        <v>11</v>
      </c>
      <c r="I436" s="1">
        <v>55</v>
      </c>
      <c r="J436">
        <v>605</v>
      </c>
      <c r="K436" t="s">
        <v>9</v>
      </c>
      <c r="L436" t="s">
        <v>864</v>
      </c>
      <c r="M436" t="str">
        <f t="shared" si="38"/>
        <v>DEF/FWD</v>
      </c>
      <c r="N436" t="s">
        <v>40</v>
      </c>
      <c r="O436" t="s">
        <v>45</v>
      </c>
      <c r="Q436">
        <f t="shared" si="36"/>
        <v>435</v>
      </c>
    </row>
    <row r="437" spans="1:17" x14ac:dyDescent="0.3">
      <c r="A437">
        <v>2020</v>
      </c>
      <c r="B437">
        <v>258</v>
      </c>
      <c r="C437">
        <v>298409</v>
      </c>
      <c r="D437" t="s">
        <v>192</v>
      </c>
      <c r="E437" t="s">
        <v>423</v>
      </c>
      <c r="F437" t="str">
        <f t="shared" si="37"/>
        <v>A.Pearce</v>
      </c>
      <c r="G437" s="2">
        <v>297700</v>
      </c>
      <c r="H437">
        <v>11</v>
      </c>
      <c r="I437" s="1">
        <v>54.82</v>
      </c>
      <c r="J437">
        <v>603</v>
      </c>
      <c r="K437" t="s">
        <v>15</v>
      </c>
      <c r="L437" t="s">
        <v>377</v>
      </c>
      <c r="M437" t="str">
        <f t="shared" si="38"/>
        <v>DEF</v>
      </c>
      <c r="N437" t="s">
        <v>40</v>
      </c>
      <c r="Q437">
        <f t="shared" si="36"/>
        <v>436</v>
      </c>
    </row>
    <row r="438" spans="1:17" x14ac:dyDescent="0.3">
      <c r="A438">
        <v>2020</v>
      </c>
      <c r="B438">
        <v>348</v>
      </c>
      <c r="C438">
        <v>296291</v>
      </c>
      <c r="D438" t="s">
        <v>71</v>
      </c>
      <c r="E438" t="s">
        <v>518</v>
      </c>
      <c r="F438" t="str">
        <f t="shared" si="37"/>
        <v>J.Kolodjashnij</v>
      </c>
      <c r="G438" s="2">
        <v>297600</v>
      </c>
      <c r="H438">
        <v>20</v>
      </c>
      <c r="I438" s="1">
        <v>54.8</v>
      </c>
      <c r="J438">
        <v>1096</v>
      </c>
      <c r="K438" t="s">
        <v>3</v>
      </c>
      <c r="L438" t="s">
        <v>497</v>
      </c>
      <c r="M438" t="str">
        <f t="shared" si="38"/>
        <v>DEF</v>
      </c>
      <c r="N438" t="s">
        <v>40</v>
      </c>
      <c r="Q438">
        <f t="shared" si="36"/>
        <v>437</v>
      </c>
    </row>
    <row r="439" spans="1:17" x14ac:dyDescent="0.3">
      <c r="A439">
        <v>2020</v>
      </c>
      <c r="B439">
        <v>315</v>
      </c>
      <c r="C439">
        <v>294643</v>
      </c>
      <c r="D439" t="s">
        <v>192</v>
      </c>
      <c r="E439" t="s">
        <v>486</v>
      </c>
      <c r="F439" t="str">
        <f t="shared" si="37"/>
        <v>A.Sexton</v>
      </c>
      <c r="G439" s="2">
        <v>297200</v>
      </c>
      <c r="H439">
        <v>22</v>
      </c>
      <c r="I439" s="1">
        <v>54.73</v>
      </c>
      <c r="J439">
        <v>1204</v>
      </c>
      <c r="K439" t="s">
        <v>17</v>
      </c>
      <c r="L439" t="s">
        <v>440</v>
      </c>
      <c r="M439" t="str">
        <f t="shared" si="38"/>
        <v>FWD</v>
      </c>
      <c r="N439" t="s">
        <v>45</v>
      </c>
      <c r="Q439">
        <f t="shared" si="36"/>
        <v>438</v>
      </c>
    </row>
    <row r="440" spans="1:17" x14ac:dyDescent="0.3">
      <c r="A440">
        <v>2020</v>
      </c>
      <c r="B440">
        <v>187</v>
      </c>
      <c r="C440">
        <v>297406</v>
      </c>
      <c r="D440" t="s">
        <v>50</v>
      </c>
      <c r="E440" t="s">
        <v>324</v>
      </c>
      <c r="F440" t="str">
        <f t="shared" si="37"/>
        <v>T.Cutler</v>
      </c>
      <c r="G440" s="2">
        <v>296500</v>
      </c>
      <c r="H440">
        <v>3</v>
      </c>
      <c r="I440" s="1">
        <v>78</v>
      </c>
      <c r="J440">
        <v>234</v>
      </c>
      <c r="K440" t="s">
        <v>4</v>
      </c>
      <c r="L440" t="s">
        <v>316</v>
      </c>
      <c r="M440" t="str">
        <f t="shared" si="38"/>
        <v>MID</v>
      </c>
      <c r="N440" t="s">
        <v>37</v>
      </c>
      <c r="Q440">
        <f t="shared" si="36"/>
        <v>439</v>
      </c>
    </row>
    <row r="441" spans="1:17" x14ac:dyDescent="0.3">
      <c r="A441">
        <v>2020</v>
      </c>
      <c r="B441">
        <v>29</v>
      </c>
      <c r="C441">
        <v>1000998</v>
      </c>
      <c r="D441" t="s">
        <v>60</v>
      </c>
      <c r="E441" t="s">
        <v>89</v>
      </c>
      <c r="F441" t="str">
        <f t="shared" si="37"/>
        <v>L.Murphy</v>
      </c>
      <c r="G441" s="2">
        <v>295800</v>
      </c>
      <c r="H441">
        <v>21</v>
      </c>
      <c r="I441" s="1">
        <v>54.48</v>
      </c>
      <c r="J441">
        <v>1144</v>
      </c>
      <c r="K441" t="s">
        <v>16</v>
      </c>
      <c r="L441" t="s">
        <v>36</v>
      </c>
      <c r="M441" t="str">
        <f t="shared" si="38"/>
        <v>FWD</v>
      </c>
      <c r="N441" t="s">
        <v>45</v>
      </c>
      <c r="Q441">
        <f t="shared" si="36"/>
        <v>440</v>
      </c>
    </row>
    <row r="442" spans="1:17" x14ac:dyDescent="0.3">
      <c r="A442">
        <v>2020</v>
      </c>
      <c r="B442">
        <v>685</v>
      </c>
      <c r="C442">
        <v>1006028</v>
      </c>
      <c r="D442" t="s">
        <v>319</v>
      </c>
      <c r="E442" t="s">
        <v>866</v>
      </c>
      <c r="F442" t="str">
        <f t="shared" si="37"/>
        <v>N.Blakey</v>
      </c>
      <c r="G442" s="2">
        <v>295800</v>
      </c>
      <c r="H442">
        <v>21</v>
      </c>
      <c r="I442" s="1">
        <v>54.48</v>
      </c>
      <c r="J442">
        <v>1144</v>
      </c>
      <c r="K442" t="s">
        <v>9</v>
      </c>
      <c r="L442" t="s">
        <v>864</v>
      </c>
      <c r="M442" t="str">
        <f t="shared" si="38"/>
        <v>FWD</v>
      </c>
      <c r="N442" t="s">
        <v>45</v>
      </c>
      <c r="Q442">
        <f t="shared" si="36"/>
        <v>441</v>
      </c>
    </row>
    <row r="443" spans="1:17" x14ac:dyDescent="0.3">
      <c r="A443">
        <v>2020</v>
      </c>
      <c r="B443">
        <v>100</v>
      </c>
      <c r="C443">
        <v>1002256</v>
      </c>
      <c r="D443" t="s">
        <v>211</v>
      </c>
      <c r="E443" t="s">
        <v>212</v>
      </c>
      <c r="F443" t="str">
        <f t="shared" si="37"/>
        <v>P.Dow</v>
      </c>
      <c r="G443" s="2">
        <v>295500</v>
      </c>
      <c r="H443">
        <v>19</v>
      </c>
      <c r="I443" s="1">
        <v>54.42</v>
      </c>
      <c r="J443">
        <v>1034</v>
      </c>
      <c r="K443" t="s">
        <v>2</v>
      </c>
      <c r="L443" t="s">
        <v>200</v>
      </c>
      <c r="M443" t="str">
        <f t="shared" si="38"/>
        <v>FWD/MID</v>
      </c>
      <c r="N443" t="s">
        <v>45</v>
      </c>
      <c r="O443" t="s">
        <v>37</v>
      </c>
      <c r="Q443">
        <f t="shared" si="36"/>
        <v>442</v>
      </c>
    </row>
    <row r="444" spans="1:17" x14ac:dyDescent="0.3">
      <c r="A444">
        <v>2020</v>
      </c>
      <c r="B444">
        <v>598</v>
      </c>
      <c r="C444">
        <v>295203</v>
      </c>
      <c r="D444" t="s">
        <v>288</v>
      </c>
      <c r="E444" t="s">
        <v>774</v>
      </c>
      <c r="F444" t="str">
        <f t="shared" si="37"/>
        <v>N.Broad</v>
      </c>
      <c r="G444" s="2">
        <v>294800</v>
      </c>
      <c r="H444">
        <v>21</v>
      </c>
      <c r="I444" s="1">
        <v>54.29</v>
      </c>
      <c r="J444">
        <v>1140</v>
      </c>
      <c r="K444" t="s">
        <v>1</v>
      </c>
      <c r="L444" t="s">
        <v>769</v>
      </c>
      <c r="M444" t="str">
        <f t="shared" si="38"/>
        <v>DEF</v>
      </c>
      <c r="N444" t="s">
        <v>40</v>
      </c>
      <c r="Q444">
        <f t="shared" si="36"/>
        <v>443</v>
      </c>
    </row>
    <row r="445" spans="1:17" x14ac:dyDescent="0.3">
      <c r="A445">
        <v>2020</v>
      </c>
      <c r="B445">
        <v>63</v>
      </c>
      <c r="C445">
        <v>993953</v>
      </c>
      <c r="D445" t="s">
        <v>151</v>
      </c>
      <c r="E445" t="s">
        <v>152</v>
      </c>
      <c r="F445" t="str">
        <f t="shared" si="37"/>
        <v>E.Hipwood</v>
      </c>
      <c r="G445" s="2">
        <v>294000</v>
      </c>
      <c r="H445">
        <v>21</v>
      </c>
      <c r="I445" s="1">
        <v>54.14</v>
      </c>
      <c r="J445">
        <v>1137</v>
      </c>
      <c r="K445" t="s">
        <v>7</v>
      </c>
      <c r="L445" t="s">
        <v>119</v>
      </c>
      <c r="M445" t="str">
        <f t="shared" si="38"/>
        <v>FWD</v>
      </c>
      <c r="N445" t="s">
        <v>45</v>
      </c>
      <c r="Q445">
        <f t="shared" si="36"/>
        <v>444</v>
      </c>
    </row>
    <row r="446" spans="1:17" x14ac:dyDescent="0.3">
      <c r="A446">
        <v>2020</v>
      </c>
      <c r="B446">
        <v>144</v>
      </c>
      <c r="C446">
        <v>998647</v>
      </c>
      <c r="D446" t="s">
        <v>266</v>
      </c>
      <c r="E446" t="s">
        <v>144</v>
      </c>
      <c r="F446" t="str">
        <f t="shared" si="37"/>
        <v>M.Cox</v>
      </c>
      <c r="G446" s="2">
        <v>293600</v>
      </c>
      <c r="H446">
        <v>14</v>
      </c>
      <c r="I446" s="1">
        <v>54.07</v>
      </c>
      <c r="J446">
        <v>757</v>
      </c>
      <c r="K446" t="s">
        <v>14</v>
      </c>
      <c r="L446" t="s">
        <v>254</v>
      </c>
      <c r="M446" t="str">
        <f t="shared" si="38"/>
        <v>FWD</v>
      </c>
      <c r="N446" t="s">
        <v>45</v>
      </c>
      <c r="Q446">
        <f t="shared" si="36"/>
        <v>445</v>
      </c>
    </row>
    <row r="447" spans="1:17" x14ac:dyDescent="0.3">
      <c r="A447">
        <v>2020</v>
      </c>
      <c r="B447">
        <v>221</v>
      </c>
      <c r="C447">
        <v>294654</v>
      </c>
      <c r="D447" t="s">
        <v>159</v>
      </c>
      <c r="E447" t="s">
        <v>370</v>
      </c>
      <c r="F447" t="str">
        <f t="shared" si="37"/>
        <v>J.Stewart</v>
      </c>
      <c r="G447" s="2">
        <v>293000</v>
      </c>
      <c r="H447">
        <v>0</v>
      </c>
      <c r="I447" s="1">
        <v>0</v>
      </c>
      <c r="J447">
        <v>0</v>
      </c>
      <c r="K447" t="s">
        <v>4</v>
      </c>
      <c r="L447" t="s">
        <v>316</v>
      </c>
      <c r="M447" t="str">
        <f t="shared" si="38"/>
        <v>FWD</v>
      </c>
      <c r="N447" t="s">
        <v>45</v>
      </c>
      <c r="Q447">
        <f t="shared" si="36"/>
        <v>446</v>
      </c>
    </row>
    <row r="448" spans="1:17" x14ac:dyDescent="0.3">
      <c r="A448">
        <v>2020</v>
      </c>
      <c r="B448">
        <v>53</v>
      </c>
      <c r="C448">
        <v>240302</v>
      </c>
      <c r="D448" t="s">
        <v>135</v>
      </c>
      <c r="E448" t="s">
        <v>136</v>
      </c>
      <c r="F448" t="str">
        <f t="shared" si="37"/>
        <v>G.Birchall</v>
      </c>
      <c r="G448" s="2">
        <v>292700</v>
      </c>
      <c r="H448">
        <v>3</v>
      </c>
      <c r="I448" s="1">
        <v>77</v>
      </c>
      <c r="J448">
        <v>231</v>
      </c>
      <c r="K448" t="s">
        <v>7</v>
      </c>
      <c r="L448" t="s">
        <v>119</v>
      </c>
      <c r="M448" t="str">
        <f t="shared" si="38"/>
        <v>DEF</v>
      </c>
      <c r="N448" t="s">
        <v>40</v>
      </c>
      <c r="Q448">
        <f t="shared" si="36"/>
        <v>447</v>
      </c>
    </row>
    <row r="449" spans="1:17" x14ac:dyDescent="0.3">
      <c r="A449">
        <v>2020</v>
      </c>
      <c r="B449">
        <v>235</v>
      </c>
      <c r="C449">
        <v>280988</v>
      </c>
      <c r="D449" t="s">
        <v>311</v>
      </c>
      <c r="E449" t="s">
        <v>389</v>
      </c>
      <c r="F449" t="str">
        <f t="shared" si="37"/>
        <v>T.Colyer</v>
      </c>
      <c r="G449" s="2">
        <v>292200</v>
      </c>
      <c r="H449">
        <v>10</v>
      </c>
      <c r="I449" s="1">
        <v>53.8</v>
      </c>
      <c r="J449">
        <v>538</v>
      </c>
      <c r="K449" t="s">
        <v>15</v>
      </c>
      <c r="L449" t="s">
        <v>377</v>
      </c>
      <c r="M449" t="str">
        <f t="shared" si="38"/>
        <v>FWD</v>
      </c>
      <c r="N449" t="s">
        <v>45</v>
      </c>
      <c r="Q449">
        <f t="shared" si="36"/>
        <v>448</v>
      </c>
    </row>
    <row r="450" spans="1:17" x14ac:dyDescent="0.3">
      <c r="A450">
        <v>2020</v>
      </c>
      <c r="B450">
        <v>297</v>
      </c>
      <c r="C450">
        <v>291964</v>
      </c>
      <c r="D450" t="s">
        <v>175</v>
      </c>
      <c r="E450" t="s">
        <v>463</v>
      </c>
      <c r="F450" t="str">
        <f t="shared" si="37"/>
        <v>J.Hombsch</v>
      </c>
      <c r="G450" s="2">
        <v>290800</v>
      </c>
      <c r="H450">
        <v>18</v>
      </c>
      <c r="I450" s="1">
        <v>53.56</v>
      </c>
      <c r="J450">
        <v>964</v>
      </c>
      <c r="K450" t="s">
        <v>17</v>
      </c>
      <c r="L450" t="s">
        <v>440</v>
      </c>
      <c r="M450" t="str">
        <f t="shared" si="38"/>
        <v>DEF</v>
      </c>
      <c r="N450" t="s">
        <v>40</v>
      </c>
      <c r="Q450">
        <f t="shared" ref="Q450:Q513" si="39">ROW(Q450)-1</f>
        <v>449</v>
      </c>
    </row>
    <row r="451" spans="1:17" x14ac:dyDescent="0.3">
      <c r="A451">
        <v>2020</v>
      </c>
      <c r="B451">
        <v>671</v>
      </c>
      <c r="C451">
        <v>1000267</v>
      </c>
      <c r="D451" t="s">
        <v>203</v>
      </c>
      <c r="E451" t="s">
        <v>853</v>
      </c>
      <c r="F451" t="str">
        <f t="shared" si="37"/>
        <v>M.Parker</v>
      </c>
      <c r="G451" s="2">
        <v>290700</v>
      </c>
      <c r="H451">
        <v>17</v>
      </c>
      <c r="I451" s="1">
        <v>53.53</v>
      </c>
      <c r="J451">
        <v>910</v>
      </c>
      <c r="K451" t="s">
        <v>10</v>
      </c>
      <c r="L451" t="s">
        <v>818</v>
      </c>
      <c r="M451" t="str">
        <f t="shared" si="38"/>
        <v>FWD</v>
      </c>
      <c r="N451" t="s">
        <v>45</v>
      </c>
      <c r="Q451">
        <f t="shared" si="39"/>
        <v>450</v>
      </c>
    </row>
    <row r="452" spans="1:17" x14ac:dyDescent="0.3">
      <c r="A452">
        <v>2020</v>
      </c>
      <c r="B452">
        <v>770</v>
      </c>
      <c r="C452">
        <v>281139</v>
      </c>
      <c r="D452" t="s">
        <v>946</v>
      </c>
      <c r="E452" t="s">
        <v>717</v>
      </c>
      <c r="F452" t="str">
        <f t="shared" si="37"/>
        <v>E.Wood</v>
      </c>
      <c r="G452" s="2">
        <v>289800</v>
      </c>
      <c r="H452">
        <v>22</v>
      </c>
      <c r="I452" s="1">
        <v>53.36</v>
      </c>
      <c r="J452">
        <v>1174</v>
      </c>
      <c r="K452" t="s">
        <v>13</v>
      </c>
      <c r="L452" t="s">
        <v>907</v>
      </c>
      <c r="M452" t="str">
        <f t="shared" si="38"/>
        <v>DEF</v>
      </c>
      <c r="N452" t="s">
        <v>40</v>
      </c>
      <c r="Q452">
        <f t="shared" si="39"/>
        <v>451</v>
      </c>
    </row>
    <row r="453" spans="1:17" x14ac:dyDescent="0.3">
      <c r="A453">
        <v>2020</v>
      </c>
      <c r="B453">
        <v>643</v>
      </c>
      <c r="C453">
        <v>260310</v>
      </c>
      <c r="D453" t="s">
        <v>288</v>
      </c>
      <c r="E453" t="s">
        <v>39</v>
      </c>
      <c r="F453" t="str">
        <f t="shared" si="37"/>
        <v>N.Brown</v>
      </c>
      <c r="G453" s="2">
        <v>289500</v>
      </c>
      <c r="H453">
        <v>16</v>
      </c>
      <c r="I453" s="1">
        <v>53.31</v>
      </c>
      <c r="J453">
        <v>853</v>
      </c>
      <c r="K453" t="s">
        <v>10</v>
      </c>
      <c r="L453" t="s">
        <v>818</v>
      </c>
      <c r="M453" t="str">
        <f t="shared" si="38"/>
        <v>DEF</v>
      </c>
      <c r="N453" t="s">
        <v>40</v>
      </c>
      <c r="Q453">
        <f t="shared" si="39"/>
        <v>452</v>
      </c>
    </row>
    <row r="454" spans="1:17" x14ac:dyDescent="0.3">
      <c r="A454">
        <v>2020</v>
      </c>
      <c r="B454">
        <v>344</v>
      </c>
      <c r="C454">
        <v>1000937</v>
      </c>
      <c r="D454" t="s">
        <v>175</v>
      </c>
      <c r="E454" t="s">
        <v>405</v>
      </c>
      <c r="F454" t="str">
        <f t="shared" si="37"/>
        <v>J.Henry</v>
      </c>
      <c r="G454" s="2">
        <v>289200</v>
      </c>
      <c r="H454">
        <v>20</v>
      </c>
      <c r="I454" s="1">
        <v>53.25</v>
      </c>
      <c r="J454">
        <v>1065</v>
      </c>
      <c r="K454" t="s">
        <v>3</v>
      </c>
      <c r="L454" t="s">
        <v>497</v>
      </c>
      <c r="M454" t="str">
        <f t="shared" si="38"/>
        <v>DEF</v>
      </c>
      <c r="N454" t="s">
        <v>40</v>
      </c>
      <c r="Q454">
        <f t="shared" si="39"/>
        <v>453</v>
      </c>
    </row>
    <row r="455" spans="1:17" x14ac:dyDescent="0.3">
      <c r="A455">
        <v>2020</v>
      </c>
      <c r="B455">
        <v>182</v>
      </c>
      <c r="C455">
        <v>1005721</v>
      </c>
      <c r="D455" t="s">
        <v>217</v>
      </c>
      <c r="E455" t="s">
        <v>317</v>
      </c>
      <c r="F455" t="str">
        <f t="shared" si="37"/>
        <v>J.Begley</v>
      </c>
      <c r="G455" s="2">
        <v>289200</v>
      </c>
      <c r="H455">
        <v>8</v>
      </c>
      <c r="I455" s="1">
        <v>53.25</v>
      </c>
      <c r="J455">
        <v>426</v>
      </c>
      <c r="K455" t="s">
        <v>4</v>
      </c>
      <c r="L455" t="s">
        <v>316</v>
      </c>
      <c r="M455" t="str">
        <f t="shared" si="38"/>
        <v>FWD</v>
      </c>
      <c r="N455" t="s">
        <v>45</v>
      </c>
      <c r="Q455">
        <f t="shared" si="39"/>
        <v>454</v>
      </c>
    </row>
    <row r="456" spans="1:17" x14ac:dyDescent="0.3">
      <c r="A456">
        <v>2020</v>
      </c>
      <c r="B456">
        <v>253</v>
      </c>
      <c r="C456">
        <v>995192</v>
      </c>
      <c r="D456" t="s">
        <v>416</v>
      </c>
      <c r="E456" t="s">
        <v>166</v>
      </c>
      <c r="F456" t="str">
        <f t="shared" si="37"/>
        <v>C.McCarthy</v>
      </c>
      <c r="G456" s="2">
        <v>289200</v>
      </c>
      <c r="H456">
        <v>12</v>
      </c>
      <c r="I456" s="1">
        <v>53.25</v>
      </c>
      <c r="J456">
        <v>639</v>
      </c>
      <c r="K456" t="s">
        <v>15</v>
      </c>
      <c r="L456" t="s">
        <v>377</v>
      </c>
      <c r="M456" t="str">
        <f t="shared" si="38"/>
        <v>FWD</v>
      </c>
      <c r="N456" t="s">
        <v>45</v>
      </c>
      <c r="Q456">
        <f t="shared" si="39"/>
        <v>455</v>
      </c>
    </row>
    <row r="457" spans="1:17" x14ac:dyDescent="0.3">
      <c r="A457">
        <v>2020</v>
      </c>
      <c r="B457">
        <v>810</v>
      </c>
      <c r="C457">
        <v>280959</v>
      </c>
      <c r="D457" t="s">
        <v>288</v>
      </c>
      <c r="E457" t="s">
        <v>974</v>
      </c>
      <c r="F457" t="str">
        <f t="shared" si="37"/>
        <v>N.Vardy</v>
      </c>
      <c r="G457" s="2">
        <v>288800</v>
      </c>
      <c r="H457">
        <v>11</v>
      </c>
      <c r="I457" s="1">
        <v>53.18</v>
      </c>
      <c r="J457">
        <v>585</v>
      </c>
      <c r="K457" t="s">
        <v>8</v>
      </c>
      <c r="L457" t="s">
        <v>948</v>
      </c>
      <c r="M457" t="str">
        <f t="shared" si="38"/>
        <v>RUC</v>
      </c>
      <c r="N457" t="s">
        <v>92</v>
      </c>
      <c r="Q457">
        <f t="shared" si="39"/>
        <v>456</v>
      </c>
    </row>
    <row r="458" spans="1:17" x14ac:dyDescent="0.3">
      <c r="A458">
        <v>2020</v>
      </c>
      <c r="B458">
        <v>491</v>
      </c>
      <c r="C458">
        <v>1008893</v>
      </c>
      <c r="D458" t="s">
        <v>224</v>
      </c>
      <c r="E458" t="s">
        <v>666</v>
      </c>
      <c r="F458" t="str">
        <f t="shared" si="37"/>
        <v>H.Petty</v>
      </c>
      <c r="G458" s="2">
        <v>288300</v>
      </c>
      <c r="H458">
        <v>10</v>
      </c>
      <c r="I458" s="1">
        <v>53.1</v>
      </c>
      <c r="J458">
        <v>531</v>
      </c>
      <c r="K458" t="s">
        <v>5</v>
      </c>
      <c r="L458" t="s">
        <v>637</v>
      </c>
      <c r="M458" t="str">
        <f t="shared" si="38"/>
        <v>DEF/FWD</v>
      </c>
      <c r="N458" t="s">
        <v>40</v>
      </c>
      <c r="O458" t="s">
        <v>45</v>
      </c>
      <c r="Q458">
        <f t="shared" si="39"/>
        <v>457</v>
      </c>
    </row>
    <row r="459" spans="1:17" x14ac:dyDescent="0.3">
      <c r="A459">
        <v>2020</v>
      </c>
      <c r="B459">
        <v>540</v>
      </c>
      <c r="C459">
        <v>291784</v>
      </c>
      <c r="D459" t="s">
        <v>714</v>
      </c>
      <c r="E459" t="s">
        <v>105</v>
      </c>
      <c r="F459" t="str">
        <f t="shared" si="37"/>
        <v>D.Tyson</v>
      </c>
      <c r="G459" s="2">
        <v>287600</v>
      </c>
      <c r="H459">
        <v>3</v>
      </c>
      <c r="I459" s="1">
        <v>75.67</v>
      </c>
      <c r="J459">
        <v>227</v>
      </c>
      <c r="K459" t="s">
        <v>12</v>
      </c>
      <c r="L459" t="s">
        <v>679</v>
      </c>
      <c r="M459" t="str">
        <f t="shared" si="38"/>
        <v>MID</v>
      </c>
      <c r="N459" t="s">
        <v>37</v>
      </c>
      <c r="Q459">
        <f t="shared" si="39"/>
        <v>458</v>
      </c>
    </row>
    <row r="460" spans="1:17" x14ac:dyDescent="0.3">
      <c r="A460">
        <v>2020</v>
      </c>
      <c r="B460">
        <v>442</v>
      </c>
      <c r="C460">
        <v>1000963</v>
      </c>
      <c r="D460" t="s">
        <v>97</v>
      </c>
      <c r="E460" t="s">
        <v>618</v>
      </c>
      <c r="F460" t="str">
        <f t="shared" si="37"/>
        <v>H.Morrison</v>
      </c>
      <c r="G460" s="2">
        <v>287200</v>
      </c>
      <c r="H460">
        <v>9</v>
      </c>
      <c r="I460" s="1">
        <v>52.89</v>
      </c>
      <c r="J460">
        <v>476</v>
      </c>
      <c r="K460" t="s">
        <v>6</v>
      </c>
      <c r="L460" t="s">
        <v>589</v>
      </c>
      <c r="M460" t="str">
        <f t="shared" si="38"/>
        <v>FWD/MID</v>
      </c>
      <c r="N460" t="s">
        <v>45</v>
      </c>
      <c r="O460" t="s">
        <v>37</v>
      </c>
      <c r="Q460">
        <f t="shared" si="39"/>
        <v>459</v>
      </c>
    </row>
    <row r="461" spans="1:17" x14ac:dyDescent="0.3">
      <c r="A461">
        <v>2020</v>
      </c>
      <c r="B461">
        <v>577</v>
      </c>
      <c r="C461">
        <v>1004998</v>
      </c>
      <c r="D461" t="s">
        <v>692</v>
      </c>
      <c r="E461" t="s">
        <v>750</v>
      </c>
      <c r="F461" t="str">
        <f t="shared" si="37"/>
        <v>T.Marshall</v>
      </c>
      <c r="G461" s="2">
        <v>286200</v>
      </c>
      <c r="H461">
        <v>10</v>
      </c>
      <c r="I461" s="1">
        <v>52.7</v>
      </c>
      <c r="J461">
        <v>527</v>
      </c>
      <c r="K461" t="s">
        <v>11</v>
      </c>
      <c r="L461" t="s">
        <v>724</v>
      </c>
      <c r="M461" t="str">
        <f t="shared" si="38"/>
        <v>FWD</v>
      </c>
      <c r="N461" t="s">
        <v>45</v>
      </c>
      <c r="Q461">
        <f t="shared" si="39"/>
        <v>460</v>
      </c>
    </row>
    <row r="462" spans="1:17" x14ac:dyDescent="0.3">
      <c r="A462">
        <v>2020</v>
      </c>
      <c r="B462">
        <v>516</v>
      </c>
      <c r="C462">
        <v>297767</v>
      </c>
      <c r="D462" t="s">
        <v>185</v>
      </c>
      <c r="E462" t="s">
        <v>690</v>
      </c>
      <c r="F462" t="str">
        <f t="shared" si="37"/>
        <v>S.Durdin</v>
      </c>
      <c r="G462" s="2">
        <v>285600</v>
      </c>
      <c r="H462">
        <v>10</v>
      </c>
      <c r="I462" s="1">
        <v>52.6</v>
      </c>
      <c r="J462">
        <v>526</v>
      </c>
      <c r="K462" t="s">
        <v>12</v>
      </c>
      <c r="L462" t="s">
        <v>679</v>
      </c>
      <c r="M462" t="str">
        <f t="shared" si="38"/>
        <v>DEF</v>
      </c>
      <c r="N462" t="s">
        <v>40</v>
      </c>
      <c r="Q462">
        <f t="shared" si="39"/>
        <v>461</v>
      </c>
    </row>
    <row r="463" spans="1:17" x14ac:dyDescent="0.3">
      <c r="A463">
        <v>2020</v>
      </c>
      <c r="B463">
        <v>374</v>
      </c>
      <c r="C463">
        <v>291797</v>
      </c>
      <c r="D463" t="s">
        <v>48</v>
      </c>
      <c r="E463" t="s">
        <v>547</v>
      </c>
      <c r="F463" t="str">
        <f t="shared" si="37"/>
        <v>M.Buntine</v>
      </c>
      <c r="G463" s="2">
        <v>285400</v>
      </c>
      <c r="H463">
        <v>9</v>
      </c>
      <c r="I463" s="1">
        <v>52.56</v>
      </c>
      <c r="J463">
        <v>473</v>
      </c>
      <c r="K463" t="s">
        <v>542</v>
      </c>
      <c r="L463" t="s">
        <v>18</v>
      </c>
      <c r="M463" t="str">
        <f t="shared" si="38"/>
        <v>DEF/FWD</v>
      </c>
      <c r="N463" t="s">
        <v>40</v>
      </c>
      <c r="O463" t="s">
        <v>45</v>
      </c>
      <c r="Q463">
        <f t="shared" si="39"/>
        <v>462</v>
      </c>
    </row>
    <row r="464" spans="1:17" x14ac:dyDescent="0.3">
      <c r="A464">
        <v>2020</v>
      </c>
      <c r="B464">
        <v>426</v>
      </c>
      <c r="C464">
        <v>1001043</v>
      </c>
      <c r="D464" t="s">
        <v>601</v>
      </c>
      <c r="E464" t="s">
        <v>602</v>
      </c>
      <c r="F464" t="str">
        <f t="shared" si="37"/>
        <v>O.Hanrahan</v>
      </c>
      <c r="G464" s="2">
        <v>284800</v>
      </c>
      <c r="H464">
        <v>9</v>
      </c>
      <c r="I464" s="1">
        <v>52.44</v>
      </c>
      <c r="J464">
        <v>472</v>
      </c>
      <c r="K464" t="s">
        <v>6</v>
      </c>
      <c r="L464" t="s">
        <v>589</v>
      </c>
      <c r="M464" t="str">
        <f t="shared" si="38"/>
        <v>FWD</v>
      </c>
      <c r="N464" t="s">
        <v>45</v>
      </c>
      <c r="Q464">
        <f t="shared" si="39"/>
        <v>463</v>
      </c>
    </row>
    <row r="465" spans="1:17" x14ac:dyDescent="0.3">
      <c r="A465">
        <v>2020</v>
      </c>
      <c r="B465">
        <v>707</v>
      </c>
      <c r="C465">
        <v>996743</v>
      </c>
      <c r="D465" t="s">
        <v>613</v>
      </c>
      <c r="E465" t="s">
        <v>885</v>
      </c>
      <c r="F465" t="str">
        <f t="shared" si="37"/>
        <v>L.Melican</v>
      </c>
      <c r="G465" s="2">
        <v>284600</v>
      </c>
      <c r="H465">
        <v>17</v>
      </c>
      <c r="I465" s="1">
        <v>52.41</v>
      </c>
      <c r="J465">
        <v>891</v>
      </c>
      <c r="K465" t="s">
        <v>9</v>
      </c>
      <c r="L465" t="s">
        <v>864</v>
      </c>
      <c r="M465" t="str">
        <f t="shared" si="38"/>
        <v>DEF</v>
      </c>
      <c r="N465" t="s">
        <v>40</v>
      </c>
      <c r="Q465">
        <f t="shared" si="39"/>
        <v>464</v>
      </c>
    </row>
    <row r="466" spans="1:17" x14ac:dyDescent="0.3">
      <c r="A466">
        <v>2020</v>
      </c>
      <c r="B466">
        <v>482</v>
      </c>
      <c r="C466">
        <v>298390</v>
      </c>
      <c r="D466" t="s">
        <v>295</v>
      </c>
      <c r="E466" t="s">
        <v>657</v>
      </c>
      <c r="F466" t="str">
        <f t="shared" si="37"/>
        <v>J.Lockhart</v>
      </c>
      <c r="G466" s="2">
        <v>283700</v>
      </c>
      <c r="H466">
        <v>12</v>
      </c>
      <c r="I466" s="1">
        <v>52.25</v>
      </c>
      <c r="J466">
        <v>627</v>
      </c>
      <c r="K466" t="s">
        <v>5</v>
      </c>
      <c r="L466" t="s">
        <v>637</v>
      </c>
      <c r="M466" t="str">
        <f t="shared" si="38"/>
        <v>FWD</v>
      </c>
      <c r="N466" t="s">
        <v>45</v>
      </c>
      <c r="Q466">
        <f t="shared" si="39"/>
        <v>465</v>
      </c>
    </row>
    <row r="467" spans="1:17" x14ac:dyDescent="0.3">
      <c r="A467">
        <v>2020</v>
      </c>
      <c r="B467">
        <v>9</v>
      </c>
      <c r="C467">
        <v>999331</v>
      </c>
      <c r="D467" t="s">
        <v>52</v>
      </c>
      <c r="E467" t="s">
        <v>53</v>
      </c>
      <c r="F467" t="str">
        <f t="shared" si="37"/>
        <v>D.Fogarty</v>
      </c>
      <c r="G467" s="2">
        <v>283500</v>
      </c>
      <c r="H467">
        <v>4</v>
      </c>
      <c r="I467" s="1">
        <v>65.25</v>
      </c>
      <c r="J467">
        <v>261</v>
      </c>
      <c r="K467" t="s">
        <v>16</v>
      </c>
      <c r="L467" t="s">
        <v>36</v>
      </c>
      <c r="M467" t="str">
        <f t="shared" si="38"/>
        <v>FWD</v>
      </c>
      <c r="N467" t="s">
        <v>45</v>
      </c>
      <c r="Q467">
        <f t="shared" si="39"/>
        <v>466</v>
      </c>
    </row>
    <row r="468" spans="1:17" x14ac:dyDescent="0.3">
      <c r="A468">
        <v>2020</v>
      </c>
      <c r="B468">
        <v>664</v>
      </c>
      <c r="C468">
        <v>993917</v>
      </c>
      <c r="D468" t="s">
        <v>43</v>
      </c>
      <c r="E468" t="s">
        <v>847</v>
      </c>
      <c r="F468" t="str">
        <f t="shared" si="37"/>
        <v>B.Long</v>
      </c>
      <c r="G468" s="2">
        <v>283100</v>
      </c>
      <c r="H468">
        <v>16</v>
      </c>
      <c r="I468" s="1">
        <v>52.13</v>
      </c>
      <c r="J468">
        <v>834</v>
      </c>
      <c r="K468" t="s">
        <v>10</v>
      </c>
      <c r="L468" t="s">
        <v>818</v>
      </c>
      <c r="M468" t="str">
        <f t="shared" si="38"/>
        <v>FWD</v>
      </c>
      <c r="N468" t="s">
        <v>45</v>
      </c>
      <c r="Q468">
        <f t="shared" si="39"/>
        <v>467</v>
      </c>
    </row>
    <row r="469" spans="1:17" x14ac:dyDescent="0.3">
      <c r="A469">
        <v>2020</v>
      </c>
      <c r="B469">
        <v>356</v>
      </c>
      <c r="C469">
        <v>993798</v>
      </c>
      <c r="D469" t="s">
        <v>159</v>
      </c>
      <c r="E469" t="s">
        <v>528</v>
      </c>
      <c r="F469" t="str">
        <f t="shared" si="37"/>
        <v>J.Parsons</v>
      </c>
      <c r="G469" s="2">
        <v>282400</v>
      </c>
      <c r="H469">
        <v>4</v>
      </c>
      <c r="I469" s="1">
        <v>65</v>
      </c>
      <c r="J469">
        <v>260</v>
      </c>
      <c r="K469" t="s">
        <v>3</v>
      </c>
      <c r="L469" t="s">
        <v>497</v>
      </c>
      <c r="M469" t="str">
        <f t="shared" si="38"/>
        <v>MID</v>
      </c>
      <c r="N469" t="s">
        <v>37</v>
      </c>
      <c r="Q469">
        <f t="shared" si="39"/>
        <v>468</v>
      </c>
    </row>
    <row r="470" spans="1:17" x14ac:dyDescent="0.3">
      <c r="A470">
        <v>2020</v>
      </c>
      <c r="B470">
        <v>669</v>
      </c>
      <c r="C470">
        <v>298265</v>
      </c>
      <c r="D470" t="s">
        <v>109</v>
      </c>
      <c r="E470" t="s">
        <v>752</v>
      </c>
      <c r="F470" t="str">
        <f t="shared" si="37"/>
        <v>D.McKenzie</v>
      </c>
      <c r="G470" s="2">
        <v>280900</v>
      </c>
      <c r="H470">
        <v>15</v>
      </c>
      <c r="I470" s="1">
        <v>51.73</v>
      </c>
      <c r="J470">
        <v>776</v>
      </c>
      <c r="K470" t="s">
        <v>10</v>
      </c>
      <c r="L470" t="s">
        <v>818</v>
      </c>
      <c r="M470" t="str">
        <f t="shared" si="38"/>
        <v>DEF</v>
      </c>
      <c r="N470" t="s">
        <v>40</v>
      </c>
      <c r="Q470">
        <f t="shared" si="39"/>
        <v>469</v>
      </c>
    </row>
    <row r="471" spans="1:17" x14ac:dyDescent="0.3">
      <c r="A471">
        <v>2020</v>
      </c>
      <c r="B471">
        <v>286</v>
      </c>
      <c r="C471">
        <v>991953</v>
      </c>
      <c r="D471" t="s">
        <v>156</v>
      </c>
      <c r="E471" t="s">
        <v>452</v>
      </c>
      <c r="F471" t="str">
        <f t="shared" ref="F471:F534" si="40">LEFT(D471,1)&amp;"." &amp;E471</f>
        <v>C.Ellis</v>
      </c>
      <c r="G471" s="2">
        <v>279100</v>
      </c>
      <c r="H471">
        <v>4</v>
      </c>
      <c r="I471" s="1">
        <v>64.25</v>
      </c>
      <c r="J471">
        <v>257</v>
      </c>
      <c r="K471" t="s">
        <v>17</v>
      </c>
      <c r="L471" t="s">
        <v>440</v>
      </c>
      <c r="M471" t="str">
        <f t="shared" ref="M471:M534" si="41">N471&amp;IF(O471="","","/"&amp;O471)</f>
        <v>DEF</v>
      </c>
      <c r="N471" t="s">
        <v>40</v>
      </c>
      <c r="Q471">
        <f t="shared" si="39"/>
        <v>470</v>
      </c>
    </row>
    <row r="472" spans="1:17" x14ac:dyDescent="0.3">
      <c r="A472">
        <v>2020</v>
      </c>
      <c r="B472">
        <v>779</v>
      </c>
      <c r="C472">
        <v>1005793</v>
      </c>
      <c r="D472" t="s">
        <v>132</v>
      </c>
      <c r="E472" t="s">
        <v>138</v>
      </c>
      <c r="F472" t="str">
        <f t="shared" si="40"/>
        <v>J.Cameron</v>
      </c>
      <c r="G472" s="2">
        <v>278600</v>
      </c>
      <c r="H472">
        <v>7</v>
      </c>
      <c r="I472" s="1">
        <v>57</v>
      </c>
      <c r="J472">
        <v>399</v>
      </c>
      <c r="K472" t="s">
        <v>8</v>
      </c>
      <c r="L472" t="s">
        <v>948</v>
      </c>
      <c r="M472" t="str">
        <f t="shared" si="41"/>
        <v>FWD</v>
      </c>
      <c r="N472" t="s">
        <v>45</v>
      </c>
      <c r="Q472">
        <f t="shared" si="39"/>
        <v>471</v>
      </c>
    </row>
    <row r="473" spans="1:17" x14ac:dyDescent="0.3">
      <c r="A473">
        <v>2020</v>
      </c>
      <c r="B473">
        <v>16</v>
      </c>
      <c r="C473">
        <v>1005199</v>
      </c>
      <c r="D473" t="s">
        <v>66</v>
      </c>
      <c r="E473" t="s">
        <v>67</v>
      </c>
      <c r="F473" t="str">
        <f t="shared" si="40"/>
        <v>E.Himmelberg</v>
      </c>
      <c r="G473" s="2">
        <v>277900</v>
      </c>
      <c r="H473">
        <v>7</v>
      </c>
      <c r="I473" s="1">
        <v>56.86</v>
      </c>
      <c r="J473">
        <v>398</v>
      </c>
      <c r="K473" t="s">
        <v>16</v>
      </c>
      <c r="L473" t="s">
        <v>36</v>
      </c>
      <c r="M473" t="str">
        <f t="shared" si="41"/>
        <v>FWD</v>
      </c>
      <c r="N473" t="s">
        <v>45</v>
      </c>
      <c r="Q473">
        <f t="shared" si="39"/>
        <v>472</v>
      </c>
    </row>
    <row r="474" spans="1:17" x14ac:dyDescent="0.3">
      <c r="A474">
        <v>2020</v>
      </c>
      <c r="B474">
        <v>800</v>
      </c>
      <c r="C474">
        <v>1006550</v>
      </c>
      <c r="D474" t="s">
        <v>175</v>
      </c>
      <c r="E474" t="s">
        <v>965</v>
      </c>
      <c r="F474" t="str">
        <f t="shared" si="40"/>
        <v>J.Petruccelle</v>
      </c>
      <c r="G474" s="2">
        <v>276400</v>
      </c>
      <c r="H474">
        <v>19</v>
      </c>
      <c r="I474" s="1">
        <v>50.89</v>
      </c>
      <c r="J474">
        <v>967</v>
      </c>
      <c r="K474" t="s">
        <v>8</v>
      </c>
      <c r="L474" t="s">
        <v>948</v>
      </c>
      <c r="M474" t="str">
        <f t="shared" si="41"/>
        <v>FWD</v>
      </c>
      <c r="N474" t="s">
        <v>45</v>
      </c>
      <c r="Q474">
        <f t="shared" si="39"/>
        <v>473</v>
      </c>
    </row>
    <row r="475" spans="1:17" x14ac:dyDescent="0.3">
      <c r="A475">
        <v>2020</v>
      </c>
      <c r="B475">
        <v>389</v>
      </c>
      <c r="C475">
        <v>1006148</v>
      </c>
      <c r="D475" t="s">
        <v>564</v>
      </c>
      <c r="E475" t="s">
        <v>407</v>
      </c>
      <c r="F475" t="str">
        <f t="shared" si="40"/>
        <v>I.Hill</v>
      </c>
      <c r="G475" s="2">
        <v>275800</v>
      </c>
      <c r="H475">
        <v>7</v>
      </c>
      <c r="I475" s="1">
        <v>56.43</v>
      </c>
      <c r="J475">
        <v>395</v>
      </c>
      <c r="K475" t="s">
        <v>542</v>
      </c>
      <c r="L475" t="s">
        <v>18</v>
      </c>
      <c r="M475" t="str">
        <f t="shared" si="41"/>
        <v>FWD</v>
      </c>
      <c r="N475" t="s">
        <v>45</v>
      </c>
      <c r="Q475">
        <f t="shared" si="39"/>
        <v>474</v>
      </c>
    </row>
    <row r="476" spans="1:17" x14ac:dyDescent="0.3">
      <c r="A476">
        <v>2020</v>
      </c>
      <c r="B476">
        <v>732</v>
      </c>
      <c r="C476">
        <v>991939</v>
      </c>
      <c r="D476" t="s">
        <v>911</v>
      </c>
      <c r="E476" t="s">
        <v>912</v>
      </c>
      <c r="F476" t="str">
        <f t="shared" si="40"/>
        <v>Z.Cordy</v>
      </c>
      <c r="G476" s="2">
        <v>275500</v>
      </c>
      <c r="H476">
        <v>22</v>
      </c>
      <c r="I476" s="1">
        <v>50.73</v>
      </c>
      <c r="J476">
        <v>1116</v>
      </c>
      <c r="K476" t="s">
        <v>13</v>
      </c>
      <c r="L476" t="s">
        <v>907</v>
      </c>
      <c r="M476" t="str">
        <f t="shared" si="41"/>
        <v>DEF</v>
      </c>
      <c r="N476" t="s">
        <v>40</v>
      </c>
      <c r="Q476">
        <f t="shared" si="39"/>
        <v>475</v>
      </c>
    </row>
    <row r="477" spans="1:17" x14ac:dyDescent="0.3">
      <c r="A477">
        <v>2020</v>
      </c>
      <c r="B477">
        <v>181</v>
      </c>
      <c r="C477">
        <v>295599</v>
      </c>
      <c r="D477" t="s">
        <v>113</v>
      </c>
      <c r="E477" t="s">
        <v>315</v>
      </c>
      <c r="F477" t="str">
        <f t="shared" si="40"/>
        <v>P.Ambrose</v>
      </c>
      <c r="G477" s="2">
        <v>275200</v>
      </c>
      <c r="H477">
        <v>19</v>
      </c>
      <c r="I477" s="1">
        <v>50.68</v>
      </c>
      <c r="J477">
        <v>963</v>
      </c>
      <c r="K477" t="s">
        <v>4</v>
      </c>
      <c r="L477" t="s">
        <v>316</v>
      </c>
      <c r="M477" t="str">
        <f t="shared" si="41"/>
        <v>DEF</v>
      </c>
      <c r="N477" t="s">
        <v>40</v>
      </c>
      <c r="Q477">
        <f t="shared" si="39"/>
        <v>476</v>
      </c>
    </row>
    <row r="478" spans="1:17" x14ac:dyDescent="0.3">
      <c r="A478">
        <v>2020</v>
      </c>
      <c r="B478">
        <v>673</v>
      </c>
      <c r="C478">
        <v>1002213</v>
      </c>
      <c r="D478" t="s">
        <v>208</v>
      </c>
      <c r="E478" t="s">
        <v>239</v>
      </c>
      <c r="F478" t="str">
        <f t="shared" si="40"/>
        <v>E.Phillips</v>
      </c>
      <c r="G478" s="2">
        <v>274800</v>
      </c>
      <c r="H478">
        <v>4</v>
      </c>
      <c r="I478" s="1">
        <v>63.25</v>
      </c>
      <c r="J478">
        <v>253</v>
      </c>
      <c r="K478" t="s">
        <v>10</v>
      </c>
      <c r="L478" t="s">
        <v>818</v>
      </c>
      <c r="M478" t="str">
        <f t="shared" si="41"/>
        <v>MID</v>
      </c>
      <c r="N478" t="s">
        <v>37</v>
      </c>
      <c r="Q478">
        <f t="shared" si="39"/>
        <v>477</v>
      </c>
    </row>
    <row r="479" spans="1:17" x14ac:dyDescent="0.3">
      <c r="A479">
        <v>2020</v>
      </c>
      <c r="B479">
        <v>803</v>
      </c>
      <c r="C479">
        <v>997823</v>
      </c>
      <c r="D479" t="s">
        <v>217</v>
      </c>
      <c r="E479" t="s">
        <v>968</v>
      </c>
      <c r="F479" t="str">
        <f t="shared" si="40"/>
        <v>J.Rotham</v>
      </c>
      <c r="G479" s="2">
        <v>274800</v>
      </c>
      <c r="H479">
        <v>4</v>
      </c>
      <c r="I479" s="1">
        <v>63.25</v>
      </c>
      <c r="J479">
        <v>253</v>
      </c>
      <c r="K479" t="s">
        <v>8</v>
      </c>
      <c r="L479" t="s">
        <v>948</v>
      </c>
      <c r="M479" t="str">
        <f t="shared" si="41"/>
        <v>DEF</v>
      </c>
      <c r="N479" t="s">
        <v>40</v>
      </c>
      <c r="Q479">
        <f t="shared" si="39"/>
        <v>478</v>
      </c>
    </row>
    <row r="480" spans="1:17" x14ac:dyDescent="0.3">
      <c r="A480">
        <v>2020</v>
      </c>
      <c r="B480">
        <v>302</v>
      </c>
      <c r="C480">
        <v>1004095</v>
      </c>
      <c r="D480" t="s">
        <v>175</v>
      </c>
      <c r="E480" t="s">
        <v>468</v>
      </c>
      <c r="F480" t="str">
        <f t="shared" si="40"/>
        <v>J.Lukosius</v>
      </c>
      <c r="G480" s="2">
        <v>274600</v>
      </c>
      <c r="H480">
        <v>21</v>
      </c>
      <c r="I480" s="1">
        <v>50.57</v>
      </c>
      <c r="J480">
        <v>1062</v>
      </c>
      <c r="K480" t="s">
        <v>17</v>
      </c>
      <c r="L480" t="s">
        <v>440</v>
      </c>
      <c r="M480" t="str">
        <f t="shared" si="41"/>
        <v>DEF/FWD</v>
      </c>
      <c r="N480" t="s">
        <v>40</v>
      </c>
      <c r="O480" t="s">
        <v>45</v>
      </c>
      <c r="Q480">
        <f t="shared" si="39"/>
        <v>479</v>
      </c>
    </row>
    <row r="481" spans="1:17" x14ac:dyDescent="0.3">
      <c r="A481">
        <v>2020</v>
      </c>
      <c r="B481">
        <v>440</v>
      </c>
      <c r="C481">
        <v>1006314</v>
      </c>
      <c r="D481" t="s">
        <v>322</v>
      </c>
      <c r="E481" t="s">
        <v>287</v>
      </c>
      <c r="F481" t="str">
        <f t="shared" si="40"/>
        <v>D.Moore</v>
      </c>
      <c r="G481" s="2">
        <v>274400</v>
      </c>
      <c r="H481">
        <v>7</v>
      </c>
      <c r="I481" s="1">
        <v>56.14</v>
      </c>
      <c r="J481">
        <v>393</v>
      </c>
      <c r="K481" t="s">
        <v>6</v>
      </c>
      <c r="L481" t="s">
        <v>589</v>
      </c>
      <c r="M481" t="str">
        <f t="shared" si="41"/>
        <v>FWD</v>
      </c>
      <c r="N481" t="s">
        <v>45</v>
      </c>
      <c r="Q481">
        <f t="shared" si="39"/>
        <v>480</v>
      </c>
    </row>
    <row r="482" spans="1:17" x14ac:dyDescent="0.3">
      <c r="A482">
        <v>2020</v>
      </c>
      <c r="B482">
        <v>789</v>
      </c>
      <c r="C482">
        <v>281052</v>
      </c>
      <c r="D482" t="s">
        <v>276</v>
      </c>
      <c r="E482" t="s">
        <v>959</v>
      </c>
      <c r="F482" t="str">
        <f t="shared" si="40"/>
        <v>M.Hutchings</v>
      </c>
      <c r="G482" s="2">
        <v>274200</v>
      </c>
      <c r="H482">
        <v>16</v>
      </c>
      <c r="I482" s="1">
        <v>50.5</v>
      </c>
      <c r="J482">
        <v>808</v>
      </c>
      <c r="K482" t="s">
        <v>8</v>
      </c>
      <c r="L482" t="s">
        <v>948</v>
      </c>
      <c r="M482" t="str">
        <f t="shared" si="41"/>
        <v>MID</v>
      </c>
      <c r="N482" t="s">
        <v>37</v>
      </c>
      <c r="Q482">
        <f t="shared" si="39"/>
        <v>481</v>
      </c>
    </row>
    <row r="483" spans="1:17" x14ac:dyDescent="0.3">
      <c r="A483">
        <v>2020</v>
      </c>
      <c r="B483">
        <v>8</v>
      </c>
      <c r="C483">
        <v>1000932</v>
      </c>
      <c r="D483" t="s">
        <v>50</v>
      </c>
      <c r="E483" t="s">
        <v>51</v>
      </c>
      <c r="F483" t="str">
        <f t="shared" si="40"/>
        <v>T.Doedee</v>
      </c>
      <c r="G483" s="2">
        <v>273700</v>
      </c>
      <c r="H483">
        <v>1</v>
      </c>
      <c r="I483" s="1">
        <v>56</v>
      </c>
      <c r="J483">
        <v>56</v>
      </c>
      <c r="K483" t="s">
        <v>16</v>
      </c>
      <c r="L483" t="s">
        <v>36</v>
      </c>
      <c r="M483" t="str">
        <f t="shared" si="41"/>
        <v>DEF</v>
      </c>
      <c r="N483" t="s">
        <v>40</v>
      </c>
      <c r="Q483">
        <f t="shared" si="39"/>
        <v>482</v>
      </c>
    </row>
    <row r="484" spans="1:17" x14ac:dyDescent="0.3">
      <c r="A484">
        <v>2020</v>
      </c>
      <c r="B484">
        <v>171</v>
      </c>
      <c r="C484">
        <v>295012</v>
      </c>
      <c r="D484" t="s">
        <v>203</v>
      </c>
      <c r="E484" t="s">
        <v>301</v>
      </c>
      <c r="F484" t="str">
        <f t="shared" si="40"/>
        <v>M.Scharenberg</v>
      </c>
      <c r="G484" s="2">
        <v>273700</v>
      </c>
      <c r="H484">
        <v>7</v>
      </c>
      <c r="I484" s="1">
        <v>56</v>
      </c>
      <c r="J484">
        <v>392</v>
      </c>
      <c r="K484" t="s">
        <v>14</v>
      </c>
      <c r="L484" t="s">
        <v>254</v>
      </c>
      <c r="M484" t="str">
        <f t="shared" si="41"/>
        <v>DEF</v>
      </c>
      <c r="N484" t="s">
        <v>40</v>
      </c>
      <c r="Q484">
        <f t="shared" si="39"/>
        <v>483</v>
      </c>
    </row>
    <row r="485" spans="1:17" x14ac:dyDescent="0.3">
      <c r="A485">
        <v>2020</v>
      </c>
      <c r="B485">
        <v>238</v>
      </c>
      <c r="C485">
        <v>1002353</v>
      </c>
      <c r="D485" t="s">
        <v>149</v>
      </c>
      <c r="E485" t="s">
        <v>393</v>
      </c>
      <c r="F485" t="str">
        <f t="shared" si="40"/>
        <v>M.Crowden</v>
      </c>
      <c r="G485" s="2">
        <v>272800</v>
      </c>
      <c r="H485">
        <v>5</v>
      </c>
      <c r="I485" s="1">
        <v>62.8</v>
      </c>
      <c r="J485">
        <v>314</v>
      </c>
      <c r="K485" t="s">
        <v>15</v>
      </c>
      <c r="L485" t="s">
        <v>377</v>
      </c>
      <c r="M485" t="str">
        <f t="shared" si="41"/>
        <v>FWD</v>
      </c>
      <c r="N485" t="s">
        <v>45</v>
      </c>
      <c r="Q485">
        <f t="shared" si="39"/>
        <v>484</v>
      </c>
    </row>
    <row r="486" spans="1:17" x14ac:dyDescent="0.3">
      <c r="A486">
        <v>2020</v>
      </c>
      <c r="B486">
        <v>395</v>
      </c>
      <c r="C486">
        <v>290314</v>
      </c>
      <c r="D486" t="s">
        <v>60</v>
      </c>
      <c r="E486" t="s">
        <v>569</v>
      </c>
      <c r="F486" t="str">
        <f t="shared" si="40"/>
        <v>L.Keeffe</v>
      </c>
      <c r="G486" s="2">
        <v>272700</v>
      </c>
      <c r="H486">
        <v>9</v>
      </c>
      <c r="I486" s="1">
        <v>50.22</v>
      </c>
      <c r="J486">
        <v>452</v>
      </c>
      <c r="K486" t="s">
        <v>542</v>
      </c>
      <c r="L486" t="s">
        <v>18</v>
      </c>
      <c r="M486" t="str">
        <f t="shared" si="41"/>
        <v>DEF/FWD</v>
      </c>
      <c r="N486" t="s">
        <v>40</v>
      </c>
      <c r="O486" t="s">
        <v>45</v>
      </c>
      <c r="Q486">
        <f t="shared" si="39"/>
        <v>485</v>
      </c>
    </row>
    <row r="487" spans="1:17" x14ac:dyDescent="0.3">
      <c r="A487">
        <v>2020</v>
      </c>
      <c r="B487">
        <v>428</v>
      </c>
      <c r="C487">
        <v>294077</v>
      </c>
      <c r="D487" t="s">
        <v>214</v>
      </c>
      <c r="E487" t="s">
        <v>604</v>
      </c>
      <c r="F487" t="str">
        <f t="shared" si="40"/>
        <v>M.Hartley</v>
      </c>
      <c r="G487" s="2">
        <v>272400</v>
      </c>
      <c r="H487">
        <v>3</v>
      </c>
      <c r="I487" s="1">
        <v>71.67</v>
      </c>
      <c r="J487">
        <v>215</v>
      </c>
      <c r="K487" t="s">
        <v>6</v>
      </c>
      <c r="L487" t="s">
        <v>589</v>
      </c>
      <c r="M487" t="str">
        <f t="shared" si="41"/>
        <v>DEF</v>
      </c>
      <c r="N487" t="s">
        <v>40</v>
      </c>
      <c r="Q487">
        <f t="shared" si="39"/>
        <v>486</v>
      </c>
    </row>
    <row r="488" spans="1:17" x14ac:dyDescent="0.3">
      <c r="A488">
        <v>2020</v>
      </c>
      <c r="B488">
        <v>797</v>
      </c>
      <c r="C488">
        <v>298298</v>
      </c>
      <c r="D488" t="s">
        <v>561</v>
      </c>
      <c r="E488" t="s">
        <v>963</v>
      </c>
      <c r="F488" t="str">
        <f t="shared" si="40"/>
        <v>J.Nelson</v>
      </c>
      <c r="G488" s="2">
        <v>272000</v>
      </c>
      <c r="H488">
        <v>11</v>
      </c>
      <c r="I488" s="1">
        <v>50.09</v>
      </c>
      <c r="J488">
        <v>551</v>
      </c>
      <c r="K488" t="s">
        <v>8</v>
      </c>
      <c r="L488" t="s">
        <v>948</v>
      </c>
      <c r="M488" t="str">
        <f t="shared" si="41"/>
        <v>DEF</v>
      </c>
      <c r="N488" t="s">
        <v>40</v>
      </c>
      <c r="Q488">
        <f t="shared" si="39"/>
        <v>487</v>
      </c>
    </row>
    <row r="489" spans="1:17" x14ac:dyDescent="0.3">
      <c r="A489">
        <v>2020</v>
      </c>
      <c r="B489">
        <v>17</v>
      </c>
      <c r="C489">
        <v>1006203</v>
      </c>
      <c r="D489" t="s">
        <v>68</v>
      </c>
      <c r="E489" t="s">
        <v>69</v>
      </c>
      <c r="F489" t="str">
        <f t="shared" si="40"/>
        <v>C.Jones</v>
      </c>
      <c r="G489" s="2">
        <v>271500</v>
      </c>
      <c r="H489">
        <v>8</v>
      </c>
      <c r="I489" s="1">
        <v>50</v>
      </c>
      <c r="J489">
        <v>400</v>
      </c>
      <c r="K489" t="s">
        <v>16</v>
      </c>
      <c r="L489" t="s">
        <v>36</v>
      </c>
      <c r="M489" t="str">
        <f t="shared" si="41"/>
        <v>FWD</v>
      </c>
      <c r="N489" t="s">
        <v>45</v>
      </c>
      <c r="Q489">
        <f t="shared" si="39"/>
        <v>488</v>
      </c>
    </row>
    <row r="490" spans="1:17" x14ac:dyDescent="0.3">
      <c r="A490">
        <v>2020</v>
      </c>
      <c r="B490">
        <v>188</v>
      </c>
      <c r="C490">
        <v>294518</v>
      </c>
      <c r="D490" t="s">
        <v>325</v>
      </c>
      <c r="E490" t="s">
        <v>326</v>
      </c>
      <c r="F490" t="str">
        <f t="shared" si="40"/>
        <v>J.Daniher</v>
      </c>
      <c r="G490" s="2">
        <v>270400</v>
      </c>
      <c r="H490">
        <v>4</v>
      </c>
      <c r="I490" s="1">
        <v>62.25</v>
      </c>
      <c r="J490">
        <v>249</v>
      </c>
      <c r="K490" t="s">
        <v>4</v>
      </c>
      <c r="L490" t="s">
        <v>316</v>
      </c>
      <c r="M490" t="str">
        <f t="shared" si="41"/>
        <v>FWD</v>
      </c>
      <c r="N490" t="s">
        <v>45</v>
      </c>
      <c r="Q490">
        <f t="shared" si="39"/>
        <v>489</v>
      </c>
    </row>
    <row r="491" spans="1:17" x14ac:dyDescent="0.3">
      <c r="A491">
        <v>2020</v>
      </c>
      <c r="B491">
        <v>11</v>
      </c>
      <c r="C491">
        <v>998106</v>
      </c>
      <c r="D491" t="s">
        <v>56</v>
      </c>
      <c r="E491" t="s">
        <v>57</v>
      </c>
      <c r="F491" t="str">
        <f t="shared" si="40"/>
        <v>J.Gallucci</v>
      </c>
      <c r="G491" s="2">
        <v>269900</v>
      </c>
      <c r="H491">
        <v>10</v>
      </c>
      <c r="I491" s="1">
        <v>49.7</v>
      </c>
      <c r="J491">
        <v>497</v>
      </c>
      <c r="K491" t="s">
        <v>16</v>
      </c>
      <c r="L491" t="s">
        <v>36</v>
      </c>
      <c r="M491" t="str">
        <f t="shared" si="41"/>
        <v>FWD</v>
      </c>
      <c r="N491" t="s">
        <v>45</v>
      </c>
      <c r="Q491">
        <f t="shared" si="39"/>
        <v>490</v>
      </c>
    </row>
    <row r="492" spans="1:17" x14ac:dyDescent="0.3">
      <c r="A492">
        <v>2020</v>
      </c>
      <c r="B492">
        <v>704</v>
      </c>
      <c r="C492">
        <v>1008198</v>
      </c>
      <c r="D492" t="s">
        <v>50</v>
      </c>
      <c r="E492" t="s">
        <v>883</v>
      </c>
      <c r="F492" t="str">
        <f t="shared" si="40"/>
        <v>T.McCartin</v>
      </c>
      <c r="G492" s="2">
        <v>269800</v>
      </c>
      <c r="H492">
        <v>19</v>
      </c>
      <c r="I492" s="1">
        <v>49.68</v>
      </c>
      <c r="J492">
        <v>944</v>
      </c>
      <c r="K492" t="s">
        <v>9</v>
      </c>
      <c r="L492" t="s">
        <v>864</v>
      </c>
      <c r="M492" t="str">
        <f t="shared" si="41"/>
        <v>FWD</v>
      </c>
      <c r="N492" t="s">
        <v>45</v>
      </c>
      <c r="Q492">
        <f t="shared" si="39"/>
        <v>491</v>
      </c>
    </row>
    <row r="493" spans="1:17" x14ac:dyDescent="0.3">
      <c r="A493">
        <v>2020</v>
      </c>
      <c r="B493">
        <v>443</v>
      </c>
      <c r="C493">
        <v>1007124</v>
      </c>
      <c r="D493" t="s">
        <v>351</v>
      </c>
      <c r="E493" t="s">
        <v>619</v>
      </c>
      <c r="F493" t="str">
        <f t="shared" si="40"/>
        <v>C.Nash</v>
      </c>
      <c r="G493" s="2">
        <v>269600</v>
      </c>
      <c r="H493">
        <v>14</v>
      </c>
      <c r="I493" s="1">
        <v>49.64</v>
      </c>
      <c r="J493">
        <v>695</v>
      </c>
      <c r="K493" t="s">
        <v>6</v>
      </c>
      <c r="L493" t="s">
        <v>589</v>
      </c>
      <c r="M493" t="str">
        <f t="shared" si="41"/>
        <v>FWD</v>
      </c>
      <c r="N493" t="s">
        <v>45</v>
      </c>
      <c r="Q493">
        <f t="shared" si="39"/>
        <v>492</v>
      </c>
    </row>
    <row r="494" spans="1:17" x14ac:dyDescent="0.3">
      <c r="A494">
        <v>2020</v>
      </c>
      <c r="B494">
        <v>772</v>
      </c>
      <c r="C494">
        <v>997316</v>
      </c>
      <c r="D494" t="s">
        <v>613</v>
      </c>
      <c r="E494" t="s">
        <v>438</v>
      </c>
      <c r="F494" t="str">
        <f t="shared" si="40"/>
        <v>L.Young</v>
      </c>
      <c r="G494" s="2">
        <v>267200</v>
      </c>
      <c r="H494">
        <v>4</v>
      </c>
      <c r="I494" s="1">
        <v>61.5</v>
      </c>
      <c r="J494">
        <v>246</v>
      </c>
      <c r="K494" t="s">
        <v>13</v>
      </c>
      <c r="L494" t="s">
        <v>907</v>
      </c>
      <c r="M494" t="str">
        <f t="shared" si="41"/>
        <v>DEF</v>
      </c>
      <c r="N494" t="s">
        <v>40</v>
      </c>
      <c r="Q494">
        <f t="shared" si="39"/>
        <v>493</v>
      </c>
    </row>
    <row r="495" spans="1:17" x14ac:dyDescent="0.3">
      <c r="A495">
        <v>2020</v>
      </c>
      <c r="B495">
        <v>484</v>
      </c>
      <c r="C495">
        <v>992472</v>
      </c>
      <c r="D495" t="s">
        <v>170</v>
      </c>
      <c r="E495" t="s">
        <v>659</v>
      </c>
      <c r="F495" t="str">
        <f t="shared" si="40"/>
        <v>O.McDonald</v>
      </c>
      <c r="G495" s="2">
        <v>267000</v>
      </c>
      <c r="H495">
        <v>12</v>
      </c>
      <c r="I495" s="1">
        <v>49.17</v>
      </c>
      <c r="J495">
        <v>590</v>
      </c>
      <c r="K495" t="s">
        <v>5</v>
      </c>
      <c r="L495" t="s">
        <v>637</v>
      </c>
      <c r="M495" t="str">
        <f t="shared" si="41"/>
        <v>DEF</v>
      </c>
      <c r="N495" t="s">
        <v>40</v>
      </c>
      <c r="Q495">
        <f t="shared" si="39"/>
        <v>494</v>
      </c>
    </row>
    <row r="496" spans="1:17" x14ac:dyDescent="0.3">
      <c r="A496">
        <v>2020</v>
      </c>
      <c r="B496">
        <v>228</v>
      </c>
      <c r="C496">
        <v>998180</v>
      </c>
      <c r="D496" t="s">
        <v>129</v>
      </c>
      <c r="E496" t="s">
        <v>379</v>
      </c>
      <c r="F496" t="str">
        <f t="shared" si="40"/>
        <v>B.Banfield</v>
      </c>
      <c r="G496" s="2">
        <v>266700</v>
      </c>
      <c r="H496">
        <v>7</v>
      </c>
      <c r="I496" s="1">
        <v>54.57</v>
      </c>
      <c r="J496">
        <v>382</v>
      </c>
      <c r="K496" t="s">
        <v>15</v>
      </c>
      <c r="L496" t="s">
        <v>377</v>
      </c>
      <c r="M496" t="str">
        <f t="shared" si="41"/>
        <v>FWD</v>
      </c>
      <c r="N496" t="s">
        <v>45</v>
      </c>
      <c r="Q496">
        <f t="shared" si="39"/>
        <v>495</v>
      </c>
    </row>
    <row r="497" spans="1:17" x14ac:dyDescent="0.3">
      <c r="A497">
        <v>2020</v>
      </c>
      <c r="B497">
        <v>773</v>
      </c>
      <c r="C497">
        <v>291947</v>
      </c>
      <c r="D497" t="s">
        <v>947</v>
      </c>
      <c r="E497" t="s">
        <v>121</v>
      </c>
      <c r="F497" t="str">
        <f t="shared" si="40"/>
        <v>B.Ah Chee</v>
      </c>
      <c r="G497" s="2">
        <v>266100</v>
      </c>
      <c r="H497">
        <v>1</v>
      </c>
      <c r="I497" s="1">
        <v>70</v>
      </c>
      <c r="J497">
        <v>70</v>
      </c>
      <c r="K497" t="s">
        <v>8</v>
      </c>
      <c r="L497" t="s">
        <v>948</v>
      </c>
      <c r="M497" t="str">
        <f t="shared" si="41"/>
        <v>MID</v>
      </c>
      <c r="N497" t="s">
        <v>37</v>
      </c>
      <c r="Q497">
        <f t="shared" si="39"/>
        <v>496</v>
      </c>
    </row>
    <row r="498" spans="1:17" x14ac:dyDescent="0.3">
      <c r="A498">
        <v>2020</v>
      </c>
      <c r="B498">
        <v>18</v>
      </c>
      <c r="C498">
        <v>993946</v>
      </c>
      <c r="D498" t="s">
        <v>43</v>
      </c>
      <c r="E498" t="s">
        <v>70</v>
      </c>
      <c r="F498" t="str">
        <f t="shared" si="40"/>
        <v>B.Keays</v>
      </c>
      <c r="G498" s="2">
        <v>266100</v>
      </c>
      <c r="H498">
        <v>2</v>
      </c>
      <c r="I498" s="1">
        <v>70</v>
      </c>
      <c r="J498">
        <v>140</v>
      </c>
      <c r="K498" t="s">
        <v>16</v>
      </c>
      <c r="L498" t="s">
        <v>36</v>
      </c>
      <c r="M498" t="str">
        <f t="shared" si="41"/>
        <v>FWD</v>
      </c>
      <c r="N498" t="s">
        <v>45</v>
      </c>
      <c r="Q498">
        <f t="shared" si="39"/>
        <v>497</v>
      </c>
    </row>
    <row r="499" spans="1:17" x14ac:dyDescent="0.3">
      <c r="A499">
        <v>2020</v>
      </c>
      <c r="B499">
        <v>279</v>
      </c>
      <c r="C499">
        <v>1000068</v>
      </c>
      <c r="D499" t="s">
        <v>445</v>
      </c>
      <c r="E499" t="s">
        <v>446</v>
      </c>
      <c r="F499" t="str">
        <f t="shared" si="40"/>
        <v>C.Burgess</v>
      </c>
      <c r="G499" s="2">
        <v>265300</v>
      </c>
      <c r="H499">
        <v>14</v>
      </c>
      <c r="I499" s="1">
        <v>48.86</v>
      </c>
      <c r="J499">
        <v>684</v>
      </c>
      <c r="K499" t="s">
        <v>17</v>
      </c>
      <c r="L499" t="s">
        <v>440</v>
      </c>
      <c r="M499" t="str">
        <f t="shared" si="41"/>
        <v>DEF</v>
      </c>
      <c r="N499" t="s">
        <v>40</v>
      </c>
      <c r="Q499">
        <f t="shared" si="39"/>
        <v>498</v>
      </c>
    </row>
    <row r="500" spans="1:17" x14ac:dyDescent="0.3">
      <c r="A500">
        <v>2020</v>
      </c>
      <c r="B500">
        <v>706</v>
      </c>
      <c r="C500">
        <v>1003203</v>
      </c>
      <c r="D500" t="s">
        <v>437</v>
      </c>
      <c r="E500" t="s">
        <v>884</v>
      </c>
      <c r="F500" t="str">
        <f t="shared" si="40"/>
        <v>H.McLean</v>
      </c>
      <c r="G500" s="2">
        <v>265000</v>
      </c>
      <c r="H500">
        <v>4</v>
      </c>
      <c r="I500" s="1">
        <v>61</v>
      </c>
      <c r="J500">
        <v>244</v>
      </c>
      <c r="K500" t="s">
        <v>9</v>
      </c>
      <c r="L500" t="s">
        <v>864</v>
      </c>
      <c r="M500" t="str">
        <f t="shared" si="41"/>
        <v>RUC</v>
      </c>
      <c r="N500" t="s">
        <v>92</v>
      </c>
      <c r="Q500">
        <f t="shared" si="39"/>
        <v>499</v>
      </c>
    </row>
    <row r="501" spans="1:17" x14ac:dyDescent="0.3">
      <c r="A501">
        <v>2020</v>
      </c>
      <c r="B501">
        <v>339</v>
      </c>
      <c r="C501">
        <v>298211</v>
      </c>
      <c r="D501" t="s">
        <v>52</v>
      </c>
      <c r="E501" t="s">
        <v>512</v>
      </c>
      <c r="F501" t="str">
        <f t="shared" si="40"/>
        <v>D.Fort</v>
      </c>
      <c r="G501" s="2">
        <v>264800</v>
      </c>
      <c r="H501">
        <v>3</v>
      </c>
      <c r="I501" s="1">
        <v>69.67</v>
      </c>
      <c r="J501">
        <v>209</v>
      </c>
      <c r="K501" t="s">
        <v>3</v>
      </c>
      <c r="L501" t="s">
        <v>497</v>
      </c>
      <c r="M501" t="str">
        <f t="shared" si="41"/>
        <v>FWD</v>
      </c>
      <c r="N501" t="s">
        <v>45</v>
      </c>
      <c r="Q501">
        <f t="shared" si="39"/>
        <v>500</v>
      </c>
    </row>
    <row r="502" spans="1:17" x14ac:dyDescent="0.3">
      <c r="A502">
        <v>2020</v>
      </c>
      <c r="B502">
        <v>758</v>
      </c>
      <c r="C502">
        <v>1008280</v>
      </c>
      <c r="D502" t="s">
        <v>208</v>
      </c>
      <c r="E502" t="s">
        <v>933</v>
      </c>
      <c r="F502" t="str">
        <f t="shared" si="40"/>
        <v>E.Richards</v>
      </c>
      <c r="G502" s="2">
        <v>264400</v>
      </c>
      <c r="H502">
        <v>19</v>
      </c>
      <c r="I502" s="1">
        <v>48.68</v>
      </c>
      <c r="J502">
        <v>925</v>
      </c>
      <c r="K502" t="s">
        <v>13</v>
      </c>
      <c r="L502" t="s">
        <v>907</v>
      </c>
      <c r="M502" t="str">
        <f t="shared" si="41"/>
        <v>FWD/MID</v>
      </c>
      <c r="N502" t="s">
        <v>45</v>
      </c>
      <c r="O502" t="s">
        <v>37</v>
      </c>
      <c r="Q502">
        <f t="shared" si="39"/>
        <v>501</v>
      </c>
    </row>
    <row r="503" spans="1:17" x14ac:dyDescent="0.3">
      <c r="A503">
        <v>2020</v>
      </c>
      <c r="B503">
        <v>742</v>
      </c>
      <c r="C503">
        <v>298277</v>
      </c>
      <c r="D503" t="s">
        <v>54</v>
      </c>
      <c r="E503" t="s">
        <v>920</v>
      </c>
      <c r="F503" t="str">
        <f t="shared" si="40"/>
        <v>B.Gowers</v>
      </c>
      <c r="G503" s="2">
        <v>263900</v>
      </c>
      <c r="H503">
        <v>10</v>
      </c>
      <c r="I503" s="1">
        <v>48.6</v>
      </c>
      <c r="J503">
        <v>486</v>
      </c>
      <c r="K503" t="s">
        <v>13</v>
      </c>
      <c r="L503" t="s">
        <v>907</v>
      </c>
      <c r="M503" t="str">
        <f t="shared" si="41"/>
        <v>FWD</v>
      </c>
      <c r="N503" t="s">
        <v>45</v>
      </c>
      <c r="Q503">
        <f t="shared" si="39"/>
        <v>502</v>
      </c>
    </row>
    <row r="504" spans="1:17" x14ac:dyDescent="0.3">
      <c r="A504">
        <v>2020</v>
      </c>
      <c r="B504">
        <v>113</v>
      </c>
      <c r="C504">
        <v>297255</v>
      </c>
      <c r="D504" t="s">
        <v>183</v>
      </c>
      <c r="E504" t="s">
        <v>228</v>
      </c>
      <c r="F504" t="str">
        <f t="shared" si="40"/>
        <v>M.McGovern</v>
      </c>
      <c r="G504" s="2">
        <v>263400</v>
      </c>
      <c r="H504">
        <v>16</v>
      </c>
      <c r="I504" s="1">
        <v>48.5</v>
      </c>
      <c r="J504">
        <v>776</v>
      </c>
      <c r="K504" t="s">
        <v>2</v>
      </c>
      <c r="L504" t="s">
        <v>200</v>
      </c>
      <c r="M504" t="str">
        <f t="shared" si="41"/>
        <v>FWD</v>
      </c>
      <c r="N504" t="s">
        <v>45</v>
      </c>
      <c r="Q504">
        <f t="shared" si="39"/>
        <v>503</v>
      </c>
    </row>
    <row r="505" spans="1:17" x14ac:dyDescent="0.3">
      <c r="A505">
        <v>2020</v>
      </c>
      <c r="B505">
        <v>49</v>
      </c>
      <c r="C505">
        <v>1002312</v>
      </c>
      <c r="D505" t="s">
        <v>128</v>
      </c>
      <c r="E505" t="s">
        <v>129</v>
      </c>
      <c r="F505" t="str">
        <f t="shared" si="40"/>
        <v>Z.Bailey</v>
      </c>
      <c r="G505" s="2">
        <v>263200</v>
      </c>
      <c r="H505">
        <v>13</v>
      </c>
      <c r="I505" s="1">
        <v>48.46</v>
      </c>
      <c r="J505">
        <v>630</v>
      </c>
      <c r="K505" t="s">
        <v>7</v>
      </c>
      <c r="L505" t="s">
        <v>119</v>
      </c>
      <c r="M505" t="str">
        <f t="shared" si="41"/>
        <v>DEF/MID</v>
      </c>
      <c r="N505" t="s">
        <v>40</v>
      </c>
      <c r="O505" t="s">
        <v>37</v>
      </c>
      <c r="Q505">
        <f t="shared" si="39"/>
        <v>504</v>
      </c>
    </row>
    <row r="506" spans="1:17" x14ac:dyDescent="0.3">
      <c r="A506">
        <v>2020</v>
      </c>
      <c r="B506">
        <v>301</v>
      </c>
      <c r="C506">
        <v>294013</v>
      </c>
      <c r="D506" t="s">
        <v>394</v>
      </c>
      <c r="E506" t="s">
        <v>467</v>
      </c>
      <c r="F506" t="str">
        <f t="shared" si="40"/>
        <v>S.Lemmens</v>
      </c>
      <c r="G506" s="2">
        <v>262000</v>
      </c>
      <c r="H506">
        <v>8</v>
      </c>
      <c r="I506" s="1">
        <v>48.25</v>
      </c>
      <c r="J506">
        <v>386</v>
      </c>
      <c r="K506" t="s">
        <v>17</v>
      </c>
      <c r="L506" t="s">
        <v>440</v>
      </c>
      <c r="M506" t="str">
        <f t="shared" si="41"/>
        <v>FWD/MID</v>
      </c>
      <c r="N506" t="s">
        <v>45</v>
      </c>
      <c r="O506" t="s">
        <v>37</v>
      </c>
      <c r="Q506">
        <f t="shared" si="39"/>
        <v>505</v>
      </c>
    </row>
    <row r="507" spans="1:17" x14ac:dyDescent="0.3">
      <c r="A507">
        <v>2020</v>
      </c>
      <c r="B507">
        <v>460</v>
      </c>
      <c r="C507">
        <v>1008855</v>
      </c>
      <c r="D507" t="s">
        <v>635</v>
      </c>
      <c r="E507" t="s">
        <v>636</v>
      </c>
      <c r="F507" t="str">
        <f t="shared" si="40"/>
        <v>O.Baker</v>
      </c>
      <c r="G507" s="2">
        <v>261900</v>
      </c>
      <c r="H507">
        <v>9</v>
      </c>
      <c r="I507" s="1">
        <v>48.22</v>
      </c>
      <c r="J507">
        <v>434</v>
      </c>
      <c r="K507" t="s">
        <v>5</v>
      </c>
      <c r="L507" t="s">
        <v>637</v>
      </c>
      <c r="M507" t="str">
        <f t="shared" si="41"/>
        <v>MID</v>
      </c>
      <c r="N507" t="s">
        <v>37</v>
      </c>
      <c r="Q507">
        <f t="shared" si="39"/>
        <v>506</v>
      </c>
    </row>
    <row r="508" spans="1:17" x14ac:dyDescent="0.3">
      <c r="A508">
        <v>2020</v>
      </c>
      <c r="B508">
        <v>166</v>
      </c>
      <c r="C508">
        <v>1008089</v>
      </c>
      <c r="D508" t="s">
        <v>293</v>
      </c>
      <c r="E508" t="s">
        <v>294</v>
      </c>
      <c r="F508" t="str">
        <f t="shared" si="40"/>
        <v>I.Quaynor</v>
      </c>
      <c r="G508" s="2">
        <v>261700</v>
      </c>
      <c r="H508">
        <v>4</v>
      </c>
      <c r="I508" s="1">
        <v>60.25</v>
      </c>
      <c r="J508">
        <v>241</v>
      </c>
      <c r="K508" t="s">
        <v>14</v>
      </c>
      <c r="L508" t="s">
        <v>254</v>
      </c>
      <c r="M508" t="str">
        <f t="shared" si="41"/>
        <v>DEF</v>
      </c>
      <c r="N508" t="s">
        <v>40</v>
      </c>
      <c r="Q508">
        <f t="shared" si="39"/>
        <v>507</v>
      </c>
    </row>
    <row r="509" spans="1:17" x14ac:dyDescent="0.3">
      <c r="A509">
        <v>2020</v>
      </c>
      <c r="B509">
        <v>747</v>
      </c>
      <c r="C509">
        <v>295313</v>
      </c>
      <c r="D509" t="s">
        <v>923</v>
      </c>
      <c r="E509" t="s">
        <v>924</v>
      </c>
      <c r="F509" t="str">
        <f t="shared" si="40"/>
        <v>L.Jong</v>
      </c>
      <c r="G509" s="2">
        <v>260700</v>
      </c>
      <c r="H509">
        <v>0</v>
      </c>
      <c r="I509" s="1">
        <v>0</v>
      </c>
      <c r="J509">
        <v>0</v>
      </c>
      <c r="K509" t="s">
        <v>13</v>
      </c>
      <c r="L509" t="s">
        <v>907</v>
      </c>
      <c r="M509" t="str">
        <f t="shared" si="41"/>
        <v>MID</v>
      </c>
      <c r="N509" t="s">
        <v>37</v>
      </c>
      <c r="Q509">
        <f t="shared" si="39"/>
        <v>508</v>
      </c>
    </row>
    <row r="510" spans="1:17" x14ac:dyDescent="0.3">
      <c r="A510">
        <v>2020</v>
      </c>
      <c r="B510">
        <v>674</v>
      </c>
      <c r="C510">
        <v>280933</v>
      </c>
      <c r="D510" t="s">
        <v>322</v>
      </c>
      <c r="E510" t="s">
        <v>855</v>
      </c>
      <c r="F510" t="str">
        <f t="shared" si="40"/>
        <v>D.Roberton</v>
      </c>
      <c r="G510" s="2">
        <v>260400</v>
      </c>
      <c r="H510">
        <v>0</v>
      </c>
      <c r="I510" s="1">
        <v>0</v>
      </c>
      <c r="J510">
        <v>0</v>
      </c>
      <c r="K510" t="s">
        <v>10</v>
      </c>
      <c r="L510" t="s">
        <v>818</v>
      </c>
      <c r="M510" t="str">
        <f t="shared" si="41"/>
        <v>DEF</v>
      </c>
      <c r="N510" t="s">
        <v>40</v>
      </c>
      <c r="Q510">
        <f t="shared" si="39"/>
        <v>509</v>
      </c>
    </row>
    <row r="511" spans="1:17" x14ac:dyDescent="0.3">
      <c r="A511">
        <v>2020</v>
      </c>
      <c r="B511">
        <v>146</v>
      </c>
      <c r="C511">
        <v>1005054</v>
      </c>
      <c r="D511" t="s">
        <v>217</v>
      </c>
      <c r="E511" t="s">
        <v>268</v>
      </c>
      <c r="F511" t="str">
        <f t="shared" si="40"/>
        <v>J.Daicos</v>
      </c>
      <c r="G511" s="2">
        <v>259000</v>
      </c>
      <c r="H511">
        <v>5</v>
      </c>
      <c r="I511" s="1">
        <v>53</v>
      </c>
      <c r="J511">
        <v>265</v>
      </c>
      <c r="K511" t="s">
        <v>14</v>
      </c>
      <c r="L511" t="s">
        <v>254</v>
      </c>
      <c r="M511" t="str">
        <f t="shared" si="41"/>
        <v>MID</v>
      </c>
      <c r="N511" t="s">
        <v>37</v>
      </c>
      <c r="Q511">
        <f t="shared" si="39"/>
        <v>510</v>
      </c>
    </row>
    <row r="512" spans="1:17" x14ac:dyDescent="0.3">
      <c r="A512">
        <v>2020</v>
      </c>
      <c r="B512">
        <v>761</v>
      </c>
      <c r="C512">
        <v>992054</v>
      </c>
      <c r="D512" t="s">
        <v>935</v>
      </c>
      <c r="E512" t="s">
        <v>104</v>
      </c>
      <c r="F512" t="str">
        <f t="shared" si="40"/>
        <v>R.Smith</v>
      </c>
      <c r="G512" s="2">
        <v>258000</v>
      </c>
      <c r="H512">
        <v>5</v>
      </c>
      <c r="I512" s="1">
        <v>52.8</v>
      </c>
      <c r="J512">
        <v>264</v>
      </c>
      <c r="K512" t="s">
        <v>13</v>
      </c>
      <c r="L512" t="s">
        <v>907</v>
      </c>
      <c r="M512" t="str">
        <f t="shared" si="41"/>
        <v>FWD/MID</v>
      </c>
      <c r="N512" t="s">
        <v>45</v>
      </c>
      <c r="O512" t="s">
        <v>37</v>
      </c>
      <c r="Q512">
        <f t="shared" si="39"/>
        <v>511</v>
      </c>
    </row>
    <row r="513" spans="1:17" x14ac:dyDescent="0.3">
      <c r="A513">
        <v>2020</v>
      </c>
      <c r="B513">
        <v>596</v>
      </c>
      <c r="C513">
        <v>1002245</v>
      </c>
      <c r="D513" t="s">
        <v>126</v>
      </c>
      <c r="E513" t="s">
        <v>771</v>
      </c>
      <c r="F513" t="str">
        <f t="shared" si="40"/>
        <v>N.Balta</v>
      </c>
      <c r="G513" s="2">
        <v>257700</v>
      </c>
      <c r="H513">
        <v>13</v>
      </c>
      <c r="I513" s="1">
        <v>47.46</v>
      </c>
      <c r="J513">
        <v>617</v>
      </c>
      <c r="K513" t="s">
        <v>1</v>
      </c>
      <c r="L513" t="s">
        <v>769</v>
      </c>
      <c r="M513" t="str">
        <f t="shared" si="41"/>
        <v>RUC/FWD</v>
      </c>
      <c r="N513" t="s">
        <v>92</v>
      </c>
      <c r="O513" t="s">
        <v>45</v>
      </c>
      <c r="Q513">
        <f t="shared" si="39"/>
        <v>512</v>
      </c>
    </row>
    <row r="514" spans="1:17" x14ac:dyDescent="0.3">
      <c r="A514">
        <v>2020</v>
      </c>
      <c r="B514">
        <v>317</v>
      </c>
      <c r="C514">
        <v>280722</v>
      </c>
      <c r="D514" t="s">
        <v>128</v>
      </c>
      <c r="E514" t="s">
        <v>104</v>
      </c>
      <c r="F514" t="str">
        <f t="shared" si="40"/>
        <v>Z.Smith</v>
      </c>
      <c r="G514" s="2">
        <v>254700</v>
      </c>
      <c r="H514">
        <v>3</v>
      </c>
      <c r="I514" s="1">
        <v>67</v>
      </c>
      <c r="J514">
        <v>201</v>
      </c>
      <c r="K514" t="s">
        <v>17</v>
      </c>
      <c r="L514" t="s">
        <v>440</v>
      </c>
      <c r="M514" t="str">
        <f t="shared" si="41"/>
        <v>RUC</v>
      </c>
      <c r="N514" t="s">
        <v>92</v>
      </c>
      <c r="Q514">
        <f t="shared" ref="Q514:Q577" si="42">ROW(Q514)-1</f>
        <v>513</v>
      </c>
    </row>
    <row r="515" spans="1:17" x14ac:dyDescent="0.3">
      <c r="A515">
        <v>2020</v>
      </c>
      <c r="B515">
        <v>229</v>
      </c>
      <c r="C515">
        <v>296371</v>
      </c>
      <c r="D515" t="s">
        <v>380</v>
      </c>
      <c r="E515" t="s">
        <v>381</v>
      </c>
      <c r="F515" t="str">
        <f t="shared" si="40"/>
        <v>B.Bewley</v>
      </c>
      <c r="G515" s="2">
        <v>252700</v>
      </c>
      <c r="H515">
        <v>7</v>
      </c>
      <c r="I515" s="1">
        <v>51.71</v>
      </c>
      <c r="J515">
        <v>362</v>
      </c>
      <c r="K515" t="s">
        <v>15</v>
      </c>
      <c r="L515" t="s">
        <v>377</v>
      </c>
      <c r="M515" t="str">
        <f t="shared" si="41"/>
        <v>FWD</v>
      </c>
      <c r="N515" t="s">
        <v>45</v>
      </c>
      <c r="Q515">
        <f t="shared" si="42"/>
        <v>514</v>
      </c>
    </row>
    <row r="516" spans="1:17" x14ac:dyDescent="0.3">
      <c r="A516">
        <v>2020</v>
      </c>
      <c r="B516">
        <v>79</v>
      </c>
      <c r="C516">
        <v>1002235</v>
      </c>
      <c r="D516" t="s">
        <v>138</v>
      </c>
      <c r="E516" t="s">
        <v>179</v>
      </c>
      <c r="F516" t="str">
        <f t="shared" si="40"/>
        <v>C.Rayner</v>
      </c>
      <c r="G516" s="2">
        <v>251800</v>
      </c>
      <c r="H516">
        <v>22</v>
      </c>
      <c r="I516" s="1">
        <v>46.36</v>
      </c>
      <c r="J516">
        <v>1020</v>
      </c>
      <c r="K516" t="s">
        <v>7</v>
      </c>
      <c r="L516" t="s">
        <v>119</v>
      </c>
      <c r="M516" t="str">
        <f t="shared" si="41"/>
        <v>FWD</v>
      </c>
      <c r="N516" t="s">
        <v>45</v>
      </c>
      <c r="Q516">
        <f t="shared" si="42"/>
        <v>515</v>
      </c>
    </row>
    <row r="517" spans="1:17" x14ac:dyDescent="0.3">
      <c r="A517">
        <v>2020</v>
      </c>
      <c r="B517">
        <v>709</v>
      </c>
      <c r="C517">
        <v>298144</v>
      </c>
      <c r="D517" t="s">
        <v>185</v>
      </c>
      <c r="E517" t="s">
        <v>887</v>
      </c>
      <c r="F517" t="str">
        <f t="shared" si="40"/>
        <v>S.Naismith</v>
      </c>
      <c r="G517" s="2">
        <v>251500</v>
      </c>
      <c r="H517">
        <v>0</v>
      </c>
      <c r="I517" s="1">
        <v>0</v>
      </c>
      <c r="J517">
        <v>0</v>
      </c>
      <c r="K517" t="s">
        <v>9</v>
      </c>
      <c r="L517" t="s">
        <v>864</v>
      </c>
      <c r="M517" t="str">
        <f t="shared" si="41"/>
        <v>RUC</v>
      </c>
      <c r="N517" t="s">
        <v>92</v>
      </c>
      <c r="Q517">
        <f t="shared" si="42"/>
        <v>516</v>
      </c>
    </row>
    <row r="518" spans="1:17" x14ac:dyDescent="0.3">
      <c r="A518">
        <v>2020</v>
      </c>
      <c r="B518">
        <v>637</v>
      </c>
      <c r="C518">
        <v>1005530</v>
      </c>
      <c r="D518" t="s">
        <v>154</v>
      </c>
      <c r="E518" t="s">
        <v>817</v>
      </c>
      <c r="F518" t="str">
        <f t="shared" si="40"/>
        <v>R.Abbott</v>
      </c>
      <c r="G518" s="2">
        <v>250900</v>
      </c>
      <c r="H518">
        <v>1</v>
      </c>
      <c r="I518" s="1">
        <v>66</v>
      </c>
      <c r="J518">
        <v>66</v>
      </c>
      <c r="K518" t="s">
        <v>10</v>
      </c>
      <c r="L518" t="s">
        <v>818</v>
      </c>
      <c r="M518" t="str">
        <f t="shared" si="41"/>
        <v>RUC</v>
      </c>
      <c r="N518" t="s">
        <v>92</v>
      </c>
      <c r="Q518">
        <f t="shared" si="42"/>
        <v>517</v>
      </c>
    </row>
    <row r="519" spans="1:17" x14ac:dyDescent="0.3">
      <c r="A519">
        <v>2020</v>
      </c>
      <c r="B519">
        <v>686</v>
      </c>
      <c r="C519">
        <v>295156</v>
      </c>
      <c r="D519" t="s">
        <v>867</v>
      </c>
      <c r="E519" t="s">
        <v>868</v>
      </c>
      <c r="F519" t="str">
        <f t="shared" si="40"/>
        <v>K.Brand</v>
      </c>
      <c r="G519" s="2">
        <v>250200</v>
      </c>
      <c r="H519">
        <v>5</v>
      </c>
      <c r="I519" s="1">
        <v>57.6</v>
      </c>
      <c r="J519">
        <v>288</v>
      </c>
      <c r="K519" t="s">
        <v>9</v>
      </c>
      <c r="L519" t="s">
        <v>864</v>
      </c>
      <c r="M519" t="str">
        <f t="shared" si="41"/>
        <v>DEF</v>
      </c>
      <c r="N519" t="s">
        <v>40</v>
      </c>
      <c r="Q519">
        <f t="shared" si="42"/>
        <v>518</v>
      </c>
    </row>
    <row r="520" spans="1:17" x14ac:dyDescent="0.3">
      <c r="A520">
        <v>2020</v>
      </c>
      <c r="B520">
        <v>499</v>
      </c>
      <c r="C520">
        <v>297990</v>
      </c>
      <c r="D520" t="s">
        <v>330</v>
      </c>
      <c r="E520" t="s">
        <v>674</v>
      </c>
      <c r="F520" t="str">
        <f t="shared" si="40"/>
        <v>A.vandenBerg</v>
      </c>
      <c r="G520" s="2">
        <v>248000</v>
      </c>
      <c r="H520">
        <v>0</v>
      </c>
      <c r="I520" s="1">
        <v>0</v>
      </c>
      <c r="J520">
        <v>0</v>
      </c>
      <c r="K520" t="s">
        <v>5</v>
      </c>
      <c r="L520" t="s">
        <v>637</v>
      </c>
      <c r="M520" t="str">
        <f t="shared" si="41"/>
        <v>FWD/MID</v>
      </c>
      <c r="N520" t="s">
        <v>45</v>
      </c>
      <c r="O520" t="s">
        <v>37</v>
      </c>
      <c r="Q520">
        <f t="shared" si="42"/>
        <v>519</v>
      </c>
    </row>
    <row r="521" spans="1:17" x14ac:dyDescent="0.3">
      <c r="A521">
        <v>2020</v>
      </c>
      <c r="B521">
        <v>541</v>
      </c>
      <c r="C521">
        <v>298287</v>
      </c>
      <c r="D521" t="s">
        <v>208</v>
      </c>
      <c r="E521" t="s">
        <v>715</v>
      </c>
      <c r="F521" t="str">
        <f t="shared" si="40"/>
        <v>E.Vickers-Willis</v>
      </c>
      <c r="G521" s="2">
        <v>247600</v>
      </c>
      <c r="H521">
        <v>1</v>
      </c>
      <c r="I521" s="1">
        <v>1</v>
      </c>
      <c r="J521">
        <v>1</v>
      </c>
      <c r="K521" t="s">
        <v>12</v>
      </c>
      <c r="L521" t="s">
        <v>679</v>
      </c>
      <c r="M521" t="str">
        <f t="shared" si="41"/>
        <v>DEF</v>
      </c>
      <c r="N521" t="s">
        <v>40</v>
      </c>
      <c r="Q521">
        <f t="shared" si="42"/>
        <v>520</v>
      </c>
    </row>
    <row r="522" spans="1:17" x14ac:dyDescent="0.3">
      <c r="A522">
        <v>2020</v>
      </c>
      <c r="B522">
        <v>379</v>
      </c>
      <c r="C522">
        <v>1001396</v>
      </c>
      <c r="D522" t="s">
        <v>293</v>
      </c>
      <c r="E522" t="s">
        <v>553</v>
      </c>
      <c r="F522" t="str">
        <f t="shared" si="40"/>
        <v>I.Cumming</v>
      </c>
      <c r="G522" s="2">
        <v>245000</v>
      </c>
      <c r="H522">
        <v>5</v>
      </c>
      <c r="I522" s="1">
        <v>56.4</v>
      </c>
      <c r="J522">
        <v>282</v>
      </c>
      <c r="K522" t="s">
        <v>542</v>
      </c>
      <c r="L522" t="s">
        <v>18</v>
      </c>
      <c r="M522" t="str">
        <f t="shared" si="41"/>
        <v>DEF</v>
      </c>
      <c r="N522" t="s">
        <v>40</v>
      </c>
      <c r="Q522">
        <f t="shared" si="42"/>
        <v>521</v>
      </c>
    </row>
    <row r="523" spans="1:17" x14ac:dyDescent="0.3">
      <c r="A523">
        <v>2020</v>
      </c>
      <c r="B523">
        <v>610</v>
      </c>
      <c r="C523">
        <v>998218</v>
      </c>
      <c r="D523" t="s">
        <v>154</v>
      </c>
      <c r="E523" t="s">
        <v>788</v>
      </c>
      <c r="F523" t="str">
        <f t="shared" si="40"/>
        <v>R.Garthwaite</v>
      </c>
      <c r="G523" s="2">
        <v>244400</v>
      </c>
      <c r="H523">
        <v>7</v>
      </c>
      <c r="I523" s="1">
        <v>50</v>
      </c>
      <c r="J523">
        <v>350</v>
      </c>
      <c r="K523" t="s">
        <v>1</v>
      </c>
      <c r="L523" t="s">
        <v>769</v>
      </c>
      <c r="M523" t="str">
        <f t="shared" si="41"/>
        <v>DEF</v>
      </c>
      <c r="N523" t="s">
        <v>40</v>
      </c>
      <c r="Q523">
        <f t="shared" si="42"/>
        <v>522</v>
      </c>
    </row>
    <row r="524" spans="1:17" x14ac:dyDescent="0.3">
      <c r="A524">
        <v>2020</v>
      </c>
      <c r="B524">
        <v>109</v>
      </c>
      <c r="C524">
        <v>296439</v>
      </c>
      <c r="D524" t="s">
        <v>52</v>
      </c>
      <c r="E524" t="s">
        <v>223</v>
      </c>
      <c r="F524" t="str">
        <f t="shared" si="40"/>
        <v>D.Lang</v>
      </c>
      <c r="G524" s="2">
        <v>244400</v>
      </c>
      <c r="H524">
        <v>8</v>
      </c>
      <c r="I524" s="1">
        <v>45</v>
      </c>
      <c r="J524">
        <v>360</v>
      </c>
      <c r="K524" t="s">
        <v>2</v>
      </c>
      <c r="L524" t="s">
        <v>200</v>
      </c>
      <c r="M524" t="str">
        <f t="shared" si="41"/>
        <v>FWD</v>
      </c>
      <c r="N524" t="s">
        <v>45</v>
      </c>
      <c r="Q524">
        <f t="shared" si="42"/>
        <v>523</v>
      </c>
    </row>
    <row r="525" spans="1:17" x14ac:dyDescent="0.3">
      <c r="A525">
        <v>2020</v>
      </c>
      <c r="B525">
        <v>717</v>
      </c>
      <c r="C525">
        <v>1004880</v>
      </c>
      <c r="D525" t="s">
        <v>43</v>
      </c>
      <c r="E525" t="s">
        <v>895</v>
      </c>
      <c r="F525" t="str">
        <f t="shared" si="40"/>
        <v>B.Ronke</v>
      </c>
      <c r="G525" s="2">
        <v>243900</v>
      </c>
      <c r="H525">
        <v>13</v>
      </c>
      <c r="I525" s="1">
        <v>44.92</v>
      </c>
      <c r="J525">
        <v>584</v>
      </c>
      <c r="K525" t="s">
        <v>9</v>
      </c>
      <c r="L525" t="s">
        <v>864</v>
      </c>
      <c r="M525" t="str">
        <f t="shared" si="41"/>
        <v>FWD</v>
      </c>
      <c r="N525" t="s">
        <v>45</v>
      </c>
      <c r="Q525">
        <f t="shared" si="42"/>
        <v>524</v>
      </c>
    </row>
    <row r="526" spans="1:17" x14ac:dyDescent="0.3">
      <c r="A526">
        <v>2020</v>
      </c>
      <c r="B526">
        <v>475</v>
      </c>
      <c r="C526">
        <v>281280</v>
      </c>
      <c r="D526" t="s">
        <v>652</v>
      </c>
      <c r="E526" t="s">
        <v>653</v>
      </c>
      <c r="F526" t="str">
        <f t="shared" si="40"/>
        <v>N.Jetta</v>
      </c>
      <c r="G526" s="2">
        <v>243700</v>
      </c>
      <c r="H526">
        <v>7</v>
      </c>
      <c r="I526" s="1">
        <v>49.86</v>
      </c>
      <c r="J526">
        <v>349</v>
      </c>
      <c r="K526" t="s">
        <v>5</v>
      </c>
      <c r="L526" t="s">
        <v>637</v>
      </c>
      <c r="M526" t="str">
        <f t="shared" si="41"/>
        <v>DEF</v>
      </c>
      <c r="N526" t="s">
        <v>40</v>
      </c>
      <c r="Q526">
        <f t="shared" si="42"/>
        <v>525</v>
      </c>
    </row>
    <row r="527" spans="1:17" x14ac:dyDescent="0.3">
      <c r="A527">
        <v>2020</v>
      </c>
      <c r="B527">
        <v>117</v>
      </c>
      <c r="C527">
        <v>1002259</v>
      </c>
      <c r="D527" t="s">
        <v>233</v>
      </c>
      <c r="E527" t="s">
        <v>91</v>
      </c>
      <c r="F527" t="str">
        <f t="shared" si="40"/>
        <v>L.O'Brien</v>
      </c>
      <c r="G527" s="2">
        <v>243400</v>
      </c>
      <c r="H527">
        <v>17</v>
      </c>
      <c r="I527" s="1">
        <v>44.82</v>
      </c>
      <c r="J527">
        <v>762</v>
      </c>
      <c r="K527" t="s">
        <v>2</v>
      </c>
      <c r="L527" t="s">
        <v>200</v>
      </c>
      <c r="M527" t="str">
        <f t="shared" si="41"/>
        <v>MID</v>
      </c>
      <c r="N527" t="s">
        <v>37</v>
      </c>
      <c r="Q527">
        <f t="shared" si="42"/>
        <v>526</v>
      </c>
    </row>
    <row r="528" spans="1:17" x14ac:dyDescent="0.3">
      <c r="A528">
        <v>2020</v>
      </c>
      <c r="B528">
        <v>173</v>
      </c>
      <c r="C528">
        <v>1003029</v>
      </c>
      <c r="D528" t="s">
        <v>281</v>
      </c>
      <c r="E528" t="s">
        <v>304</v>
      </c>
      <c r="F528" t="str">
        <f t="shared" si="40"/>
        <v>B.Sier</v>
      </c>
      <c r="G528" s="2">
        <v>242700</v>
      </c>
      <c r="H528">
        <v>6</v>
      </c>
      <c r="I528" s="1">
        <v>49.67</v>
      </c>
      <c r="J528">
        <v>298</v>
      </c>
      <c r="K528" t="s">
        <v>14</v>
      </c>
      <c r="L528" t="s">
        <v>254</v>
      </c>
      <c r="M528" t="str">
        <f t="shared" si="41"/>
        <v>MID</v>
      </c>
      <c r="N528" t="s">
        <v>37</v>
      </c>
      <c r="Q528">
        <f t="shared" si="42"/>
        <v>527</v>
      </c>
    </row>
    <row r="529" spans="1:17" x14ac:dyDescent="0.3">
      <c r="A529">
        <v>2020</v>
      </c>
      <c r="B529">
        <v>805</v>
      </c>
      <c r="C529">
        <v>261214</v>
      </c>
      <c r="D529" t="s">
        <v>245</v>
      </c>
      <c r="E529" t="s">
        <v>969</v>
      </c>
      <c r="F529" t="str">
        <f t="shared" si="40"/>
        <v>W.Schofield</v>
      </c>
      <c r="G529" s="2">
        <v>242600</v>
      </c>
      <c r="H529">
        <v>12</v>
      </c>
      <c r="I529" s="1">
        <v>44.67</v>
      </c>
      <c r="J529">
        <v>536</v>
      </c>
      <c r="K529" t="s">
        <v>8</v>
      </c>
      <c r="L529" t="s">
        <v>948</v>
      </c>
      <c r="M529" t="str">
        <f t="shared" si="41"/>
        <v>DEF</v>
      </c>
      <c r="N529" t="s">
        <v>40</v>
      </c>
      <c r="Q529">
        <f t="shared" si="42"/>
        <v>528</v>
      </c>
    </row>
    <row r="530" spans="1:17" x14ac:dyDescent="0.3">
      <c r="A530">
        <v>2020</v>
      </c>
      <c r="B530">
        <v>131</v>
      </c>
      <c r="C530">
        <v>1008312</v>
      </c>
      <c r="D530" t="s">
        <v>219</v>
      </c>
      <c r="E530" t="s">
        <v>250</v>
      </c>
      <c r="F530" t="str">
        <f t="shared" si="40"/>
        <v>L.Stocker</v>
      </c>
      <c r="G530" s="2">
        <v>242400</v>
      </c>
      <c r="H530">
        <v>5</v>
      </c>
      <c r="I530" s="1">
        <v>49.6</v>
      </c>
      <c r="J530">
        <v>248</v>
      </c>
      <c r="K530" t="s">
        <v>2</v>
      </c>
      <c r="L530" t="s">
        <v>200</v>
      </c>
      <c r="M530" t="str">
        <f t="shared" si="41"/>
        <v>DEF</v>
      </c>
      <c r="N530" t="s">
        <v>40</v>
      </c>
      <c r="Q530">
        <f t="shared" si="42"/>
        <v>529</v>
      </c>
    </row>
    <row r="531" spans="1:17" x14ac:dyDescent="0.3">
      <c r="A531">
        <v>2020</v>
      </c>
      <c r="B531">
        <v>140</v>
      </c>
      <c r="C531">
        <v>293035</v>
      </c>
      <c r="D531" t="s">
        <v>262</v>
      </c>
      <c r="E531" t="s">
        <v>263</v>
      </c>
      <c r="F531" t="str">
        <f t="shared" si="40"/>
        <v>T.Broomhead</v>
      </c>
      <c r="G531" s="2">
        <v>242200</v>
      </c>
      <c r="H531">
        <v>0</v>
      </c>
      <c r="I531" s="1">
        <v>0</v>
      </c>
      <c r="J531">
        <v>0</v>
      </c>
      <c r="K531" t="s">
        <v>14</v>
      </c>
      <c r="L531" t="s">
        <v>254</v>
      </c>
      <c r="M531" t="str">
        <f t="shared" si="41"/>
        <v>FWD/MID</v>
      </c>
      <c r="N531" t="s">
        <v>45</v>
      </c>
      <c r="O531" t="s">
        <v>37</v>
      </c>
      <c r="Q531">
        <f t="shared" si="42"/>
        <v>530</v>
      </c>
    </row>
    <row r="532" spans="1:17" x14ac:dyDescent="0.3">
      <c r="A532">
        <v>2020</v>
      </c>
      <c r="B532">
        <v>422</v>
      </c>
      <c r="C532">
        <v>1003547</v>
      </c>
      <c r="D532" t="s">
        <v>351</v>
      </c>
      <c r="E532" t="s">
        <v>596</v>
      </c>
      <c r="F532" t="str">
        <f t="shared" si="40"/>
        <v>C.Glass</v>
      </c>
      <c r="G532" s="2">
        <v>241600</v>
      </c>
      <c r="H532">
        <v>7</v>
      </c>
      <c r="I532" s="1">
        <v>49.43</v>
      </c>
      <c r="J532">
        <v>346</v>
      </c>
      <c r="K532" t="s">
        <v>6</v>
      </c>
      <c r="L532" t="s">
        <v>589</v>
      </c>
      <c r="M532" t="str">
        <f t="shared" si="41"/>
        <v>DEF</v>
      </c>
      <c r="N532" t="s">
        <v>40</v>
      </c>
      <c r="Q532">
        <f t="shared" si="42"/>
        <v>531</v>
      </c>
    </row>
    <row r="533" spans="1:17" x14ac:dyDescent="0.3">
      <c r="A533">
        <v>2020</v>
      </c>
      <c r="B533">
        <v>15</v>
      </c>
      <c r="C533">
        <v>290228</v>
      </c>
      <c r="D533" t="s">
        <v>64</v>
      </c>
      <c r="E533" t="s">
        <v>65</v>
      </c>
      <c r="F533" t="str">
        <f t="shared" si="40"/>
        <v>K.Hartigan</v>
      </c>
      <c r="G533" s="2">
        <v>239200</v>
      </c>
      <c r="H533">
        <v>19</v>
      </c>
      <c r="I533" s="1">
        <v>44.05</v>
      </c>
      <c r="J533">
        <v>837</v>
      </c>
      <c r="K533" t="s">
        <v>16</v>
      </c>
      <c r="L533" t="s">
        <v>36</v>
      </c>
      <c r="M533" t="str">
        <f t="shared" si="41"/>
        <v>DEF</v>
      </c>
      <c r="N533" t="s">
        <v>40</v>
      </c>
      <c r="Q533">
        <f t="shared" si="42"/>
        <v>532</v>
      </c>
    </row>
    <row r="534" spans="1:17" x14ac:dyDescent="0.3">
      <c r="A534">
        <v>2020</v>
      </c>
      <c r="B534">
        <v>564</v>
      </c>
      <c r="C534">
        <v>1002253</v>
      </c>
      <c r="D534" t="s">
        <v>737</v>
      </c>
      <c r="E534" t="s">
        <v>738</v>
      </c>
      <c r="F534" t="str">
        <f t="shared" si="40"/>
        <v>K.Farrell</v>
      </c>
      <c r="G534" s="2">
        <v>237400</v>
      </c>
      <c r="H534">
        <v>7</v>
      </c>
      <c r="I534" s="1">
        <v>48.57</v>
      </c>
      <c r="J534">
        <v>340</v>
      </c>
      <c r="K534" t="s">
        <v>11</v>
      </c>
      <c r="L534" t="s">
        <v>724</v>
      </c>
      <c r="M534" t="str">
        <f t="shared" si="41"/>
        <v>FWD</v>
      </c>
      <c r="N534" t="s">
        <v>45</v>
      </c>
      <c r="Q534">
        <f t="shared" si="42"/>
        <v>533</v>
      </c>
    </row>
    <row r="535" spans="1:17" x14ac:dyDescent="0.3">
      <c r="A535">
        <v>2020</v>
      </c>
      <c r="B535">
        <v>123</v>
      </c>
      <c r="C535">
        <v>298290</v>
      </c>
      <c r="D535" t="s">
        <v>230</v>
      </c>
      <c r="E535" t="s">
        <v>241</v>
      </c>
      <c r="F535" t="str">
        <f t="shared" ref="F535:F598" si="43">LEFT(D535,1)&amp;"." &amp;E535</f>
        <v>M.Pittonet</v>
      </c>
      <c r="G535" s="2">
        <v>236200</v>
      </c>
      <c r="H535">
        <v>2</v>
      </c>
      <c r="I535" s="1">
        <v>72.5</v>
      </c>
      <c r="J535">
        <v>145</v>
      </c>
      <c r="K535" t="s">
        <v>2</v>
      </c>
      <c r="L535" t="s">
        <v>200</v>
      </c>
      <c r="M535" t="str">
        <f t="shared" ref="M535:M598" si="44">N535&amp;IF(O535="","","/"&amp;O535)</f>
        <v>RUC</v>
      </c>
      <c r="N535" t="s">
        <v>92</v>
      </c>
      <c r="Q535">
        <f t="shared" si="42"/>
        <v>534</v>
      </c>
    </row>
    <row r="536" spans="1:17" x14ac:dyDescent="0.3">
      <c r="A536">
        <v>2020</v>
      </c>
      <c r="B536">
        <v>622</v>
      </c>
      <c r="C536">
        <v>1002231</v>
      </c>
      <c r="D536" t="s">
        <v>113</v>
      </c>
      <c r="E536" t="s">
        <v>800</v>
      </c>
      <c r="F536" t="str">
        <f t="shared" si="43"/>
        <v>P.Naish</v>
      </c>
      <c r="G536" s="2">
        <v>236200</v>
      </c>
      <c r="H536">
        <v>2</v>
      </c>
      <c r="I536" s="1">
        <v>72.5</v>
      </c>
      <c r="J536">
        <v>145</v>
      </c>
      <c r="K536" t="s">
        <v>1</v>
      </c>
      <c r="L536" t="s">
        <v>769</v>
      </c>
      <c r="M536" t="str">
        <f t="shared" si="44"/>
        <v>MID</v>
      </c>
      <c r="N536" t="s">
        <v>37</v>
      </c>
      <c r="Q536">
        <f t="shared" si="42"/>
        <v>535</v>
      </c>
    </row>
    <row r="537" spans="1:17" x14ac:dyDescent="0.3">
      <c r="A537">
        <v>2020</v>
      </c>
      <c r="B537">
        <v>456</v>
      </c>
      <c r="C537">
        <v>280471</v>
      </c>
      <c r="D537" t="s">
        <v>43</v>
      </c>
      <c r="E537" t="s">
        <v>630</v>
      </c>
      <c r="F537" t="str">
        <f t="shared" si="43"/>
        <v>B.Stratton</v>
      </c>
      <c r="G537" s="2">
        <v>236100</v>
      </c>
      <c r="H537">
        <v>19</v>
      </c>
      <c r="I537" s="1">
        <v>43.47</v>
      </c>
      <c r="J537">
        <v>826</v>
      </c>
      <c r="K537" t="s">
        <v>6</v>
      </c>
      <c r="L537" t="s">
        <v>589</v>
      </c>
      <c r="M537" t="str">
        <f t="shared" si="44"/>
        <v>DEF</v>
      </c>
      <c r="N537" t="s">
        <v>40</v>
      </c>
      <c r="Q537">
        <f t="shared" si="42"/>
        <v>536</v>
      </c>
    </row>
    <row r="538" spans="1:17" x14ac:dyDescent="0.3">
      <c r="A538">
        <v>2020</v>
      </c>
      <c r="B538">
        <v>157</v>
      </c>
      <c r="C538">
        <v>1010841</v>
      </c>
      <c r="D538" t="s">
        <v>175</v>
      </c>
      <c r="E538" t="s">
        <v>280</v>
      </c>
      <c r="F538" t="str">
        <f t="shared" si="43"/>
        <v>J.Madgen</v>
      </c>
      <c r="G538" s="2">
        <v>235700</v>
      </c>
      <c r="H538">
        <v>4</v>
      </c>
      <c r="I538" s="1">
        <v>54.25</v>
      </c>
      <c r="J538">
        <v>217</v>
      </c>
      <c r="K538" t="s">
        <v>14</v>
      </c>
      <c r="L538" t="s">
        <v>254</v>
      </c>
      <c r="M538" t="str">
        <f t="shared" si="44"/>
        <v>DEF</v>
      </c>
      <c r="N538" t="s">
        <v>40</v>
      </c>
      <c r="Q538">
        <f t="shared" si="42"/>
        <v>537</v>
      </c>
    </row>
    <row r="539" spans="1:17" x14ac:dyDescent="0.3">
      <c r="A539">
        <v>2020</v>
      </c>
      <c r="B539">
        <v>534</v>
      </c>
      <c r="C539">
        <v>1006058</v>
      </c>
      <c r="D539" t="s">
        <v>129</v>
      </c>
      <c r="E539" t="s">
        <v>291</v>
      </c>
      <c r="F539" t="str">
        <f t="shared" si="43"/>
        <v>B.Scott</v>
      </c>
      <c r="G539" s="2">
        <v>234600</v>
      </c>
      <c r="H539">
        <v>4</v>
      </c>
      <c r="I539" s="1">
        <v>54</v>
      </c>
      <c r="J539">
        <v>216</v>
      </c>
      <c r="K539" t="s">
        <v>12</v>
      </c>
      <c r="L539" t="s">
        <v>679</v>
      </c>
      <c r="M539" t="str">
        <f t="shared" si="44"/>
        <v>MID/FWD</v>
      </c>
      <c r="N539" t="s">
        <v>37</v>
      </c>
      <c r="O539" t="s">
        <v>45</v>
      </c>
      <c r="Q539">
        <f t="shared" si="42"/>
        <v>538</v>
      </c>
    </row>
    <row r="540" spans="1:17" x14ac:dyDescent="0.3">
      <c r="A540">
        <v>2020</v>
      </c>
      <c r="B540">
        <v>644</v>
      </c>
      <c r="C540">
        <v>992374</v>
      </c>
      <c r="D540" t="s">
        <v>744</v>
      </c>
      <c r="E540" t="s">
        <v>824</v>
      </c>
      <c r="F540" t="str">
        <f t="shared" si="43"/>
        <v>D.Butler</v>
      </c>
      <c r="G540" s="2">
        <v>234600</v>
      </c>
      <c r="H540">
        <v>7</v>
      </c>
      <c r="I540" s="1">
        <v>48</v>
      </c>
      <c r="J540">
        <v>336</v>
      </c>
      <c r="K540" t="s">
        <v>10</v>
      </c>
      <c r="L540" t="s">
        <v>818</v>
      </c>
      <c r="M540" t="str">
        <f t="shared" si="44"/>
        <v>FWD</v>
      </c>
      <c r="N540" t="s">
        <v>45</v>
      </c>
      <c r="Q540">
        <f t="shared" si="42"/>
        <v>539</v>
      </c>
    </row>
    <row r="541" spans="1:17" x14ac:dyDescent="0.3">
      <c r="A541">
        <v>2020</v>
      </c>
      <c r="B541">
        <v>496</v>
      </c>
      <c r="C541">
        <v>1002282</v>
      </c>
      <c r="D541" t="s">
        <v>137</v>
      </c>
      <c r="E541" t="s">
        <v>671</v>
      </c>
      <c r="F541" t="str">
        <f t="shared" si="43"/>
        <v>C.Spargo</v>
      </c>
      <c r="G541" s="2">
        <v>234200</v>
      </c>
      <c r="H541">
        <v>8</v>
      </c>
      <c r="I541" s="1">
        <v>43.13</v>
      </c>
      <c r="J541">
        <v>345</v>
      </c>
      <c r="K541" t="s">
        <v>5</v>
      </c>
      <c r="L541" t="s">
        <v>637</v>
      </c>
      <c r="M541" t="str">
        <f t="shared" si="44"/>
        <v>FWD</v>
      </c>
      <c r="N541" t="s">
        <v>45</v>
      </c>
      <c r="Q541">
        <f t="shared" si="42"/>
        <v>540</v>
      </c>
    </row>
    <row r="542" spans="1:17" x14ac:dyDescent="0.3">
      <c r="A542">
        <v>2020</v>
      </c>
      <c r="B542">
        <v>811</v>
      </c>
      <c r="C542">
        <v>998414</v>
      </c>
      <c r="D542" t="s">
        <v>109</v>
      </c>
      <c r="E542" t="s">
        <v>975</v>
      </c>
      <c r="F542" t="str">
        <f t="shared" si="43"/>
        <v>D.Venables</v>
      </c>
      <c r="G542" s="2">
        <v>233800</v>
      </c>
      <c r="H542">
        <v>6</v>
      </c>
      <c r="I542" s="1">
        <v>47.83</v>
      </c>
      <c r="J542">
        <v>287</v>
      </c>
      <c r="K542" t="s">
        <v>8</v>
      </c>
      <c r="L542" t="s">
        <v>948</v>
      </c>
      <c r="M542" t="str">
        <f t="shared" si="44"/>
        <v>FWD</v>
      </c>
      <c r="N542" t="s">
        <v>45</v>
      </c>
      <c r="Q542">
        <f t="shared" si="42"/>
        <v>541</v>
      </c>
    </row>
    <row r="543" spans="1:17" x14ac:dyDescent="0.3">
      <c r="A543">
        <v>2020</v>
      </c>
      <c r="B543">
        <v>768</v>
      </c>
      <c r="C543">
        <v>1006127</v>
      </c>
      <c r="D543" t="s">
        <v>944</v>
      </c>
      <c r="E543" t="s">
        <v>945</v>
      </c>
      <c r="F543" t="str">
        <f t="shared" si="43"/>
        <v>R.West</v>
      </c>
      <c r="G543" s="2">
        <v>231300</v>
      </c>
      <c r="H543">
        <v>2</v>
      </c>
      <c r="I543" s="1">
        <v>71</v>
      </c>
      <c r="J543">
        <v>142</v>
      </c>
      <c r="K543" t="s">
        <v>13</v>
      </c>
      <c r="L543" t="s">
        <v>907</v>
      </c>
      <c r="M543" t="str">
        <f t="shared" si="44"/>
        <v>FWD</v>
      </c>
      <c r="N543" t="s">
        <v>45</v>
      </c>
      <c r="Q543">
        <f t="shared" si="42"/>
        <v>542</v>
      </c>
    </row>
    <row r="544" spans="1:17" x14ac:dyDescent="0.3">
      <c r="A544">
        <v>2020</v>
      </c>
      <c r="B544">
        <v>409</v>
      </c>
      <c r="C544">
        <v>1007238</v>
      </c>
      <c r="D544" t="s">
        <v>71</v>
      </c>
      <c r="E544" t="s">
        <v>582</v>
      </c>
      <c r="F544" t="str">
        <f t="shared" si="43"/>
        <v>J.Stein</v>
      </c>
      <c r="G544" s="2">
        <v>231100</v>
      </c>
      <c r="H544">
        <v>5</v>
      </c>
      <c r="I544" s="1">
        <v>53.2</v>
      </c>
      <c r="J544">
        <v>266</v>
      </c>
      <c r="K544" t="s">
        <v>542</v>
      </c>
      <c r="L544" t="s">
        <v>18</v>
      </c>
      <c r="M544" t="str">
        <f t="shared" si="44"/>
        <v>DEF</v>
      </c>
      <c r="N544" t="s">
        <v>40</v>
      </c>
      <c r="Q544">
        <f t="shared" si="42"/>
        <v>543</v>
      </c>
    </row>
    <row r="545" spans="1:17" x14ac:dyDescent="0.3">
      <c r="A545">
        <v>2020</v>
      </c>
      <c r="B545">
        <v>282</v>
      </c>
      <c r="C545">
        <v>1005547</v>
      </c>
      <c r="D545" t="s">
        <v>115</v>
      </c>
      <c r="E545" t="s">
        <v>449</v>
      </c>
      <c r="F545" t="str">
        <f t="shared" si="43"/>
        <v>J.Corbett</v>
      </c>
      <c r="G545" s="2">
        <v>227500</v>
      </c>
      <c r="H545">
        <v>9</v>
      </c>
      <c r="I545" s="1">
        <v>41.89</v>
      </c>
      <c r="J545">
        <v>377</v>
      </c>
      <c r="K545" t="s">
        <v>17</v>
      </c>
      <c r="L545" t="s">
        <v>440</v>
      </c>
      <c r="M545" t="str">
        <f t="shared" si="44"/>
        <v>FWD</v>
      </c>
      <c r="N545" t="s">
        <v>45</v>
      </c>
      <c r="Q545">
        <f t="shared" si="42"/>
        <v>544</v>
      </c>
    </row>
    <row r="546" spans="1:17" x14ac:dyDescent="0.3">
      <c r="A546">
        <v>2020</v>
      </c>
      <c r="B546">
        <v>300</v>
      </c>
      <c r="C546">
        <v>1006144</v>
      </c>
      <c r="D546" t="s">
        <v>43</v>
      </c>
      <c r="E546" t="s">
        <v>466</v>
      </c>
      <c r="F546" t="str">
        <f t="shared" si="43"/>
        <v>B.King</v>
      </c>
      <c r="G546" s="2">
        <v>225000</v>
      </c>
      <c r="H546">
        <v>14</v>
      </c>
      <c r="I546" s="1">
        <v>41.43</v>
      </c>
      <c r="J546">
        <v>580</v>
      </c>
      <c r="K546" t="s">
        <v>17</v>
      </c>
      <c r="L546" t="s">
        <v>440</v>
      </c>
      <c r="M546" t="str">
        <f t="shared" si="44"/>
        <v>FWD</v>
      </c>
      <c r="N546" t="s">
        <v>45</v>
      </c>
      <c r="Q546">
        <f t="shared" si="42"/>
        <v>545</v>
      </c>
    </row>
    <row r="547" spans="1:17" x14ac:dyDescent="0.3">
      <c r="A547">
        <v>2020</v>
      </c>
      <c r="B547">
        <v>378</v>
      </c>
      <c r="C547">
        <v>294508</v>
      </c>
      <c r="D547" t="s">
        <v>551</v>
      </c>
      <c r="E547" t="s">
        <v>552</v>
      </c>
      <c r="F547" t="str">
        <f t="shared" si="43"/>
        <v>A.Corr</v>
      </c>
      <c r="G547" s="2">
        <v>223700</v>
      </c>
      <c r="H547">
        <v>4</v>
      </c>
      <c r="I547" s="1">
        <v>51.5</v>
      </c>
      <c r="J547">
        <v>206</v>
      </c>
      <c r="K547" t="s">
        <v>542</v>
      </c>
      <c r="L547" t="s">
        <v>18</v>
      </c>
      <c r="M547" t="str">
        <f t="shared" si="44"/>
        <v>DEF</v>
      </c>
      <c r="N547" t="s">
        <v>40</v>
      </c>
      <c r="Q547">
        <f t="shared" si="42"/>
        <v>546</v>
      </c>
    </row>
    <row r="548" spans="1:17" x14ac:dyDescent="0.3">
      <c r="A548">
        <v>2020</v>
      </c>
      <c r="B548">
        <v>587</v>
      </c>
      <c r="C548">
        <v>290733</v>
      </c>
      <c r="D548" t="s">
        <v>138</v>
      </c>
      <c r="E548" t="s">
        <v>760</v>
      </c>
      <c r="F548" t="str">
        <f t="shared" si="43"/>
        <v>C.Sutcliffe</v>
      </c>
      <c r="G548" s="2">
        <v>223300</v>
      </c>
      <c r="H548">
        <v>5</v>
      </c>
      <c r="I548" s="1">
        <v>51.4</v>
      </c>
      <c r="J548">
        <v>257</v>
      </c>
      <c r="K548" t="s">
        <v>11</v>
      </c>
      <c r="L548" t="s">
        <v>724</v>
      </c>
      <c r="M548" t="str">
        <f t="shared" si="44"/>
        <v>FWD</v>
      </c>
      <c r="N548" t="s">
        <v>45</v>
      </c>
      <c r="Q548">
        <f t="shared" si="42"/>
        <v>547</v>
      </c>
    </row>
    <row r="549" spans="1:17" x14ac:dyDescent="0.3">
      <c r="A549">
        <v>2020</v>
      </c>
      <c r="B549">
        <v>136</v>
      </c>
      <c r="C549">
        <v>1005013</v>
      </c>
      <c r="D549" t="s">
        <v>255</v>
      </c>
      <c r="E549" t="s">
        <v>256</v>
      </c>
      <c r="F549" t="str">
        <f t="shared" si="43"/>
        <v>F.Appleby</v>
      </c>
      <c r="G549" s="2">
        <v>222900</v>
      </c>
      <c r="H549">
        <v>1</v>
      </c>
      <c r="I549" s="1">
        <v>21</v>
      </c>
      <c r="J549">
        <v>21</v>
      </c>
      <c r="K549" t="s">
        <v>14</v>
      </c>
      <c r="L549" t="s">
        <v>254</v>
      </c>
      <c r="M549" t="str">
        <f t="shared" si="44"/>
        <v>DEF</v>
      </c>
      <c r="N549" t="s">
        <v>40</v>
      </c>
      <c r="Q549">
        <f t="shared" si="42"/>
        <v>548</v>
      </c>
    </row>
    <row r="550" spans="1:17" x14ac:dyDescent="0.3">
      <c r="A550">
        <v>2020</v>
      </c>
      <c r="B550">
        <v>223</v>
      </c>
      <c r="C550">
        <v>291891</v>
      </c>
      <c r="D550" t="s">
        <v>122</v>
      </c>
      <c r="E550" t="s">
        <v>372</v>
      </c>
      <c r="F550" t="str">
        <f t="shared" si="43"/>
        <v>J.Townsend</v>
      </c>
      <c r="G550" s="2">
        <v>222900</v>
      </c>
      <c r="H550">
        <v>1</v>
      </c>
      <c r="I550" s="1">
        <v>29</v>
      </c>
      <c r="J550">
        <v>29</v>
      </c>
      <c r="K550" t="s">
        <v>4</v>
      </c>
      <c r="L550" t="s">
        <v>316</v>
      </c>
      <c r="M550" t="str">
        <f t="shared" si="44"/>
        <v>FWD</v>
      </c>
      <c r="N550" t="s">
        <v>45</v>
      </c>
      <c r="Q550">
        <f t="shared" si="42"/>
        <v>549</v>
      </c>
    </row>
    <row r="551" spans="1:17" x14ac:dyDescent="0.3">
      <c r="A551">
        <v>2020</v>
      </c>
      <c r="B551">
        <v>32</v>
      </c>
      <c r="C551">
        <v>1000908</v>
      </c>
      <c r="D551" t="s">
        <v>95</v>
      </c>
      <c r="E551" t="s">
        <v>96</v>
      </c>
      <c r="F551" t="str">
        <f t="shared" si="43"/>
        <v>M.Poholke</v>
      </c>
      <c r="G551" s="2">
        <v>221600</v>
      </c>
      <c r="H551">
        <v>2</v>
      </c>
      <c r="I551" s="1">
        <v>51</v>
      </c>
      <c r="J551">
        <v>102</v>
      </c>
      <c r="K551" t="s">
        <v>16</v>
      </c>
      <c r="L551" t="s">
        <v>36</v>
      </c>
      <c r="M551" t="str">
        <f t="shared" si="44"/>
        <v>FWD</v>
      </c>
      <c r="N551" t="s">
        <v>45</v>
      </c>
      <c r="Q551">
        <f t="shared" si="42"/>
        <v>550</v>
      </c>
    </row>
    <row r="552" spans="1:17" x14ac:dyDescent="0.3">
      <c r="A552">
        <v>2020</v>
      </c>
      <c r="B552">
        <v>298</v>
      </c>
      <c r="C552">
        <v>293255</v>
      </c>
      <c r="D552" t="s">
        <v>464</v>
      </c>
      <c r="E552" t="s">
        <v>465</v>
      </c>
      <c r="F552" t="str">
        <f t="shared" si="43"/>
        <v>G.Horlin-Smith</v>
      </c>
      <c r="G552" s="2">
        <v>221300</v>
      </c>
      <c r="H552">
        <v>7</v>
      </c>
      <c r="I552" s="1">
        <v>45.29</v>
      </c>
      <c r="J552">
        <v>317</v>
      </c>
      <c r="K552" t="s">
        <v>17</v>
      </c>
      <c r="L552" t="s">
        <v>440</v>
      </c>
      <c r="M552" t="str">
        <f t="shared" si="44"/>
        <v>DEF/MID</v>
      </c>
      <c r="N552" t="s">
        <v>40</v>
      </c>
      <c r="O552" t="s">
        <v>37</v>
      </c>
      <c r="Q552">
        <f t="shared" si="42"/>
        <v>551</v>
      </c>
    </row>
    <row r="553" spans="1:17" x14ac:dyDescent="0.3">
      <c r="A553">
        <v>2020</v>
      </c>
      <c r="B553">
        <v>753</v>
      </c>
      <c r="C553">
        <v>994410</v>
      </c>
      <c r="D553" t="s">
        <v>46</v>
      </c>
      <c r="E553" t="s">
        <v>76</v>
      </c>
      <c r="F553" t="str">
        <f t="shared" si="43"/>
        <v>B.Lynch</v>
      </c>
      <c r="G553" s="2">
        <v>221100</v>
      </c>
      <c r="H553">
        <v>0</v>
      </c>
      <c r="I553" s="1">
        <v>0</v>
      </c>
      <c r="J553">
        <v>0</v>
      </c>
      <c r="K553" t="s">
        <v>13</v>
      </c>
      <c r="L553" t="s">
        <v>907</v>
      </c>
      <c r="M553" t="str">
        <f t="shared" si="44"/>
        <v>DEF</v>
      </c>
      <c r="N553" t="s">
        <v>40</v>
      </c>
      <c r="Q553">
        <f t="shared" si="42"/>
        <v>552</v>
      </c>
    </row>
    <row r="554" spans="1:17" x14ac:dyDescent="0.3">
      <c r="A554">
        <v>2020</v>
      </c>
      <c r="B554">
        <v>433</v>
      </c>
      <c r="C554">
        <v>998390</v>
      </c>
      <c r="D554" t="s">
        <v>610</v>
      </c>
      <c r="E554" t="s">
        <v>611</v>
      </c>
      <c r="F554" t="str">
        <f t="shared" si="43"/>
        <v>C.Jiath</v>
      </c>
      <c r="G554" s="2">
        <v>219900</v>
      </c>
      <c r="H554">
        <v>2</v>
      </c>
      <c r="I554" s="1">
        <v>67.5</v>
      </c>
      <c r="J554">
        <v>135</v>
      </c>
      <c r="K554" t="s">
        <v>6</v>
      </c>
      <c r="L554" t="s">
        <v>589</v>
      </c>
      <c r="M554" t="str">
        <f t="shared" si="44"/>
        <v>DEF</v>
      </c>
      <c r="N554" t="s">
        <v>40</v>
      </c>
      <c r="Q554">
        <f t="shared" si="42"/>
        <v>553</v>
      </c>
    </row>
    <row r="555" spans="1:17" x14ac:dyDescent="0.3">
      <c r="A555">
        <v>2020</v>
      </c>
      <c r="B555">
        <v>666</v>
      </c>
      <c r="C555">
        <v>990548</v>
      </c>
      <c r="D555" t="s">
        <v>591</v>
      </c>
      <c r="E555" t="s">
        <v>849</v>
      </c>
      <c r="F555" t="str">
        <f t="shared" si="43"/>
        <v>J.Marsh</v>
      </c>
      <c r="G555" s="2">
        <v>219800</v>
      </c>
      <c r="H555">
        <v>5</v>
      </c>
      <c r="I555" s="1">
        <v>50.6</v>
      </c>
      <c r="J555">
        <v>253</v>
      </c>
      <c r="K555" t="s">
        <v>10</v>
      </c>
      <c r="L555" t="s">
        <v>818</v>
      </c>
      <c r="M555" t="str">
        <f t="shared" si="44"/>
        <v>DEF</v>
      </c>
      <c r="N555" t="s">
        <v>40</v>
      </c>
      <c r="Q555">
        <f t="shared" si="42"/>
        <v>554</v>
      </c>
    </row>
    <row r="556" spans="1:17" x14ac:dyDescent="0.3">
      <c r="A556">
        <v>2020</v>
      </c>
      <c r="B556">
        <v>338</v>
      </c>
      <c r="C556">
        <v>1002228</v>
      </c>
      <c r="D556" t="s">
        <v>173</v>
      </c>
      <c r="E556" t="s">
        <v>53</v>
      </c>
      <c r="F556" t="str">
        <f t="shared" si="43"/>
        <v>L.Fogarty</v>
      </c>
      <c r="G556" s="2">
        <v>219400</v>
      </c>
      <c r="H556">
        <v>2</v>
      </c>
      <c r="I556" s="1">
        <v>50.5</v>
      </c>
      <c r="J556">
        <v>101</v>
      </c>
      <c r="K556" t="s">
        <v>3</v>
      </c>
      <c r="L556" t="s">
        <v>497</v>
      </c>
      <c r="M556" t="str">
        <f t="shared" si="44"/>
        <v>MID</v>
      </c>
      <c r="N556" t="s">
        <v>37</v>
      </c>
      <c r="Q556">
        <f t="shared" si="42"/>
        <v>555</v>
      </c>
    </row>
    <row r="557" spans="1:17" x14ac:dyDescent="0.3">
      <c r="A557">
        <v>2020</v>
      </c>
      <c r="B557">
        <v>566</v>
      </c>
      <c r="C557">
        <v>998321</v>
      </c>
      <c r="D557" t="s">
        <v>403</v>
      </c>
      <c r="E557" t="s">
        <v>691</v>
      </c>
      <c r="F557" t="str">
        <f t="shared" si="43"/>
        <v>J.Garner</v>
      </c>
      <c r="G557" s="2">
        <v>219400</v>
      </c>
      <c r="H557">
        <v>4</v>
      </c>
      <c r="I557" s="1">
        <v>50.5</v>
      </c>
      <c r="J557">
        <v>202</v>
      </c>
      <c r="K557" t="s">
        <v>11</v>
      </c>
      <c r="L557" t="s">
        <v>724</v>
      </c>
      <c r="M557" t="str">
        <f t="shared" si="44"/>
        <v>DEF</v>
      </c>
      <c r="N557" t="s">
        <v>40</v>
      </c>
      <c r="Q557">
        <f t="shared" si="42"/>
        <v>556</v>
      </c>
    </row>
    <row r="558" spans="1:17" x14ac:dyDescent="0.3">
      <c r="A558">
        <v>2020</v>
      </c>
      <c r="B558">
        <v>771</v>
      </c>
      <c r="C558">
        <v>1004909</v>
      </c>
      <c r="D558" t="s">
        <v>60</v>
      </c>
      <c r="E558" t="s">
        <v>438</v>
      </c>
      <c r="F558" t="str">
        <f t="shared" si="43"/>
        <v>L.Young</v>
      </c>
      <c r="G558" s="2">
        <v>219100</v>
      </c>
      <c r="H558">
        <v>6</v>
      </c>
      <c r="I558" s="1">
        <v>44.83</v>
      </c>
      <c r="J558">
        <v>269</v>
      </c>
      <c r="K558" t="s">
        <v>13</v>
      </c>
      <c r="L558" t="s">
        <v>907</v>
      </c>
      <c r="M558" t="str">
        <f t="shared" si="44"/>
        <v>DEF</v>
      </c>
      <c r="N558" t="s">
        <v>40</v>
      </c>
      <c r="Q558">
        <f t="shared" si="42"/>
        <v>557</v>
      </c>
    </row>
    <row r="559" spans="1:17" x14ac:dyDescent="0.3">
      <c r="A559">
        <v>2020</v>
      </c>
      <c r="B559">
        <v>813</v>
      </c>
      <c r="C559">
        <v>298474</v>
      </c>
      <c r="D559" t="s">
        <v>331</v>
      </c>
      <c r="E559" t="s">
        <v>436</v>
      </c>
      <c r="F559" t="str">
        <f t="shared" si="43"/>
        <v>F.Watson</v>
      </c>
      <c r="G559" s="2">
        <v>218300</v>
      </c>
      <c r="H559">
        <v>2</v>
      </c>
      <c r="I559" s="1">
        <v>67</v>
      </c>
      <c r="J559">
        <v>134</v>
      </c>
      <c r="K559" t="s">
        <v>8</v>
      </c>
      <c r="L559" t="s">
        <v>948</v>
      </c>
      <c r="M559" t="str">
        <f t="shared" si="44"/>
        <v>DEF</v>
      </c>
      <c r="N559" t="s">
        <v>40</v>
      </c>
      <c r="Q559">
        <f t="shared" si="42"/>
        <v>558</v>
      </c>
    </row>
    <row r="560" spans="1:17" x14ac:dyDescent="0.3">
      <c r="A560">
        <v>2020</v>
      </c>
      <c r="B560">
        <v>398</v>
      </c>
      <c r="C560">
        <v>1004286</v>
      </c>
      <c r="D560" t="s">
        <v>128</v>
      </c>
      <c r="E560" t="s">
        <v>278</v>
      </c>
      <c r="F560" t="str">
        <f t="shared" si="43"/>
        <v>Z.Langdon</v>
      </c>
      <c r="G560" s="2">
        <v>218300</v>
      </c>
      <c r="H560">
        <v>3</v>
      </c>
      <c r="I560" s="1">
        <v>44.67</v>
      </c>
      <c r="J560">
        <v>134</v>
      </c>
      <c r="K560" t="s">
        <v>542</v>
      </c>
      <c r="L560" t="s">
        <v>18</v>
      </c>
      <c r="M560" t="str">
        <f t="shared" si="44"/>
        <v>FWD</v>
      </c>
      <c r="N560" t="s">
        <v>45</v>
      </c>
      <c r="Q560">
        <f t="shared" si="42"/>
        <v>559</v>
      </c>
    </row>
    <row r="561" spans="1:17" x14ac:dyDescent="0.3">
      <c r="A561">
        <v>2020</v>
      </c>
      <c r="B561">
        <v>195</v>
      </c>
      <c r="C561">
        <v>1008190</v>
      </c>
      <c r="D561" t="s">
        <v>281</v>
      </c>
      <c r="E561" t="s">
        <v>335</v>
      </c>
      <c r="F561" t="str">
        <f t="shared" si="43"/>
        <v>B.Ham</v>
      </c>
      <c r="G561" s="2">
        <v>217500</v>
      </c>
      <c r="H561">
        <v>4</v>
      </c>
      <c r="I561" s="1">
        <v>44.5</v>
      </c>
      <c r="J561">
        <v>178</v>
      </c>
      <c r="K561" t="s">
        <v>4</v>
      </c>
      <c r="L561" t="s">
        <v>316</v>
      </c>
      <c r="M561" t="str">
        <f t="shared" si="44"/>
        <v>FWD/MID</v>
      </c>
      <c r="N561" t="s">
        <v>45</v>
      </c>
      <c r="O561" t="s">
        <v>37</v>
      </c>
      <c r="Q561">
        <f t="shared" si="42"/>
        <v>560</v>
      </c>
    </row>
    <row r="562" spans="1:17" x14ac:dyDescent="0.3">
      <c r="A562">
        <v>2020</v>
      </c>
      <c r="B562">
        <v>244</v>
      </c>
      <c r="C562">
        <v>1002354</v>
      </c>
      <c r="D562" t="s">
        <v>161</v>
      </c>
      <c r="E562" t="s">
        <v>402</v>
      </c>
      <c r="F562" t="str">
        <f t="shared" si="43"/>
        <v>S.Giro</v>
      </c>
      <c r="G562" s="2">
        <v>215900</v>
      </c>
      <c r="H562">
        <v>0</v>
      </c>
      <c r="I562" s="1">
        <v>0</v>
      </c>
      <c r="J562">
        <v>0</v>
      </c>
      <c r="K562" t="s">
        <v>15</v>
      </c>
      <c r="L562" t="s">
        <v>377</v>
      </c>
      <c r="M562" t="str">
        <f t="shared" si="44"/>
        <v>MID</v>
      </c>
      <c r="N562" t="s">
        <v>37</v>
      </c>
      <c r="Q562">
        <f t="shared" si="42"/>
        <v>561</v>
      </c>
    </row>
    <row r="563" spans="1:17" x14ac:dyDescent="0.3">
      <c r="A563">
        <v>2020</v>
      </c>
      <c r="B563">
        <v>163</v>
      </c>
      <c r="C563">
        <v>1000072</v>
      </c>
      <c r="D563" t="s">
        <v>289</v>
      </c>
      <c r="E563" t="s">
        <v>290</v>
      </c>
      <c r="F563" t="str">
        <f t="shared" si="43"/>
        <v>J.Noble</v>
      </c>
      <c r="G563" s="2">
        <v>215400</v>
      </c>
      <c r="H563">
        <v>3</v>
      </c>
      <c r="I563" s="1">
        <v>56.67</v>
      </c>
      <c r="J563">
        <v>170</v>
      </c>
      <c r="K563" t="s">
        <v>14</v>
      </c>
      <c r="L563" t="s">
        <v>254</v>
      </c>
      <c r="M563" t="str">
        <f t="shared" si="44"/>
        <v>DEF</v>
      </c>
      <c r="N563" t="s">
        <v>40</v>
      </c>
      <c r="Q563">
        <f t="shared" si="42"/>
        <v>562</v>
      </c>
    </row>
    <row r="564" spans="1:17" x14ac:dyDescent="0.3">
      <c r="A564">
        <v>2020</v>
      </c>
      <c r="B564">
        <v>550</v>
      </c>
      <c r="C564">
        <v>998126</v>
      </c>
      <c r="D564" t="s">
        <v>325</v>
      </c>
      <c r="E564" t="s">
        <v>680</v>
      </c>
      <c r="F564" t="str">
        <f t="shared" si="43"/>
        <v>J.Atley</v>
      </c>
      <c r="G564" s="2">
        <v>215000</v>
      </c>
      <c r="H564">
        <v>1</v>
      </c>
      <c r="I564" s="1">
        <v>66</v>
      </c>
      <c r="J564">
        <v>66</v>
      </c>
      <c r="K564" t="s">
        <v>11</v>
      </c>
      <c r="L564" t="s">
        <v>724</v>
      </c>
      <c r="M564" t="str">
        <f t="shared" si="44"/>
        <v>MID</v>
      </c>
      <c r="N564" t="s">
        <v>37</v>
      </c>
      <c r="Q564">
        <f t="shared" si="42"/>
        <v>563</v>
      </c>
    </row>
    <row r="565" spans="1:17" x14ac:dyDescent="0.3">
      <c r="A565">
        <v>2020</v>
      </c>
      <c r="B565">
        <v>578</v>
      </c>
      <c r="C565">
        <v>293603</v>
      </c>
      <c r="D565" t="s">
        <v>185</v>
      </c>
      <c r="E565" t="s">
        <v>751</v>
      </c>
      <c r="F565" t="str">
        <f t="shared" si="43"/>
        <v>S.Mayes</v>
      </c>
      <c r="G565" s="2">
        <v>213500</v>
      </c>
      <c r="H565">
        <v>0</v>
      </c>
      <c r="I565" s="1">
        <v>0</v>
      </c>
      <c r="J565">
        <v>0</v>
      </c>
      <c r="K565" t="s">
        <v>11</v>
      </c>
      <c r="L565" t="s">
        <v>724</v>
      </c>
      <c r="M565" t="str">
        <f t="shared" si="44"/>
        <v>MID</v>
      </c>
      <c r="N565" t="s">
        <v>37</v>
      </c>
      <c r="Q565">
        <f t="shared" si="42"/>
        <v>564</v>
      </c>
    </row>
    <row r="566" spans="1:17" x14ac:dyDescent="0.3">
      <c r="A566">
        <v>2020</v>
      </c>
      <c r="B566">
        <v>319</v>
      </c>
      <c r="C566">
        <v>281075</v>
      </c>
      <c r="D566" t="s">
        <v>34</v>
      </c>
      <c r="E566" t="s">
        <v>489</v>
      </c>
      <c r="F566" t="str">
        <f t="shared" si="43"/>
        <v>R.Thompson</v>
      </c>
      <c r="G566" s="2">
        <v>212300</v>
      </c>
      <c r="H566">
        <v>0</v>
      </c>
      <c r="I566" s="1">
        <v>0</v>
      </c>
      <c r="J566">
        <v>0</v>
      </c>
      <c r="K566" t="s">
        <v>17</v>
      </c>
      <c r="L566" t="s">
        <v>440</v>
      </c>
      <c r="M566" t="str">
        <f t="shared" si="44"/>
        <v>DEF</v>
      </c>
      <c r="N566" t="s">
        <v>40</v>
      </c>
      <c r="Q566">
        <f t="shared" si="42"/>
        <v>565</v>
      </c>
    </row>
    <row r="567" spans="1:17" x14ac:dyDescent="0.3">
      <c r="A567">
        <v>2020</v>
      </c>
      <c r="B567">
        <v>62</v>
      </c>
      <c r="C567">
        <v>1004863</v>
      </c>
      <c r="D567" t="s">
        <v>149</v>
      </c>
      <c r="E567" t="s">
        <v>150</v>
      </c>
      <c r="F567" t="str">
        <f t="shared" si="43"/>
        <v>M.Hinge</v>
      </c>
      <c r="G567" s="2">
        <v>210200</v>
      </c>
      <c r="H567">
        <v>2</v>
      </c>
      <c r="I567" s="1">
        <v>64.5</v>
      </c>
      <c r="J567">
        <v>129</v>
      </c>
      <c r="K567" t="s">
        <v>7</v>
      </c>
      <c r="L567" t="s">
        <v>119</v>
      </c>
      <c r="M567" t="str">
        <f t="shared" si="44"/>
        <v>MID</v>
      </c>
      <c r="N567" t="s">
        <v>37</v>
      </c>
      <c r="Q567">
        <f t="shared" si="42"/>
        <v>566</v>
      </c>
    </row>
    <row r="568" spans="1:17" x14ac:dyDescent="0.3">
      <c r="A568">
        <v>2020</v>
      </c>
      <c r="B568">
        <v>660</v>
      </c>
      <c r="C568">
        <v>1003520</v>
      </c>
      <c r="D568" t="s">
        <v>842</v>
      </c>
      <c r="E568" t="s">
        <v>153</v>
      </c>
      <c r="F568" t="str">
        <f t="shared" si="43"/>
        <v>D.Joyce</v>
      </c>
      <c r="G568" s="2">
        <v>209100</v>
      </c>
      <c r="H568">
        <v>3</v>
      </c>
      <c r="I568" s="1">
        <v>55</v>
      </c>
      <c r="J568">
        <v>165</v>
      </c>
      <c r="K568" t="s">
        <v>10</v>
      </c>
      <c r="L568" t="s">
        <v>818</v>
      </c>
      <c r="M568" t="str">
        <f t="shared" si="44"/>
        <v>DEF</v>
      </c>
      <c r="N568" t="s">
        <v>40</v>
      </c>
      <c r="Q568">
        <f t="shared" si="42"/>
        <v>567</v>
      </c>
    </row>
    <row r="569" spans="1:17" x14ac:dyDescent="0.3">
      <c r="A569">
        <v>2020</v>
      </c>
      <c r="B569">
        <v>261</v>
      </c>
      <c r="C569">
        <v>1000860</v>
      </c>
      <c r="D569" t="s">
        <v>60</v>
      </c>
      <c r="E569" t="s">
        <v>426</v>
      </c>
      <c r="F569" t="str">
        <f t="shared" si="43"/>
        <v>L.Schultz</v>
      </c>
      <c r="G569" s="2">
        <v>208800</v>
      </c>
      <c r="H569">
        <v>7</v>
      </c>
      <c r="I569" s="1">
        <v>42.71</v>
      </c>
      <c r="J569">
        <v>299</v>
      </c>
      <c r="K569" t="s">
        <v>15</v>
      </c>
      <c r="L569" t="s">
        <v>377</v>
      </c>
      <c r="M569" t="str">
        <f t="shared" si="44"/>
        <v>FWD</v>
      </c>
      <c r="N569" t="s">
        <v>45</v>
      </c>
      <c r="Q569">
        <f t="shared" si="42"/>
        <v>568</v>
      </c>
    </row>
    <row r="570" spans="1:17" x14ac:dyDescent="0.3">
      <c r="A570">
        <v>2020</v>
      </c>
      <c r="B570">
        <v>291</v>
      </c>
      <c r="C570">
        <v>1006087</v>
      </c>
      <c r="D570" t="s">
        <v>226</v>
      </c>
      <c r="E570" t="s">
        <v>458</v>
      </c>
      <c r="F570" t="str">
        <f t="shared" si="43"/>
        <v>C.Graham</v>
      </c>
      <c r="G570" s="2">
        <v>207800</v>
      </c>
      <c r="H570">
        <v>3</v>
      </c>
      <c r="I570" s="1">
        <v>54.67</v>
      </c>
      <c r="J570">
        <v>164</v>
      </c>
      <c r="K570" t="s">
        <v>17</v>
      </c>
      <c r="L570" t="s">
        <v>440</v>
      </c>
      <c r="M570" t="str">
        <f t="shared" si="44"/>
        <v>DEF</v>
      </c>
      <c r="N570" t="s">
        <v>40</v>
      </c>
      <c r="Q570">
        <f t="shared" si="42"/>
        <v>569</v>
      </c>
    </row>
    <row r="571" spans="1:17" x14ac:dyDescent="0.3">
      <c r="A571">
        <v>2020</v>
      </c>
      <c r="B571">
        <v>478</v>
      </c>
      <c r="C571">
        <v>296209</v>
      </c>
      <c r="D571" t="s">
        <v>248</v>
      </c>
      <c r="E571" t="s">
        <v>518</v>
      </c>
      <c r="F571" t="str">
        <f t="shared" si="43"/>
        <v>K.Kolodjashnij</v>
      </c>
      <c r="G571" s="2">
        <v>207700</v>
      </c>
      <c r="H571">
        <v>2</v>
      </c>
      <c r="I571" s="1">
        <v>42.5</v>
      </c>
      <c r="J571">
        <v>85</v>
      </c>
      <c r="K571" t="s">
        <v>5</v>
      </c>
      <c r="L571" t="s">
        <v>637</v>
      </c>
      <c r="M571" t="str">
        <f t="shared" si="44"/>
        <v>MID</v>
      </c>
      <c r="N571" t="s">
        <v>37</v>
      </c>
      <c r="Q571">
        <f t="shared" si="42"/>
        <v>570</v>
      </c>
    </row>
    <row r="572" spans="1:17" x14ac:dyDescent="0.3">
      <c r="A572">
        <v>2020</v>
      </c>
      <c r="B572">
        <v>466</v>
      </c>
      <c r="C572">
        <v>1006106</v>
      </c>
      <c r="D572" t="s">
        <v>64</v>
      </c>
      <c r="E572" t="s">
        <v>643</v>
      </c>
      <c r="F572" t="str">
        <f t="shared" si="43"/>
        <v>K.Dunkley</v>
      </c>
      <c r="G572" s="2">
        <v>207700</v>
      </c>
      <c r="H572">
        <v>5</v>
      </c>
      <c r="I572" s="1">
        <v>47.8</v>
      </c>
      <c r="J572">
        <v>239</v>
      </c>
      <c r="K572" t="s">
        <v>5</v>
      </c>
      <c r="L572" t="s">
        <v>637</v>
      </c>
      <c r="M572" t="str">
        <f t="shared" si="44"/>
        <v>FWD/MID</v>
      </c>
      <c r="N572" t="s">
        <v>45</v>
      </c>
      <c r="O572" t="s">
        <v>37</v>
      </c>
      <c r="Q572">
        <f t="shared" si="42"/>
        <v>571</v>
      </c>
    </row>
    <row r="573" spans="1:17" x14ac:dyDescent="0.3">
      <c r="A573">
        <v>2020</v>
      </c>
      <c r="B573">
        <v>212</v>
      </c>
      <c r="C573">
        <v>998212</v>
      </c>
      <c r="D573" t="s">
        <v>361</v>
      </c>
      <c r="E573" t="s">
        <v>362</v>
      </c>
      <c r="F573" t="str">
        <f t="shared" si="43"/>
        <v>K.Mutch</v>
      </c>
      <c r="G573" s="2">
        <v>207400</v>
      </c>
      <c r="H573">
        <v>1</v>
      </c>
      <c r="I573" s="1">
        <v>0</v>
      </c>
      <c r="J573">
        <v>0</v>
      </c>
      <c r="K573" t="s">
        <v>4</v>
      </c>
      <c r="L573" t="s">
        <v>316</v>
      </c>
      <c r="M573" t="str">
        <f t="shared" si="44"/>
        <v>MID</v>
      </c>
      <c r="N573" t="s">
        <v>37</v>
      </c>
      <c r="Q573">
        <f t="shared" si="42"/>
        <v>572</v>
      </c>
    </row>
    <row r="574" spans="1:17" x14ac:dyDescent="0.3">
      <c r="A574">
        <v>2020</v>
      </c>
      <c r="B574">
        <v>495</v>
      </c>
      <c r="C574">
        <v>1003546</v>
      </c>
      <c r="D574" t="s">
        <v>403</v>
      </c>
      <c r="E574" t="s">
        <v>104</v>
      </c>
      <c r="F574" t="str">
        <f t="shared" si="43"/>
        <v>J.Smith</v>
      </c>
      <c r="G574" s="2">
        <v>207400</v>
      </c>
      <c r="H574">
        <v>0</v>
      </c>
      <c r="I574" s="1">
        <v>0</v>
      </c>
      <c r="J574">
        <v>0</v>
      </c>
      <c r="K574" t="s">
        <v>5</v>
      </c>
      <c r="L574" t="s">
        <v>637</v>
      </c>
      <c r="M574" t="str">
        <f t="shared" si="44"/>
        <v>DEF</v>
      </c>
      <c r="N574" t="s">
        <v>40</v>
      </c>
      <c r="Q574">
        <f t="shared" si="42"/>
        <v>573</v>
      </c>
    </row>
    <row r="575" spans="1:17" x14ac:dyDescent="0.3">
      <c r="A575">
        <v>2020</v>
      </c>
      <c r="B575">
        <v>313</v>
      </c>
      <c r="C575">
        <v>1009208</v>
      </c>
      <c r="D575" t="s">
        <v>203</v>
      </c>
      <c r="E575" t="s">
        <v>484</v>
      </c>
      <c r="F575" t="str">
        <f t="shared" si="43"/>
        <v>M.Rowell</v>
      </c>
      <c r="G575" s="2">
        <v>207300</v>
      </c>
      <c r="H575">
        <v>0</v>
      </c>
      <c r="I575" s="1">
        <v>0</v>
      </c>
      <c r="J575">
        <v>0</v>
      </c>
      <c r="K575" t="s">
        <v>17</v>
      </c>
      <c r="L575" t="s">
        <v>440</v>
      </c>
      <c r="M575" t="str">
        <f t="shared" si="44"/>
        <v>MID</v>
      </c>
      <c r="N575" t="s">
        <v>37</v>
      </c>
      <c r="Q575">
        <f t="shared" si="42"/>
        <v>574</v>
      </c>
    </row>
    <row r="576" spans="1:17" x14ac:dyDescent="0.3">
      <c r="A576">
        <v>2020</v>
      </c>
      <c r="B576">
        <v>774</v>
      </c>
      <c r="C576">
        <v>1004356</v>
      </c>
      <c r="D576" t="s">
        <v>281</v>
      </c>
      <c r="E576" t="s">
        <v>439</v>
      </c>
      <c r="F576" t="str">
        <f t="shared" si="43"/>
        <v>B.Ainsworth</v>
      </c>
      <c r="G576" s="2">
        <v>205300</v>
      </c>
      <c r="H576">
        <v>0</v>
      </c>
      <c r="I576" s="1">
        <v>0</v>
      </c>
      <c r="J576">
        <v>0</v>
      </c>
      <c r="K576" t="s">
        <v>8</v>
      </c>
      <c r="L576" t="s">
        <v>948</v>
      </c>
      <c r="M576" t="str">
        <f t="shared" si="44"/>
        <v>MID</v>
      </c>
      <c r="N576" t="s">
        <v>37</v>
      </c>
      <c r="Q576">
        <f t="shared" si="42"/>
        <v>575</v>
      </c>
    </row>
    <row r="577" spans="1:17" x14ac:dyDescent="0.3">
      <c r="A577">
        <v>2020</v>
      </c>
      <c r="B577">
        <v>274</v>
      </c>
      <c r="C577">
        <v>1009199</v>
      </c>
      <c r="D577" t="s">
        <v>126</v>
      </c>
      <c r="E577" t="s">
        <v>441</v>
      </c>
      <c r="F577" t="str">
        <f t="shared" si="43"/>
        <v>N.Anderson</v>
      </c>
      <c r="G577" s="2">
        <v>202800</v>
      </c>
      <c r="H577">
        <v>0</v>
      </c>
      <c r="I577" s="1">
        <v>0</v>
      </c>
      <c r="J577">
        <v>0</v>
      </c>
      <c r="K577" t="s">
        <v>17</v>
      </c>
      <c r="L577" t="s">
        <v>440</v>
      </c>
      <c r="M577" t="str">
        <f t="shared" si="44"/>
        <v>MID</v>
      </c>
      <c r="N577" t="s">
        <v>37</v>
      </c>
      <c r="Q577">
        <f t="shared" si="42"/>
        <v>576</v>
      </c>
    </row>
    <row r="578" spans="1:17" x14ac:dyDescent="0.3">
      <c r="A578">
        <v>2020</v>
      </c>
      <c r="B578">
        <v>507</v>
      </c>
      <c r="C578">
        <v>1004894</v>
      </c>
      <c r="D578" t="s">
        <v>681</v>
      </c>
      <c r="E578" t="s">
        <v>682</v>
      </c>
      <c r="F578" t="str">
        <f t="shared" si="43"/>
        <v>A.Bonar</v>
      </c>
      <c r="G578" s="2">
        <v>202800</v>
      </c>
      <c r="H578">
        <v>2</v>
      </c>
      <c r="I578" s="1">
        <v>41.5</v>
      </c>
      <c r="J578">
        <v>83</v>
      </c>
      <c r="K578" t="s">
        <v>12</v>
      </c>
      <c r="L578" t="s">
        <v>679</v>
      </c>
      <c r="M578" t="str">
        <f t="shared" si="44"/>
        <v>MID/FWD</v>
      </c>
      <c r="N578" t="s">
        <v>37</v>
      </c>
      <c r="O578" t="s">
        <v>45</v>
      </c>
      <c r="Q578">
        <f t="shared" ref="Q578:Q641" si="45">ROW(Q578)-1</f>
        <v>577</v>
      </c>
    </row>
    <row r="579" spans="1:17" x14ac:dyDescent="0.3">
      <c r="A579">
        <v>2020</v>
      </c>
      <c r="B579">
        <v>663</v>
      </c>
      <c r="C579">
        <v>1004989</v>
      </c>
      <c r="D579" t="s">
        <v>845</v>
      </c>
      <c r="E579" t="s">
        <v>846</v>
      </c>
      <c r="F579" t="str">
        <f t="shared" si="43"/>
        <v>D.Langlands</v>
      </c>
      <c r="G579" s="2">
        <v>202700</v>
      </c>
      <c r="H579">
        <v>3</v>
      </c>
      <c r="I579" s="1">
        <v>53.33</v>
      </c>
      <c r="J579">
        <v>160</v>
      </c>
      <c r="K579" t="s">
        <v>10</v>
      </c>
      <c r="L579" t="s">
        <v>818</v>
      </c>
      <c r="M579" t="str">
        <f t="shared" si="44"/>
        <v>MID</v>
      </c>
      <c r="N579" t="s">
        <v>37</v>
      </c>
      <c r="Q579">
        <f t="shared" si="45"/>
        <v>578</v>
      </c>
    </row>
    <row r="580" spans="1:17" x14ac:dyDescent="0.3">
      <c r="A580">
        <v>2020</v>
      </c>
      <c r="B580">
        <v>608</v>
      </c>
      <c r="C580">
        <v>1006276</v>
      </c>
      <c r="D580" t="s">
        <v>785</v>
      </c>
      <c r="E580" t="s">
        <v>786</v>
      </c>
      <c r="F580" t="str">
        <f t="shared" si="43"/>
        <v>D.Eggmolesse-Smith</v>
      </c>
      <c r="G580" s="2">
        <v>202000</v>
      </c>
      <c r="H580">
        <v>2</v>
      </c>
      <c r="I580" s="1">
        <v>62</v>
      </c>
      <c r="J580">
        <v>124</v>
      </c>
      <c r="K580" t="s">
        <v>1</v>
      </c>
      <c r="L580" t="s">
        <v>769</v>
      </c>
      <c r="M580" t="str">
        <f t="shared" si="44"/>
        <v>DEF</v>
      </c>
      <c r="N580" t="s">
        <v>40</v>
      </c>
      <c r="Q580">
        <f t="shared" si="45"/>
        <v>579</v>
      </c>
    </row>
    <row r="581" spans="1:17" x14ac:dyDescent="0.3">
      <c r="A581">
        <v>2020</v>
      </c>
      <c r="B581">
        <v>38</v>
      </c>
      <c r="C581">
        <v>997230</v>
      </c>
      <c r="D581" t="s">
        <v>105</v>
      </c>
      <c r="E581" t="s">
        <v>106</v>
      </c>
      <c r="F581" t="str">
        <f t="shared" si="43"/>
        <v>T.Stengle</v>
      </c>
      <c r="G581" s="2">
        <v>202000</v>
      </c>
      <c r="H581">
        <v>2</v>
      </c>
      <c r="I581" s="1">
        <v>62</v>
      </c>
      <c r="J581">
        <v>124</v>
      </c>
      <c r="K581" t="s">
        <v>16</v>
      </c>
      <c r="L581" t="s">
        <v>36</v>
      </c>
      <c r="M581" t="str">
        <f t="shared" si="44"/>
        <v>FWD</v>
      </c>
      <c r="N581" t="s">
        <v>45</v>
      </c>
      <c r="Q581">
        <f t="shared" si="45"/>
        <v>580</v>
      </c>
    </row>
    <row r="582" spans="1:17" x14ac:dyDescent="0.3">
      <c r="A582">
        <v>2020</v>
      </c>
      <c r="B582">
        <v>469</v>
      </c>
      <c r="C582">
        <v>1001449</v>
      </c>
      <c r="D582" t="s">
        <v>183</v>
      </c>
      <c r="E582" t="s">
        <v>647</v>
      </c>
      <c r="F582" t="str">
        <f t="shared" si="43"/>
        <v>M.Hannan</v>
      </c>
      <c r="G582" s="2">
        <v>201200</v>
      </c>
      <c r="H582">
        <v>6</v>
      </c>
      <c r="I582" s="1">
        <v>41.17</v>
      </c>
      <c r="J582">
        <v>247</v>
      </c>
      <c r="K582" t="s">
        <v>5</v>
      </c>
      <c r="L582" t="s">
        <v>637</v>
      </c>
      <c r="M582" t="str">
        <f t="shared" si="44"/>
        <v>FWD</v>
      </c>
      <c r="N582" t="s">
        <v>45</v>
      </c>
      <c r="Q582">
        <f t="shared" si="45"/>
        <v>581</v>
      </c>
    </row>
    <row r="583" spans="1:17" x14ac:dyDescent="0.3">
      <c r="A583">
        <v>2020</v>
      </c>
      <c r="B583">
        <v>509</v>
      </c>
      <c r="C583">
        <v>290246</v>
      </c>
      <c r="D583" t="s">
        <v>50</v>
      </c>
      <c r="E583" t="s">
        <v>683</v>
      </c>
      <c r="F583" t="str">
        <f t="shared" si="43"/>
        <v>T.Campbell</v>
      </c>
      <c r="G583" s="2">
        <v>199600</v>
      </c>
      <c r="H583">
        <v>2</v>
      </c>
      <c r="I583" s="1">
        <v>52.5</v>
      </c>
      <c r="J583">
        <v>105</v>
      </c>
      <c r="K583" t="s">
        <v>12</v>
      </c>
      <c r="L583" t="s">
        <v>679</v>
      </c>
      <c r="M583" t="str">
        <f t="shared" si="44"/>
        <v>RUC/FWD</v>
      </c>
      <c r="N583" t="s">
        <v>92</v>
      </c>
      <c r="O583" t="s">
        <v>45</v>
      </c>
      <c r="Q583">
        <f t="shared" si="45"/>
        <v>582</v>
      </c>
    </row>
    <row r="584" spans="1:17" x14ac:dyDescent="0.3">
      <c r="A584">
        <v>2020</v>
      </c>
      <c r="B584">
        <v>474</v>
      </c>
      <c r="C584">
        <v>1009399</v>
      </c>
      <c r="D584" t="s">
        <v>38</v>
      </c>
      <c r="E584" t="s">
        <v>561</v>
      </c>
      <c r="F584" t="str">
        <f t="shared" si="43"/>
        <v>L.Jackson</v>
      </c>
      <c r="G584" s="2">
        <v>198300</v>
      </c>
      <c r="H584">
        <v>0</v>
      </c>
      <c r="I584" s="1">
        <v>0</v>
      </c>
      <c r="J584">
        <v>0</v>
      </c>
      <c r="K584" t="s">
        <v>5</v>
      </c>
      <c r="L584" t="s">
        <v>637</v>
      </c>
      <c r="M584" t="str">
        <f t="shared" si="44"/>
        <v>RUC</v>
      </c>
      <c r="N584" t="s">
        <v>92</v>
      </c>
      <c r="Q584">
        <f t="shared" si="45"/>
        <v>583</v>
      </c>
    </row>
    <row r="585" spans="1:17" x14ac:dyDescent="0.3">
      <c r="A585">
        <v>2020</v>
      </c>
      <c r="B585">
        <v>602</v>
      </c>
      <c r="C585">
        <v>1000061</v>
      </c>
      <c r="D585" t="s">
        <v>120</v>
      </c>
      <c r="E585" t="s">
        <v>779</v>
      </c>
      <c r="F585" t="str">
        <f t="shared" si="43"/>
        <v>C.Coleman-Jones</v>
      </c>
      <c r="G585" s="2">
        <v>195500</v>
      </c>
      <c r="H585">
        <v>1</v>
      </c>
      <c r="I585" s="1">
        <v>60</v>
      </c>
      <c r="J585">
        <v>60</v>
      </c>
      <c r="K585" t="s">
        <v>1</v>
      </c>
      <c r="L585" t="s">
        <v>769</v>
      </c>
      <c r="M585" t="str">
        <f t="shared" si="44"/>
        <v>RUC/FWD</v>
      </c>
      <c r="N585" t="s">
        <v>92</v>
      </c>
      <c r="O585" t="s">
        <v>45</v>
      </c>
      <c r="Q585">
        <f t="shared" si="45"/>
        <v>584</v>
      </c>
    </row>
    <row r="586" spans="1:17" x14ac:dyDescent="0.3">
      <c r="A586">
        <v>2020</v>
      </c>
      <c r="B586">
        <v>465</v>
      </c>
      <c r="C586">
        <v>1005330</v>
      </c>
      <c r="D586" t="s">
        <v>248</v>
      </c>
      <c r="E586" t="s">
        <v>642</v>
      </c>
      <c r="F586" t="str">
        <f t="shared" si="43"/>
        <v>K.Chandler</v>
      </c>
      <c r="G586" s="2">
        <v>195500</v>
      </c>
      <c r="H586">
        <v>1</v>
      </c>
      <c r="I586" s="1">
        <v>60</v>
      </c>
      <c r="J586">
        <v>60</v>
      </c>
      <c r="K586" t="s">
        <v>5</v>
      </c>
      <c r="L586" t="s">
        <v>637</v>
      </c>
      <c r="M586" t="str">
        <f t="shared" si="44"/>
        <v>FWD</v>
      </c>
      <c r="N586" t="s">
        <v>45</v>
      </c>
      <c r="Q586">
        <f t="shared" si="45"/>
        <v>585</v>
      </c>
    </row>
    <row r="587" spans="1:17" x14ac:dyDescent="0.3">
      <c r="A587">
        <v>2020</v>
      </c>
      <c r="B587">
        <v>370</v>
      </c>
      <c r="C587">
        <v>1009253</v>
      </c>
      <c r="D587" t="s">
        <v>60</v>
      </c>
      <c r="E587" t="s">
        <v>541</v>
      </c>
      <c r="F587" t="str">
        <f t="shared" si="43"/>
        <v>L.Ash</v>
      </c>
      <c r="G587" s="2">
        <v>193800</v>
      </c>
      <c r="H587">
        <v>0</v>
      </c>
      <c r="I587" s="1">
        <v>0</v>
      </c>
      <c r="J587">
        <v>0</v>
      </c>
      <c r="K587" t="s">
        <v>542</v>
      </c>
      <c r="L587" t="s">
        <v>18</v>
      </c>
      <c r="M587" t="str">
        <f t="shared" si="44"/>
        <v>DEF/MID</v>
      </c>
      <c r="N587" t="s">
        <v>40</v>
      </c>
      <c r="O587" t="s">
        <v>37</v>
      </c>
      <c r="Q587">
        <f t="shared" si="45"/>
        <v>586</v>
      </c>
    </row>
    <row r="588" spans="1:17" x14ac:dyDescent="0.3">
      <c r="A588">
        <v>2020</v>
      </c>
      <c r="B588">
        <v>247</v>
      </c>
      <c r="C588">
        <v>280336</v>
      </c>
      <c r="D588" t="s">
        <v>406</v>
      </c>
      <c r="E588" t="s">
        <v>407</v>
      </c>
      <c r="F588" t="str">
        <f t="shared" si="43"/>
        <v>S.Hill</v>
      </c>
      <c r="G588" s="2">
        <v>190600</v>
      </c>
      <c r="H588">
        <v>3</v>
      </c>
      <c r="I588" s="1">
        <v>39</v>
      </c>
      <c r="J588">
        <v>117</v>
      </c>
      <c r="K588" t="s">
        <v>15</v>
      </c>
      <c r="L588" t="s">
        <v>377</v>
      </c>
      <c r="M588" t="str">
        <f t="shared" si="44"/>
        <v>DEF/FWD</v>
      </c>
      <c r="N588" t="s">
        <v>40</v>
      </c>
      <c r="O588" t="s">
        <v>45</v>
      </c>
      <c r="Q588">
        <f t="shared" si="45"/>
        <v>587</v>
      </c>
    </row>
    <row r="589" spans="1:17" x14ac:dyDescent="0.3">
      <c r="A589">
        <v>2020</v>
      </c>
      <c r="B589">
        <v>42</v>
      </c>
      <c r="C589">
        <v>295964</v>
      </c>
      <c r="D589" t="s">
        <v>113</v>
      </c>
      <c r="E589" t="s">
        <v>114</v>
      </c>
      <c r="F589" t="str">
        <f t="shared" si="43"/>
        <v>P.Wilson</v>
      </c>
      <c r="G589" s="2">
        <v>190100</v>
      </c>
      <c r="H589">
        <v>1</v>
      </c>
      <c r="I589" s="1">
        <v>50</v>
      </c>
      <c r="J589">
        <v>50</v>
      </c>
      <c r="K589" t="s">
        <v>16</v>
      </c>
      <c r="L589" t="s">
        <v>36</v>
      </c>
      <c r="M589" t="str">
        <f t="shared" si="44"/>
        <v>MID</v>
      </c>
      <c r="N589" t="s">
        <v>37</v>
      </c>
      <c r="Q589">
        <f t="shared" si="45"/>
        <v>588</v>
      </c>
    </row>
    <row r="590" spans="1:17" x14ac:dyDescent="0.3">
      <c r="A590">
        <v>2020</v>
      </c>
      <c r="B590">
        <v>375</v>
      </c>
      <c r="C590">
        <v>1006103</v>
      </c>
      <c r="D590" t="s">
        <v>548</v>
      </c>
      <c r="E590" t="s">
        <v>549</v>
      </c>
      <c r="F590" t="str">
        <f t="shared" si="43"/>
        <v>J.Caldwell</v>
      </c>
      <c r="G590" s="2">
        <v>190100</v>
      </c>
      <c r="H590">
        <v>2</v>
      </c>
      <c r="I590" s="1">
        <v>50</v>
      </c>
      <c r="J590">
        <v>100</v>
      </c>
      <c r="K590" t="s">
        <v>542</v>
      </c>
      <c r="L590" t="s">
        <v>18</v>
      </c>
      <c r="M590" t="str">
        <f t="shared" si="44"/>
        <v>MID</v>
      </c>
      <c r="N590" t="s">
        <v>37</v>
      </c>
      <c r="Q590">
        <f t="shared" si="45"/>
        <v>589</v>
      </c>
    </row>
    <row r="591" spans="1:17" x14ac:dyDescent="0.3">
      <c r="A591">
        <v>2020</v>
      </c>
      <c r="B591">
        <v>341</v>
      </c>
      <c r="C591">
        <v>1004870</v>
      </c>
      <c r="D591" t="s">
        <v>357</v>
      </c>
      <c r="E591" t="s">
        <v>513</v>
      </c>
      <c r="F591" t="str">
        <f t="shared" si="43"/>
        <v>Z.Guthrie</v>
      </c>
      <c r="G591" s="2">
        <v>190100</v>
      </c>
      <c r="H591">
        <v>1</v>
      </c>
      <c r="I591" s="1">
        <v>50</v>
      </c>
      <c r="J591">
        <v>50</v>
      </c>
      <c r="K591" t="s">
        <v>3</v>
      </c>
      <c r="L591" t="s">
        <v>497</v>
      </c>
      <c r="M591" t="str">
        <f t="shared" si="44"/>
        <v>DEF</v>
      </c>
      <c r="N591" t="s">
        <v>40</v>
      </c>
      <c r="Q591">
        <f t="shared" si="45"/>
        <v>590</v>
      </c>
    </row>
    <row r="592" spans="1:17" x14ac:dyDescent="0.3">
      <c r="A592">
        <v>2020</v>
      </c>
      <c r="B592">
        <v>721</v>
      </c>
      <c r="C592">
        <v>1004848</v>
      </c>
      <c r="D592" t="s">
        <v>322</v>
      </c>
      <c r="E592" t="s">
        <v>536</v>
      </c>
      <c r="F592" t="str">
        <f t="shared" si="43"/>
        <v>D.Stephens</v>
      </c>
      <c r="G592" s="2">
        <v>189300</v>
      </c>
      <c r="H592">
        <v>0</v>
      </c>
      <c r="I592" s="1">
        <v>0</v>
      </c>
      <c r="J592">
        <v>0</v>
      </c>
      <c r="K592" t="s">
        <v>9</v>
      </c>
      <c r="L592" t="s">
        <v>864</v>
      </c>
      <c r="M592" t="str">
        <f t="shared" si="44"/>
        <v>MID</v>
      </c>
      <c r="N592" t="s">
        <v>37</v>
      </c>
      <c r="Q592">
        <f t="shared" si="45"/>
        <v>591</v>
      </c>
    </row>
    <row r="593" spans="1:17" x14ac:dyDescent="0.3">
      <c r="A593">
        <v>2020</v>
      </c>
      <c r="B593">
        <v>225</v>
      </c>
      <c r="C593">
        <v>1004034</v>
      </c>
      <c r="D593" t="s">
        <v>190</v>
      </c>
      <c r="E593" t="s">
        <v>374</v>
      </c>
      <c r="F593" t="str">
        <f t="shared" si="43"/>
        <v>B.Zerk-Thatcher</v>
      </c>
      <c r="G593" s="2">
        <v>189000</v>
      </c>
      <c r="H593">
        <v>1</v>
      </c>
      <c r="I593" s="1">
        <v>58</v>
      </c>
      <c r="J593">
        <v>58</v>
      </c>
      <c r="K593" t="s">
        <v>4</v>
      </c>
      <c r="L593" t="s">
        <v>316</v>
      </c>
      <c r="M593" t="str">
        <f t="shared" si="44"/>
        <v>DEF</v>
      </c>
      <c r="N593" t="s">
        <v>40</v>
      </c>
      <c r="Q593">
        <f t="shared" si="45"/>
        <v>592</v>
      </c>
    </row>
    <row r="594" spans="1:17" x14ac:dyDescent="0.3">
      <c r="A594">
        <v>2020</v>
      </c>
      <c r="B594">
        <v>25</v>
      </c>
      <c r="C594">
        <v>1009201</v>
      </c>
      <c r="D594" t="s">
        <v>81</v>
      </c>
      <c r="E594" t="s">
        <v>82</v>
      </c>
      <c r="F594" t="str">
        <f t="shared" si="43"/>
        <v>F.Mcasey</v>
      </c>
      <c r="G594" s="2">
        <v>184800</v>
      </c>
      <c r="H594">
        <v>0</v>
      </c>
      <c r="I594" s="1">
        <v>0</v>
      </c>
      <c r="J594">
        <v>0</v>
      </c>
      <c r="K594" t="s">
        <v>16</v>
      </c>
      <c r="L594" t="s">
        <v>36</v>
      </c>
      <c r="M594" t="str">
        <f t="shared" si="44"/>
        <v>DEF</v>
      </c>
      <c r="N594" t="s">
        <v>40</v>
      </c>
      <c r="Q594">
        <f t="shared" si="45"/>
        <v>593</v>
      </c>
    </row>
    <row r="595" spans="1:17" x14ac:dyDescent="0.3">
      <c r="A595">
        <v>2020</v>
      </c>
      <c r="B595">
        <v>617</v>
      </c>
      <c r="C595">
        <v>298358</v>
      </c>
      <c r="D595" t="s">
        <v>794</v>
      </c>
      <c r="E595" t="s">
        <v>795</v>
      </c>
      <c r="F595" t="str">
        <f t="shared" si="43"/>
        <v>O.Markov</v>
      </c>
      <c r="G595" s="2">
        <v>184400</v>
      </c>
      <c r="H595">
        <v>2</v>
      </c>
      <c r="I595" s="1">
        <v>48.5</v>
      </c>
      <c r="J595">
        <v>97</v>
      </c>
      <c r="K595" t="s">
        <v>1</v>
      </c>
      <c r="L595" t="s">
        <v>769</v>
      </c>
      <c r="M595" t="str">
        <f t="shared" si="44"/>
        <v>MID</v>
      </c>
      <c r="N595" t="s">
        <v>37</v>
      </c>
      <c r="Q595">
        <f t="shared" si="45"/>
        <v>594</v>
      </c>
    </row>
    <row r="596" spans="1:17" x14ac:dyDescent="0.3">
      <c r="A596">
        <v>2020</v>
      </c>
      <c r="B596">
        <v>497</v>
      </c>
      <c r="C596">
        <v>999391</v>
      </c>
      <c r="D596" t="s">
        <v>50</v>
      </c>
      <c r="E596" t="s">
        <v>672</v>
      </c>
      <c r="F596" t="str">
        <f t="shared" si="43"/>
        <v>T.Sparrow</v>
      </c>
      <c r="G596" s="2">
        <v>182500</v>
      </c>
      <c r="H596">
        <v>2</v>
      </c>
      <c r="I596" s="1">
        <v>48</v>
      </c>
      <c r="J596">
        <v>96</v>
      </c>
      <c r="K596" t="s">
        <v>5</v>
      </c>
      <c r="L596" t="s">
        <v>637</v>
      </c>
      <c r="M596" t="str">
        <f t="shared" si="44"/>
        <v>FWD</v>
      </c>
      <c r="N596" t="s">
        <v>45</v>
      </c>
      <c r="Q596">
        <f t="shared" si="45"/>
        <v>595</v>
      </c>
    </row>
    <row r="597" spans="1:17" x14ac:dyDescent="0.3">
      <c r="A597">
        <v>2020</v>
      </c>
      <c r="B597">
        <v>272</v>
      </c>
      <c r="C597">
        <v>1009256</v>
      </c>
      <c r="D597" t="s">
        <v>437</v>
      </c>
      <c r="E597" t="s">
        <v>438</v>
      </c>
      <c r="F597" t="str">
        <f t="shared" si="43"/>
        <v>H.Young</v>
      </c>
      <c r="G597" s="2">
        <v>180300</v>
      </c>
      <c r="H597">
        <v>0</v>
      </c>
      <c r="I597" s="1">
        <v>0</v>
      </c>
      <c r="J597">
        <v>0</v>
      </c>
      <c r="K597" t="s">
        <v>15</v>
      </c>
      <c r="L597" t="s">
        <v>377</v>
      </c>
      <c r="M597" t="str">
        <f t="shared" si="44"/>
        <v>DEF</v>
      </c>
      <c r="N597" t="s">
        <v>40</v>
      </c>
      <c r="Q597">
        <f t="shared" si="45"/>
        <v>596</v>
      </c>
    </row>
    <row r="598" spans="1:17" x14ac:dyDescent="0.3">
      <c r="A598">
        <v>2020</v>
      </c>
      <c r="B598">
        <v>295</v>
      </c>
      <c r="C598">
        <v>1002328</v>
      </c>
      <c r="D598" t="s">
        <v>122</v>
      </c>
      <c r="E598" t="s">
        <v>461</v>
      </c>
      <c r="F598" t="str">
        <f t="shared" si="43"/>
        <v>J.Heron</v>
      </c>
      <c r="G598" s="2">
        <v>179900</v>
      </c>
      <c r="H598">
        <v>5</v>
      </c>
      <c r="I598" s="1">
        <v>36.799999999999997</v>
      </c>
      <c r="J598">
        <v>184</v>
      </c>
      <c r="K598" t="s">
        <v>17</v>
      </c>
      <c r="L598" t="s">
        <v>440</v>
      </c>
      <c r="M598" t="str">
        <f t="shared" si="44"/>
        <v>FWD</v>
      </c>
      <c r="N598" t="s">
        <v>45</v>
      </c>
      <c r="Q598">
        <f t="shared" si="45"/>
        <v>597</v>
      </c>
    </row>
    <row r="599" spans="1:17" x14ac:dyDescent="0.3">
      <c r="A599">
        <v>2020</v>
      </c>
      <c r="B599">
        <v>84</v>
      </c>
      <c r="C599">
        <v>992752</v>
      </c>
      <c r="D599" t="s">
        <v>187</v>
      </c>
      <c r="E599" t="s">
        <v>104</v>
      </c>
      <c r="F599" t="str">
        <f t="shared" ref="F599:F662" si="46">LEFT(D599,1)&amp;"." &amp;E599</f>
        <v>A.Smith</v>
      </c>
      <c r="G599" s="2">
        <v>179200</v>
      </c>
      <c r="H599">
        <v>2</v>
      </c>
      <c r="I599" s="1">
        <v>55</v>
      </c>
      <c r="J599">
        <v>110</v>
      </c>
      <c r="K599" t="s">
        <v>7</v>
      </c>
      <c r="L599" t="s">
        <v>119</v>
      </c>
      <c r="M599" t="str">
        <f t="shared" ref="M599:M662" si="47">N599&amp;IF(O599="","","/"&amp;O599)</f>
        <v>RUC</v>
      </c>
      <c r="N599" t="s">
        <v>92</v>
      </c>
      <c r="Q599">
        <f t="shared" si="45"/>
        <v>598</v>
      </c>
    </row>
    <row r="600" spans="1:17" x14ac:dyDescent="0.3">
      <c r="A600">
        <v>2020</v>
      </c>
      <c r="B600">
        <v>314</v>
      </c>
      <c r="C600">
        <v>998511</v>
      </c>
      <c r="D600" t="s">
        <v>217</v>
      </c>
      <c r="E600" t="s">
        <v>485</v>
      </c>
      <c r="F600" t="str">
        <f t="shared" si="46"/>
        <v>J.Schoenfeld</v>
      </c>
      <c r="G600" s="2">
        <v>178700</v>
      </c>
      <c r="H600">
        <v>1</v>
      </c>
      <c r="I600" s="1">
        <v>47</v>
      </c>
      <c r="J600">
        <v>47</v>
      </c>
      <c r="K600" t="s">
        <v>17</v>
      </c>
      <c r="L600" t="s">
        <v>440</v>
      </c>
      <c r="M600" t="str">
        <f t="shared" si="47"/>
        <v>FWD</v>
      </c>
      <c r="N600" t="s">
        <v>45</v>
      </c>
      <c r="Q600">
        <f t="shared" si="45"/>
        <v>599</v>
      </c>
    </row>
    <row r="601" spans="1:17" x14ac:dyDescent="0.3">
      <c r="A601">
        <v>2020</v>
      </c>
      <c r="B601">
        <v>46</v>
      </c>
      <c r="C601">
        <v>998268</v>
      </c>
      <c r="D601" t="s">
        <v>122</v>
      </c>
      <c r="E601" t="s">
        <v>123</v>
      </c>
      <c r="F601" t="str">
        <f t="shared" si="46"/>
        <v>J.Allison</v>
      </c>
      <c r="G601" s="2">
        <v>176800</v>
      </c>
      <c r="H601">
        <v>2</v>
      </c>
      <c r="I601" s="1">
        <v>46.5</v>
      </c>
      <c r="J601">
        <v>93</v>
      </c>
      <c r="K601" t="s">
        <v>7</v>
      </c>
      <c r="L601" t="s">
        <v>119</v>
      </c>
      <c r="M601" t="str">
        <f t="shared" si="47"/>
        <v>MID</v>
      </c>
      <c r="N601" t="s">
        <v>37</v>
      </c>
      <c r="Q601">
        <f t="shared" si="45"/>
        <v>600</v>
      </c>
    </row>
    <row r="602" spans="1:17" x14ac:dyDescent="0.3">
      <c r="A602">
        <v>2020</v>
      </c>
      <c r="B602">
        <v>262</v>
      </c>
      <c r="C602">
        <v>1009420</v>
      </c>
      <c r="D602" t="s">
        <v>226</v>
      </c>
      <c r="E602" t="s">
        <v>427</v>
      </c>
      <c r="F602" t="str">
        <f t="shared" si="46"/>
        <v>C.Serong</v>
      </c>
      <c r="G602" s="2">
        <v>175800</v>
      </c>
      <c r="H602">
        <v>0</v>
      </c>
      <c r="I602" s="1">
        <v>0</v>
      </c>
      <c r="J602">
        <v>0</v>
      </c>
      <c r="K602" t="s">
        <v>15</v>
      </c>
      <c r="L602" t="s">
        <v>377</v>
      </c>
      <c r="M602" t="str">
        <f t="shared" si="47"/>
        <v>MID</v>
      </c>
      <c r="N602" t="s">
        <v>37</v>
      </c>
      <c r="Q602">
        <f t="shared" si="45"/>
        <v>601</v>
      </c>
    </row>
    <row r="603" spans="1:17" x14ac:dyDescent="0.3">
      <c r="A603">
        <v>2020</v>
      </c>
      <c r="B603">
        <v>246</v>
      </c>
      <c r="C603">
        <v>1005988</v>
      </c>
      <c r="D603" t="s">
        <v>219</v>
      </c>
      <c r="E603" t="s">
        <v>405</v>
      </c>
      <c r="F603" t="str">
        <f t="shared" si="46"/>
        <v>L.Henry</v>
      </c>
      <c r="G603" s="2">
        <v>171300</v>
      </c>
      <c r="H603">
        <v>0</v>
      </c>
      <c r="I603" s="1">
        <v>0</v>
      </c>
      <c r="J603">
        <v>0</v>
      </c>
      <c r="K603" t="s">
        <v>15</v>
      </c>
      <c r="L603" t="s">
        <v>377</v>
      </c>
      <c r="M603" t="str">
        <f t="shared" si="47"/>
        <v>MID/FWD</v>
      </c>
      <c r="N603" t="s">
        <v>37</v>
      </c>
      <c r="O603" t="s">
        <v>45</v>
      </c>
      <c r="Q603">
        <f t="shared" si="45"/>
        <v>602</v>
      </c>
    </row>
    <row r="604" spans="1:17" x14ac:dyDescent="0.3">
      <c r="A604">
        <v>2020</v>
      </c>
      <c r="B604">
        <v>240</v>
      </c>
      <c r="C604">
        <v>1002372</v>
      </c>
      <c r="D604" t="s">
        <v>167</v>
      </c>
      <c r="E604" t="s">
        <v>395</v>
      </c>
      <c r="F604" t="str">
        <f t="shared" si="46"/>
        <v>H.Dixon</v>
      </c>
      <c r="G604" s="2">
        <v>171100</v>
      </c>
      <c r="H604">
        <v>1</v>
      </c>
      <c r="I604" s="1">
        <v>45</v>
      </c>
      <c r="J604">
        <v>45</v>
      </c>
      <c r="K604" t="s">
        <v>15</v>
      </c>
      <c r="L604" t="s">
        <v>377</v>
      </c>
      <c r="M604" t="str">
        <f t="shared" si="47"/>
        <v>FWD</v>
      </c>
      <c r="N604" t="s">
        <v>45</v>
      </c>
      <c r="Q604">
        <f t="shared" si="45"/>
        <v>603</v>
      </c>
    </row>
    <row r="605" spans="1:17" x14ac:dyDescent="0.3">
      <c r="A605">
        <v>2020</v>
      </c>
      <c r="B605">
        <v>57</v>
      </c>
      <c r="C605">
        <v>994047</v>
      </c>
      <c r="D605" t="s">
        <v>143</v>
      </c>
      <c r="E605" t="s">
        <v>144</v>
      </c>
      <c r="F605" t="str">
        <f t="shared" si="46"/>
        <v>C.Cox</v>
      </c>
      <c r="G605" s="2">
        <v>167300</v>
      </c>
      <c r="H605">
        <v>1</v>
      </c>
      <c r="I605" s="1">
        <v>44</v>
      </c>
      <c r="J605">
        <v>44</v>
      </c>
      <c r="K605" t="s">
        <v>7</v>
      </c>
      <c r="L605" t="s">
        <v>119</v>
      </c>
      <c r="M605" t="str">
        <f t="shared" si="47"/>
        <v>FWD</v>
      </c>
      <c r="N605" t="s">
        <v>45</v>
      </c>
      <c r="Q605">
        <f t="shared" si="45"/>
        <v>604</v>
      </c>
    </row>
    <row r="606" spans="1:17" x14ac:dyDescent="0.3">
      <c r="A606">
        <v>2020</v>
      </c>
      <c r="B606">
        <v>385</v>
      </c>
      <c r="C606">
        <v>1009528</v>
      </c>
      <c r="D606" t="s">
        <v>50</v>
      </c>
      <c r="E606" t="s">
        <v>559</v>
      </c>
      <c r="F606" t="str">
        <f t="shared" si="46"/>
        <v>T.Green</v>
      </c>
      <c r="G606" s="2">
        <v>166800</v>
      </c>
      <c r="H606">
        <v>0</v>
      </c>
      <c r="I606" s="1">
        <v>0</v>
      </c>
      <c r="J606">
        <v>0</v>
      </c>
      <c r="K606" t="s">
        <v>542</v>
      </c>
      <c r="L606" t="s">
        <v>18</v>
      </c>
      <c r="M606" t="str">
        <f t="shared" si="47"/>
        <v>MID</v>
      </c>
      <c r="N606" t="s">
        <v>37</v>
      </c>
      <c r="Q606">
        <f t="shared" si="45"/>
        <v>605</v>
      </c>
    </row>
    <row r="607" spans="1:17" x14ac:dyDescent="0.3">
      <c r="A607">
        <v>2020</v>
      </c>
      <c r="B607">
        <v>10</v>
      </c>
      <c r="C607">
        <v>991773</v>
      </c>
      <c r="D607" t="s">
        <v>54</v>
      </c>
      <c r="E607" t="s">
        <v>55</v>
      </c>
      <c r="F607" t="str">
        <f t="shared" si="46"/>
        <v>B.Frampton</v>
      </c>
      <c r="G607" s="2">
        <v>165400</v>
      </c>
      <c r="H607">
        <v>2</v>
      </c>
      <c r="I607" s="1">
        <v>43.5</v>
      </c>
      <c r="J607">
        <v>87</v>
      </c>
      <c r="K607" t="s">
        <v>16</v>
      </c>
      <c r="L607" t="s">
        <v>36</v>
      </c>
      <c r="M607" t="str">
        <f t="shared" si="47"/>
        <v>FWD</v>
      </c>
      <c r="N607" t="s">
        <v>45</v>
      </c>
      <c r="Q607">
        <f t="shared" si="45"/>
        <v>606</v>
      </c>
    </row>
    <row r="608" spans="1:17" x14ac:dyDescent="0.3">
      <c r="A608">
        <v>2020</v>
      </c>
      <c r="B608">
        <v>289</v>
      </c>
      <c r="C608">
        <v>1009260</v>
      </c>
      <c r="D608" t="s">
        <v>185</v>
      </c>
      <c r="E608" t="s">
        <v>456</v>
      </c>
      <c r="F608" t="str">
        <f t="shared" si="46"/>
        <v>S.Flanders</v>
      </c>
      <c r="G608" s="2">
        <v>162300</v>
      </c>
      <c r="H608">
        <v>0</v>
      </c>
      <c r="I608" s="1">
        <v>0</v>
      </c>
      <c r="J608">
        <v>0</v>
      </c>
      <c r="K608" t="s">
        <v>17</v>
      </c>
      <c r="L608" t="s">
        <v>440</v>
      </c>
      <c r="M608" t="str">
        <f t="shared" si="47"/>
        <v>MID/FWD</v>
      </c>
      <c r="N608" t="s">
        <v>37</v>
      </c>
      <c r="O608" t="s">
        <v>45</v>
      </c>
      <c r="Q608">
        <f t="shared" si="45"/>
        <v>607</v>
      </c>
    </row>
    <row r="609" spans="1:17" x14ac:dyDescent="0.3">
      <c r="A609">
        <v>2020</v>
      </c>
      <c r="B609">
        <v>479</v>
      </c>
      <c r="C609">
        <v>1008541</v>
      </c>
      <c r="D609" t="s">
        <v>654</v>
      </c>
      <c r="E609" t="s">
        <v>655</v>
      </c>
      <c r="F609" t="str">
        <f t="shared" si="46"/>
        <v>K.Kropinyeri-Pickett</v>
      </c>
      <c r="G609" s="2">
        <v>157800</v>
      </c>
      <c r="H609">
        <v>0</v>
      </c>
      <c r="I609" s="1">
        <v>0</v>
      </c>
      <c r="J609">
        <v>0</v>
      </c>
      <c r="K609" t="s">
        <v>5</v>
      </c>
      <c r="L609" t="s">
        <v>637</v>
      </c>
      <c r="M609" t="str">
        <f t="shared" si="47"/>
        <v>FWD</v>
      </c>
      <c r="N609" t="s">
        <v>45</v>
      </c>
      <c r="Q609">
        <f t="shared" si="45"/>
        <v>608</v>
      </c>
    </row>
    <row r="610" spans="1:17" x14ac:dyDescent="0.3">
      <c r="A610">
        <v>2020</v>
      </c>
      <c r="B610">
        <v>743</v>
      </c>
      <c r="C610">
        <v>1006303</v>
      </c>
      <c r="D610" t="s">
        <v>921</v>
      </c>
      <c r="E610" t="s">
        <v>560</v>
      </c>
      <c r="F610" t="str">
        <f t="shared" si="46"/>
        <v>F.Greene</v>
      </c>
      <c r="G610" s="2">
        <v>157400</v>
      </c>
      <c r="H610">
        <v>0</v>
      </c>
      <c r="I610" s="1">
        <v>0</v>
      </c>
      <c r="J610">
        <v>0</v>
      </c>
      <c r="K610" t="s">
        <v>13</v>
      </c>
      <c r="L610" t="s">
        <v>907</v>
      </c>
      <c r="M610" t="str">
        <f t="shared" si="47"/>
        <v>FWD</v>
      </c>
      <c r="N610" t="s">
        <v>45</v>
      </c>
      <c r="Q610">
        <f t="shared" si="45"/>
        <v>609</v>
      </c>
    </row>
    <row r="611" spans="1:17" x14ac:dyDescent="0.3">
      <c r="A611">
        <v>2020</v>
      </c>
      <c r="B611">
        <v>58</v>
      </c>
      <c r="C611">
        <v>290326</v>
      </c>
      <c r="D611" t="s">
        <v>48</v>
      </c>
      <c r="E611" t="s">
        <v>145</v>
      </c>
      <c r="F611" t="str">
        <f t="shared" si="46"/>
        <v>M.Eagles</v>
      </c>
      <c r="G611" s="2">
        <v>155800</v>
      </c>
      <c r="H611">
        <v>0</v>
      </c>
      <c r="I611" s="1">
        <v>0</v>
      </c>
      <c r="J611">
        <v>0</v>
      </c>
      <c r="K611" t="s">
        <v>7</v>
      </c>
      <c r="L611" t="s">
        <v>119</v>
      </c>
      <c r="M611" t="str">
        <f t="shared" si="47"/>
        <v>DEF</v>
      </c>
      <c r="N611" t="s">
        <v>40</v>
      </c>
      <c r="Q611">
        <f t="shared" si="45"/>
        <v>610</v>
      </c>
    </row>
    <row r="612" spans="1:17" x14ac:dyDescent="0.3">
      <c r="A612">
        <v>2020</v>
      </c>
      <c r="B612">
        <v>543</v>
      </c>
      <c r="C612">
        <v>1005084</v>
      </c>
      <c r="D612" t="s">
        <v>245</v>
      </c>
      <c r="E612" t="s">
        <v>112</v>
      </c>
      <c r="F612" t="str">
        <f t="shared" si="46"/>
        <v>W.Walker</v>
      </c>
      <c r="G612" s="2">
        <v>154900</v>
      </c>
      <c r="H612">
        <v>0</v>
      </c>
      <c r="I612" s="1">
        <v>0</v>
      </c>
      <c r="J612">
        <v>0</v>
      </c>
      <c r="K612" t="s">
        <v>12</v>
      </c>
      <c r="L612" t="s">
        <v>679</v>
      </c>
      <c r="M612" t="str">
        <f t="shared" si="47"/>
        <v>FWD</v>
      </c>
      <c r="N612" t="s">
        <v>45</v>
      </c>
      <c r="Q612">
        <f t="shared" si="45"/>
        <v>611</v>
      </c>
    </row>
    <row r="613" spans="1:17" x14ac:dyDescent="0.3">
      <c r="A613">
        <v>2020</v>
      </c>
      <c r="B613">
        <v>419</v>
      </c>
      <c r="C613">
        <v>1008550</v>
      </c>
      <c r="D613" t="s">
        <v>245</v>
      </c>
      <c r="E613" t="s">
        <v>451</v>
      </c>
      <c r="F613" t="str">
        <f t="shared" si="46"/>
        <v>W.Day</v>
      </c>
      <c r="G613" s="2">
        <v>153300</v>
      </c>
      <c r="H613">
        <v>0</v>
      </c>
      <c r="I613" s="1">
        <v>0</v>
      </c>
      <c r="J613">
        <v>0</v>
      </c>
      <c r="K613" t="s">
        <v>6</v>
      </c>
      <c r="L613" t="s">
        <v>589</v>
      </c>
      <c r="M613" t="str">
        <f t="shared" si="47"/>
        <v>DEF</v>
      </c>
      <c r="N613" t="s">
        <v>40</v>
      </c>
      <c r="Q613">
        <f t="shared" si="45"/>
        <v>612</v>
      </c>
    </row>
    <row r="614" spans="1:17" x14ac:dyDescent="0.3">
      <c r="A614">
        <v>2020</v>
      </c>
      <c r="B614">
        <v>530</v>
      </c>
      <c r="C614">
        <v>1000905</v>
      </c>
      <c r="D614" t="s">
        <v>50</v>
      </c>
      <c r="E614" t="s">
        <v>89</v>
      </c>
      <c r="F614" t="str">
        <f t="shared" si="46"/>
        <v>T.Murphy</v>
      </c>
      <c r="G614" s="2">
        <v>152000</v>
      </c>
      <c r="H614">
        <v>0</v>
      </c>
      <c r="I614" s="1">
        <v>0</v>
      </c>
      <c r="J614">
        <v>0</v>
      </c>
      <c r="K614" t="s">
        <v>12</v>
      </c>
      <c r="L614" t="s">
        <v>679</v>
      </c>
      <c r="M614" t="str">
        <f t="shared" si="47"/>
        <v>DEF</v>
      </c>
      <c r="N614" t="s">
        <v>40</v>
      </c>
      <c r="Q614">
        <f t="shared" si="45"/>
        <v>613</v>
      </c>
    </row>
    <row r="615" spans="1:17" x14ac:dyDescent="0.3">
      <c r="A615">
        <v>2020</v>
      </c>
      <c r="B615">
        <v>4</v>
      </c>
      <c r="C615">
        <v>993796</v>
      </c>
      <c r="D615" t="s">
        <v>43</v>
      </c>
      <c r="E615" t="s">
        <v>44</v>
      </c>
      <c r="F615" t="str">
        <f t="shared" si="46"/>
        <v>B.Crocker</v>
      </c>
      <c r="G615" s="2">
        <v>152000</v>
      </c>
      <c r="H615">
        <v>3</v>
      </c>
      <c r="I615" s="1">
        <v>35</v>
      </c>
      <c r="J615">
        <v>105</v>
      </c>
      <c r="K615" t="s">
        <v>16</v>
      </c>
      <c r="L615" t="s">
        <v>36</v>
      </c>
      <c r="M615" t="str">
        <f t="shared" si="47"/>
        <v>FWD</v>
      </c>
      <c r="N615" t="s">
        <v>45</v>
      </c>
      <c r="Q615">
        <f t="shared" si="45"/>
        <v>614</v>
      </c>
    </row>
    <row r="616" spans="1:17" x14ac:dyDescent="0.3">
      <c r="A616">
        <v>2020</v>
      </c>
      <c r="B616">
        <v>529</v>
      </c>
      <c r="C616">
        <v>1002143</v>
      </c>
      <c r="D616" t="s">
        <v>43</v>
      </c>
      <c r="E616" t="s">
        <v>229</v>
      </c>
      <c r="F616" t="str">
        <f t="shared" si="46"/>
        <v>B.McKay</v>
      </c>
      <c r="G616" s="2">
        <v>149200</v>
      </c>
      <c r="H616">
        <v>3</v>
      </c>
      <c r="I616" s="1">
        <v>34.33</v>
      </c>
      <c r="J616">
        <v>103</v>
      </c>
      <c r="K616" t="s">
        <v>12</v>
      </c>
      <c r="L616" t="s">
        <v>679</v>
      </c>
      <c r="M616" t="str">
        <f t="shared" si="47"/>
        <v>DEF</v>
      </c>
      <c r="N616" t="s">
        <v>40</v>
      </c>
      <c r="Q616">
        <f t="shared" si="45"/>
        <v>615</v>
      </c>
    </row>
    <row r="617" spans="1:17" x14ac:dyDescent="0.3">
      <c r="A617">
        <v>2020</v>
      </c>
      <c r="B617">
        <v>551</v>
      </c>
      <c r="C617">
        <v>1009191</v>
      </c>
      <c r="D617" t="s">
        <v>472</v>
      </c>
      <c r="E617" t="s">
        <v>725</v>
      </c>
      <c r="F617" t="str">
        <f t="shared" si="46"/>
        <v>M.Bergman</v>
      </c>
      <c r="G617" s="2">
        <v>148800</v>
      </c>
      <c r="H617">
        <v>0</v>
      </c>
      <c r="I617" s="1">
        <v>0</v>
      </c>
      <c r="J617">
        <v>0</v>
      </c>
      <c r="K617" t="s">
        <v>11</v>
      </c>
      <c r="L617" t="s">
        <v>724</v>
      </c>
      <c r="M617" t="str">
        <f t="shared" si="47"/>
        <v>FWD</v>
      </c>
      <c r="N617" t="s">
        <v>45</v>
      </c>
      <c r="Q617">
        <f t="shared" si="45"/>
        <v>616</v>
      </c>
    </row>
    <row r="618" spans="1:17" x14ac:dyDescent="0.3">
      <c r="A618">
        <v>2020</v>
      </c>
      <c r="B618">
        <v>331</v>
      </c>
      <c r="C618">
        <v>298336</v>
      </c>
      <c r="D618" t="s">
        <v>505</v>
      </c>
      <c r="E618" t="s">
        <v>506</v>
      </c>
      <c r="F618" t="str">
        <f t="shared" si="46"/>
        <v>N.Cockatoo</v>
      </c>
      <c r="G618" s="2">
        <v>148200</v>
      </c>
      <c r="H618">
        <v>0</v>
      </c>
      <c r="I618" s="1">
        <v>0</v>
      </c>
      <c r="J618">
        <v>0</v>
      </c>
      <c r="K618" t="s">
        <v>3</v>
      </c>
      <c r="L618" t="s">
        <v>497</v>
      </c>
      <c r="M618" t="str">
        <f t="shared" si="47"/>
        <v>MID/FWD</v>
      </c>
      <c r="N618" t="s">
        <v>37</v>
      </c>
      <c r="O618" t="s">
        <v>45</v>
      </c>
      <c r="Q618">
        <f t="shared" si="45"/>
        <v>617</v>
      </c>
    </row>
    <row r="619" spans="1:17" x14ac:dyDescent="0.3">
      <c r="A619">
        <v>2020</v>
      </c>
      <c r="B619">
        <v>87</v>
      </c>
      <c r="C619">
        <v>1002401</v>
      </c>
      <c r="D619" t="s">
        <v>190</v>
      </c>
      <c r="E619" t="s">
        <v>191</v>
      </c>
      <c r="F619" t="str">
        <f t="shared" si="46"/>
        <v>B.Starcevich</v>
      </c>
      <c r="G619" s="2">
        <v>147700</v>
      </c>
      <c r="H619">
        <v>1</v>
      </c>
      <c r="I619" s="1">
        <v>34</v>
      </c>
      <c r="J619">
        <v>34</v>
      </c>
      <c r="K619" t="s">
        <v>7</v>
      </c>
      <c r="L619" t="s">
        <v>119</v>
      </c>
      <c r="M619" t="str">
        <f t="shared" si="47"/>
        <v>DEF/MID</v>
      </c>
      <c r="N619" t="s">
        <v>40</v>
      </c>
      <c r="O619" t="s">
        <v>37</v>
      </c>
      <c r="Q619">
        <f t="shared" si="45"/>
        <v>618</v>
      </c>
    </row>
    <row r="620" spans="1:17" x14ac:dyDescent="0.3">
      <c r="A620">
        <v>2020</v>
      </c>
      <c r="B620">
        <v>134</v>
      </c>
      <c r="C620">
        <v>998167</v>
      </c>
      <c r="D620" t="s">
        <v>50</v>
      </c>
      <c r="E620" t="s">
        <v>253</v>
      </c>
      <c r="F620" t="str">
        <f t="shared" si="46"/>
        <v>T.Williamson</v>
      </c>
      <c r="G620" s="2">
        <v>146300</v>
      </c>
      <c r="H620">
        <v>2</v>
      </c>
      <c r="I620" s="1">
        <v>38.5</v>
      </c>
      <c r="J620">
        <v>77</v>
      </c>
      <c r="K620" t="s">
        <v>2</v>
      </c>
      <c r="L620" t="s">
        <v>200</v>
      </c>
      <c r="M620" t="str">
        <f t="shared" si="47"/>
        <v>DEF</v>
      </c>
      <c r="N620" t="s">
        <v>40</v>
      </c>
      <c r="Q620">
        <f t="shared" si="45"/>
        <v>619</v>
      </c>
    </row>
    <row r="621" spans="1:17" x14ac:dyDescent="0.3">
      <c r="A621">
        <v>2020</v>
      </c>
      <c r="B621">
        <v>767</v>
      </c>
      <c r="C621">
        <v>1011803</v>
      </c>
      <c r="D621" t="s">
        <v>942</v>
      </c>
      <c r="E621" t="s">
        <v>943</v>
      </c>
      <c r="F621" t="str">
        <f t="shared" si="46"/>
        <v>C.Weightman</v>
      </c>
      <c r="G621" s="2">
        <v>144300</v>
      </c>
      <c r="H621">
        <v>0</v>
      </c>
      <c r="I621" s="1">
        <v>0</v>
      </c>
      <c r="J621">
        <v>0</v>
      </c>
      <c r="K621" t="s">
        <v>13</v>
      </c>
      <c r="L621" t="s">
        <v>907</v>
      </c>
      <c r="M621" t="str">
        <f t="shared" si="47"/>
        <v>FWD</v>
      </c>
      <c r="N621" t="s">
        <v>45</v>
      </c>
      <c r="Q621">
        <f t="shared" si="45"/>
        <v>620</v>
      </c>
    </row>
    <row r="622" spans="1:17" x14ac:dyDescent="0.3">
      <c r="A622">
        <v>2020</v>
      </c>
      <c r="B622">
        <v>393</v>
      </c>
      <c r="C622">
        <v>1008083</v>
      </c>
      <c r="D622" t="s">
        <v>130</v>
      </c>
      <c r="E622" t="s">
        <v>567</v>
      </c>
      <c r="F622" t="str">
        <f t="shared" si="46"/>
        <v>C.Idun</v>
      </c>
      <c r="G622" s="2">
        <v>143400</v>
      </c>
      <c r="H622">
        <v>1</v>
      </c>
      <c r="I622" s="1">
        <v>33</v>
      </c>
      <c r="J622">
        <v>33</v>
      </c>
      <c r="K622" t="s">
        <v>542</v>
      </c>
      <c r="L622" t="s">
        <v>18</v>
      </c>
      <c r="M622" t="str">
        <f t="shared" si="47"/>
        <v>DEF</v>
      </c>
      <c r="N622" t="s">
        <v>40</v>
      </c>
      <c r="Q622">
        <f t="shared" si="45"/>
        <v>621</v>
      </c>
    </row>
    <row r="623" spans="1:17" x14ac:dyDescent="0.3">
      <c r="A623">
        <v>2020</v>
      </c>
      <c r="B623">
        <v>233</v>
      </c>
      <c r="C623">
        <v>1006151</v>
      </c>
      <c r="D623" t="s">
        <v>386</v>
      </c>
      <c r="E623" t="s">
        <v>387</v>
      </c>
      <c r="F623" t="str">
        <f t="shared" si="46"/>
        <v>J.Carter</v>
      </c>
      <c r="G623" s="2">
        <v>141200</v>
      </c>
      <c r="H623">
        <v>2</v>
      </c>
      <c r="I623" s="1">
        <v>32.5</v>
      </c>
      <c r="J623">
        <v>65</v>
      </c>
      <c r="K623" t="s">
        <v>15</v>
      </c>
      <c r="L623" t="s">
        <v>377</v>
      </c>
      <c r="M623" t="str">
        <f t="shared" si="47"/>
        <v>DEF</v>
      </c>
      <c r="N623" t="s">
        <v>40</v>
      </c>
      <c r="Q623">
        <f t="shared" si="45"/>
        <v>622</v>
      </c>
    </row>
    <row r="624" spans="1:17" x14ac:dyDescent="0.3">
      <c r="A624">
        <v>2020</v>
      </c>
      <c r="B624">
        <v>363</v>
      </c>
      <c r="C624">
        <v>1004948</v>
      </c>
      <c r="D624" t="s">
        <v>535</v>
      </c>
      <c r="E624" t="s">
        <v>536</v>
      </c>
      <c r="F624" t="str">
        <f t="shared" si="46"/>
        <v>C.Stephens</v>
      </c>
      <c r="G624" s="2">
        <v>139800</v>
      </c>
      <c r="H624">
        <v>0</v>
      </c>
      <c r="I624" s="1">
        <v>0</v>
      </c>
      <c r="J624">
        <v>0</v>
      </c>
      <c r="K624" t="s">
        <v>3</v>
      </c>
      <c r="L624" t="s">
        <v>497</v>
      </c>
      <c r="M624" t="str">
        <f t="shared" si="47"/>
        <v>MID</v>
      </c>
      <c r="N624" t="s">
        <v>37</v>
      </c>
      <c r="Q624">
        <f t="shared" si="45"/>
        <v>623</v>
      </c>
    </row>
    <row r="625" spans="1:17" x14ac:dyDescent="0.3">
      <c r="A625">
        <v>2020</v>
      </c>
      <c r="B625">
        <v>125</v>
      </c>
      <c r="C625">
        <v>998100</v>
      </c>
      <c r="D625" t="s">
        <v>138</v>
      </c>
      <c r="E625" t="s">
        <v>243</v>
      </c>
      <c r="F625" t="str">
        <f t="shared" si="46"/>
        <v>C.Polson</v>
      </c>
      <c r="G625" s="2">
        <v>138500</v>
      </c>
      <c r="H625">
        <v>3</v>
      </c>
      <c r="I625" s="1">
        <v>28.33</v>
      </c>
      <c r="J625">
        <v>85</v>
      </c>
      <c r="K625" t="s">
        <v>2</v>
      </c>
      <c r="L625" t="s">
        <v>200</v>
      </c>
      <c r="M625" t="str">
        <f t="shared" si="47"/>
        <v>FWD</v>
      </c>
      <c r="N625" t="s">
        <v>45</v>
      </c>
      <c r="Q625">
        <f t="shared" si="45"/>
        <v>624</v>
      </c>
    </row>
    <row r="626" spans="1:17" x14ac:dyDescent="0.3">
      <c r="A626">
        <v>2020</v>
      </c>
      <c r="B626">
        <v>741</v>
      </c>
      <c r="C626">
        <v>997501</v>
      </c>
      <c r="D626" t="s">
        <v>154</v>
      </c>
      <c r="E626" t="s">
        <v>919</v>
      </c>
      <c r="F626" t="str">
        <f t="shared" si="46"/>
        <v>R.Gardner</v>
      </c>
      <c r="G626" s="2">
        <v>136800</v>
      </c>
      <c r="H626">
        <v>2</v>
      </c>
      <c r="I626" s="1">
        <v>31.5</v>
      </c>
      <c r="J626">
        <v>63</v>
      </c>
      <c r="K626" t="s">
        <v>13</v>
      </c>
      <c r="L626" t="s">
        <v>907</v>
      </c>
      <c r="M626" t="str">
        <f t="shared" si="47"/>
        <v>FWD</v>
      </c>
      <c r="N626" t="s">
        <v>45</v>
      </c>
      <c r="Q626">
        <f t="shared" si="45"/>
        <v>625</v>
      </c>
    </row>
    <row r="627" spans="1:17" x14ac:dyDescent="0.3">
      <c r="A627">
        <v>2020</v>
      </c>
      <c r="B627">
        <v>106</v>
      </c>
      <c r="C627">
        <v>1009241</v>
      </c>
      <c r="D627" t="s">
        <v>103</v>
      </c>
      <c r="E627" t="s">
        <v>220</v>
      </c>
      <c r="F627" t="str">
        <f t="shared" si="46"/>
        <v>B.Kemp</v>
      </c>
      <c r="G627" s="2">
        <v>135300</v>
      </c>
      <c r="H627">
        <v>0</v>
      </c>
      <c r="I627" s="1">
        <v>0</v>
      </c>
      <c r="J627">
        <v>0</v>
      </c>
      <c r="K627" t="s">
        <v>2</v>
      </c>
      <c r="L627" t="s">
        <v>200</v>
      </c>
      <c r="M627" t="str">
        <f t="shared" si="47"/>
        <v>MID</v>
      </c>
      <c r="N627" t="s">
        <v>37</v>
      </c>
      <c r="Q627">
        <f t="shared" si="45"/>
        <v>626</v>
      </c>
    </row>
    <row r="628" spans="1:17" x14ac:dyDescent="0.3">
      <c r="A628">
        <v>2020</v>
      </c>
      <c r="B628">
        <v>520</v>
      </c>
      <c r="C628">
        <v>998327</v>
      </c>
      <c r="D628" t="s">
        <v>695</v>
      </c>
      <c r="E628" t="s">
        <v>437</v>
      </c>
      <c r="F628" t="str">
        <f t="shared" si="46"/>
        <v>K.Hayden</v>
      </c>
      <c r="G628" s="2">
        <v>134700</v>
      </c>
      <c r="H628">
        <v>1</v>
      </c>
      <c r="I628" s="1">
        <v>31</v>
      </c>
      <c r="J628">
        <v>31</v>
      </c>
      <c r="K628" t="s">
        <v>12</v>
      </c>
      <c r="L628" t="s">
        <v>679</v>
      </c>
      <c r="M628" t="str">
        <f t="shared" si="47"/>
        <v>MID</v>
      </c>
      <c r="N628" t="s">
        <v>37</v>
      </c>
      <c r="Q628">
        <f t="shared" si="45"/>
        <v>627</v>
      </c>
    </row>
    <row r="629" spans="1:17" x14ac:dyDescent="0.3">
      <c r="A629">
        <v>2020</v>
      </c>
      <c r="B629">
        <v>777</v>
      </c>
      <c r="C629">
        <v>1002300</v>
      </c>
      <c r="D629" t="s">
        <v>132</v>
      </c>
      <c r="E629" t="s">
        <v>950</v>
      </c>
      <c r="F629" t="str">
        <f t="shared" si="46"/>
        <v>J.Brander</v>
      </c>
      <c r="G629" s="2">
        <v>133000</v>
      </c>
      <c r="H629">
        <v>2</v>
      </c>
      <c r="I629" s="1">
        <v>35</v>
      </c>
      <c r="J629">
        <v>70</v>
      </c>
      <c r="K629" t="s">
        <v>8</v>
      </c>
      <c r="L629" t="s">
        <v>948</v>
      </c>
      <c r="M629" t="str">
        <f t="shared" si="47"/>
        <v>DEF/FWD</v>
      </c>
      <c r="N629" t="s">
        <v>40</v>
      </c>
      <c r="O629" t="s">
        <v>45</v>
      </c>
      <c r="Q629">
        <f t="shared" si="45"/>
        <v>628</v>
      </c>
    </row>
    <row r="630" spans="1:17" x14ac:dyDescent="0.3">
      <c r="A630">
        <v>2020</v>
      </c>
      <c r="B630">
        <v>567</v>
      </c>
      <c r="C630">
        <v>1010174</v>
      </c>
      <c r="D630" t="s">
        <v>149</v>
      </c>
      <c r="E630" t="s">
        <v>739</v>
      </c>
      <c r="F630" t="str">
        <f t="shared" si="46"/>
        <v>M.Georgiades</v>
      </c>
      <c r="G630" s="2">
        <v>130800</v>
      </c>
      <c r="H630">
        <v>0</v>
      </c>
      <c r="I630" s="1">
        <v>0</v>
      </c>
      <c r="J630">
        <v>0</v>
      </c>
      <c r="K630" t="s">
        <v>11</v>
      </c>
      <c r="L630" t="s">
        <v>724</v>
      </c>
      <c r="M630" t="str">
        <f t="shared" si="47"/>
        <v>FWD</v>
      </c>
      <c r="N630" t="s">
        <v>45</v>
      </c>
      <c r="Q630">
        <f t="shared" si="45"/>
        <v>629</v>
      </c>
    </row>
    <row r="631" spans="1:17" x14ac:dyDescent="0.3">
      <c r="A631">
        <v>2020</v>
      </c>
      <c r="B631">
        <v>103</v>
      </c>
      <c r="C631">
        <v>298316</v>
      </c>
      <c r="D631" t="s">
        <v>167</v>
      </c>
      <c r="E631" t="s">
        <v>216</v>
      </c>
      <c r="F631" t="str">
        <f t="shared" si="46"/>
        <v>H.Goddard</v>
      </c>
      <c r="G631" s="2">
        <v>129500</v>
      </c>
      <c r="H631">
        <v>2</v>
      </c>
      <c r="I631" s="1">
        <v>26.5</v>
      </c>
      <c r="J631">
        <v>53</v>
      </c>
      <c r="K631" t="s">
        <v>2</v>
      </c>
      <c r="L631" t="s">
        <v>200</v>
      </c>
      <c r="M631" t="str">
        <f t="shared" si="47"/>
        <v>DEF</v>
      </c>
      <c r="N631" t="s">
        <v>40</v>
      </c>
      <c r="Q631">
        <f t="shared" si="45"/>
        <v>630</v>
      </c>
    </row>
    <row r="632" spans="1:17" x14ac:dyDescent="0.3">
      <c r="A632">
        <v>2020</v>
      </c>
      <c r="B632">
        <v>684</v>
      </c>
      <c r="C632">
        <v>1002291</v>
      </c>
      <c r="D632" t="s">
        <v>159</v>
      </c>
      <c r="E632" t="s">
        <v>822</v>
      </c>
      <c r="F632" t="str">
        <f t="shared" si="46"/>
        <v>J.Bell</v>
      </c>
      <c r="G632" s="2">
        <v>129500</v>
      </c>
      <c r="H632">
        <v>2</v>
      </c>
      <c r="I632" s="1">
        <v>26.5</v>
      </c>
      <c r="J632">
        <v>53</v>
      </c>
      <c r="K632" t="s">
        <v>9</v>
      </c>
      <c r="L632" t="s">
        <v>864</v>
      </c>
      <c r="M632" t="str">
        <f t="shared" si="47"/>
        <v>FWD/MID</v>
      </c>
      <c r="N632" t="s">
        <v>45</v>
      </c>
      <c r="O632" t="s">
        <v>37</v>
      </c>
      <c r="Q632">
        <f t="shared" si="45"/>
        <v>631</v>
      </c>
    </row>
    <row r="633" spans="1:17" x14ac:dyDescent="0.3">
      <c r="A633">
        <v>2020</v>
      </c>
      <c r="B633">
        <v>408</v>
      </c>
      <c r="C633">
        <v>998225</v>
      </c>
      <c r="D633" t="s">
        <v>357</v>
      </c>
      <c r="E633" t="s">
        <v>581</v>
      </c>
      <c r="F633" t="str">
        <f t="shared" si="46"/>
        <v>Z.Sproule</v>
      </c>
      <c r="G633" s="2">
        <v>127100</v>
      </c>
      <c r="H633">
        <v>1</v>
      </c>
      <c r="I633" s="1">
        <v>26</v>
      </c>
      <c r="J633">
        <v>26</v>
      </c>
      <c r="K633" t="s">
        <v>542</v>
      </c>
      <c r="L633" t="s">
        <v>18</v>
      </c>
      <c r="M633" t="str">
        <f t="shared" si="47"/>
        <v>FWD</v>
      </c>
      <c r="N633" t="s">
        <v>45</v>
      </c>
      <c r="Q633">
        <f t="shared" si="45"/>
        <v>632</v>
      </c>
    </row>
    <row r="634" spans="1:17" x14ac:dyDescent="0.3">
      <c r="A634">
        <v>2020</v>
      </c>
      <c r="B634">
        <v>335</v>
      </c>
      <c r="C634">
        <v>1009229</v>
      </c>
      <c r="D634" t="s">
        <v>185</v>
      </c>
      <c r="E634" t="s">
        <v>209</v>
      </c>
      <c r="F634" t="str">
        <f t="shared" si="46"/>
        <v>S.De Koning</v>
      </c>
      <c r="G634" s="2">
        <v>126300</v>
      </c>
      <c r="H634">
        <v>0</v>
      </c>
      <c r="I634" s="1">
        <v>0</v>
      </c>
      <c r="J634">
        <v>0</v>
      </c>
      <c r="K634" t="s">
        <v>3</v>
      </c>
      <c r="L634" t="s">
        <v>497</v>
      </c>
      <c r="M634" t="str">
        <f t="shared" si="47"/>
        <v>DEF</v>
      </c>
      <c r="N634" t="s">
        <v>40</v>
      </c>
      <c r="Q634">
        <f t="shared" si="45"/>
        <v>633</v>
      </c>
    </row>
    <row r="635" spans="1:17" x14ac:dyDescent="0.3">
      <c r="A635">
        <v>2020</v>
      </c>
      <c r="B635">
        <v>104</v>
      </c>
      <c r="C635">
        <v>1002938</v>
      </c>
      <c r="D635" t="s">
        <v>217</v>
      </c>
      <c r="E635" t="s">
        <v>218</v>
      </c>
      <c r="F635" t="str">
        <f t="shared" si="46"/>
        <v>J.Honey</v>
      </c>
      <c r="G635" s="2">
        <v>124900</v>
      </c>
      <c r="H635">
        <v>0</v>
      </c>
      <c r="I635" s="1">
        <v>0</v>
      </c>
      <c r="J635">
        <v>0</v>
      </c>
      <c r="K635" t="s">
        <v>2</v>
      </c>
      <c r="L635" t="s">
        <v>200</v>
      </c>
      <c r="M635" t="str">
        <f t="shared" si="47"/>
        <v>MID/FWD</v>
      </c>
      <c r="N635" t="s">
        <v>37</v>
      </c>
      <c r="O635" t="s">
        <v>45</v>
      </c>
      <c r="Q635">
        <f t="shared" si="45"/>
        <v>634</v>
      </c>
    </row>
    <row r="636" spans="1:17" x14ac:dyDescent="0.3">
      <c r="A636">
        <v>2020</v>
      </c>
      <c r="B636">
        <v>39</v>
      </c>
      <c r="C636">
        <v>1008752</v>
      </c>
      <c r="D636" t="s">
        <v>107</v>
      </c>
      <c r="E636" t="s">
        <v>108</v>
      </c>
      <c r="F636" t="str">
        <f t="shared" si="46"/>
        <v>K.Strachan</v>
      </c>
      <c r="G636" s="2">
        <v>123900</v>
      </c>
      <c r="H636">
        <v>0</v>
      </c>
      <c r="I636" s="1">
        <v>0</v>
      </c>
      <c r="J636">
        <v>0</v>
      </c>
      <c r="K636" t="s">
        <v>16</v>
      </c>
      <c r="L636" t="s">
        <v>36</v>
      </c>
      <c r="M636" t="str">
        <f t="shared" si="47"/>
        <v>RUC/FWD</v>
      </c>
      <c r="N636" t="s">
        <v>92</v>
      </c>
      <c r="O636" t="s">
        <v>45</v>
      </c>
      <c r="Q636">
        <f t="shared" si="45"/>
        <v>635</v>
      </c>
    </row>
    <row r="637" spans="1:17" x14ac:dyDescent="0.3">
      <c r="A637">
        <v>2020</v>
      </c>
      <c r="B637">
        <v>143</v>
      </c>
      <c r="C637">
        <v>990291</v>
      </c>
      <c r="D637" t="s">
        <v>52</v>
      </c>
      <c r="E637" t="s">
        <v>138</v>
      </c>
      <c r="F637" t="str">
        <f t="shared" si="46"/>
        <v>D.Cameron</v>
      </c>
      <c r="G637" s="2">
        <v>123900</v>
      </c>
      <c r="H637">
        <v>0</v>
      </c>
      <c r="I637" s="1">
        <v>0</v>
      </c>
      <c r="J637">
        <v>0</v>
      </c>
      <c r="K637" t="s">
        <v>14</v>
      </c>
      <c r="L637" t="s">
        <v>254</v>
      </c>
      <c r="M637" t="str">
        <f t="shared" si="47"/>
        <v>RUC/FWD</v>
      </c>
      <c r="N637" t="s">
        <v>92</v>
      </c>
      <c r="O637" t="s">
        <v>45</v>
      </c>
      <c r="Q637">
        <f t="shared" si="45"/>
        <v>636</v>
      </c>
    </row>
    <row r="638" spans="1:17" x14ac:dyDescent="0.3">
      <c r="A638">
        <v>2020</v>
      </c>
      <c r="B638">
        <v>546</v>
      </c>
      <c r="C638">
        <v>1004965</v>
      </c>
      <c r="D638" t="s">
        <v>718</v>
      </c>
      <c r="E638" t="s">
        <v>719</v>
      </c>
      <c r="F638" t="str">
        <f t="shared" si="46"/>
        <v>T.Xerri</v>
      </c>
      <c r="G638" s="2">
        <v>123900</v>
      </c>
      <c r="H638">
        <v>0</v>
      </c>
      <c r="I638" s="1">
        <v>0</v>
      </c>
      <c r="J638">
        <v>0</v>
      </c>
      <c r="K638" t="s">
        <v>12</v>
      </c>
      <c r="L638" t="s">
        <v>679</v>
      </c>
      <c r="M638" t="str">
        <f t="shared" si="47"/>
        <v>RUC/FWD</v>
      </c>
      <c r="N638" t="s">
        <v>92</v>
      </c>
      <c r="O638" t="s">
        <v>45</v>
      </c>
      <c r="Q638">
        <f t="shared" si="45"/>
        <v>637</v>
      </c>
    </row>
    <row r="639" spans="1:17" x14ac:dyDescent="0.3">
      <c r="A639">
        <v>2020</v>
      </c>
      <c r="B639">
        <v>98</v>
      </c>
      <c r="C639">
        <v>1004912</v>
      </c>
      <c r="D639" t="s">
        <v>50</v>
      </c>
      <c r="E639" t="s">
        <v>209</v>
      </c>
      <c r="F639" t="str">
        <f t="shared" si="46"/>
        <v>T.De Koning</v>
      </c>
      <c r="G639" s="2">
        <v>123900</v>
      </c>
      <c r="H639">
        <v>0</v>
      </c>
      <c r="I639" s="1">
        <v>0</v>
      </c>
      <c r="J639">
        <v>0</v>
      </c>
      <c r="K639" t="s">
        <v>2</v>
      </c>
      <c r="L639" t="s">
        <v>200</v>
      </c>
      <c r="M639" t="str">
        <f t="shared" si="47"/>
        <v>RUC</v>
      </c>
      <c r="N639" t="s">
        <v>92</v>
      </c>
      <c r="Q639">
        <f t="shared" si="45"/>
        <v>638</v>
      </c>
    </row>
    <row r="640" spans="1:17" x14ac:dyDescent="0.3">
      <c r="A640">
        <v>2020</v>
      </c>
      <c r="B640">
        <v>156</v>
      </c>
      <c r="C640">
        <v>1000960</v>
      </c>
      <c r="D640" t="s">
        <v>279</v>
      </c>
      <c r="E640" t="s">
        <v>76</v>
      </c>
      <c r="F640" t="str">
        <f t="shared" si="46"/>
        <v>M.Lynch</v>
      </c>
      <c r="G640" s="2">
        <v>123900</v>
      </c>
      <c r="H640">
        <v>0</v>
      </c>
      <c r="I640" s="1">
        <v>0</v>
      </c>
      <c r="J640">
        <v>0</v>
      </c>
      <c r="K640" t="s">
        <v>14</v>
      </c>
      <c r="L640" t="s">
        <v>254</v>
      </c>
      <c r="M640" t="str">
        <f t="shared" si="47"/>
        <v>RUC</v>
      </c>
      <c r="N640" t="s">
        <v>92</v>
      </c>
      <c r="Q640">
        <f t="shared" si="45"/>
        <v>639</v>
      </c>
    </row>
    <row r="641" spans="1:17" x14ac:dyDescent="0.3">
      <c r="A641">
        <v>2020</v>
      </c>
      <c r="B641">
        <v>189</v>
      </c>
      <c r="C641">
        <v>1005577</v>
      </c>
      <c r="D641" t="s">
        <v>185</v>
      </c>
      <c r="E641" t="s">
        <v>327</v>
      </c>
      <c r="F641" t="str">
        <f t="shared" si="46"/>
        <v>S.Draper</v>
      </c>
      <c r="G641" s="2">
        <v>123900</v>
      </c>
      <c r="H641">
        <v>0</v>
      </c>
      <c r="I641" s="1">
        <v>0</v>
      </c>
      <c r="J641">
        <v>0</v>
      </c>
      <c r="K641" t="s">
        <v>4</v>
      </c>
      <c r="L641" t="s">
        <v>316</v>
      </c>
      <c r="M641" t="str">
        <f t="shared" si="47"/>
        <v>RUC</v>
      </c>
      <c r="N641" t="s">
        <v>92</v>
      </c>
      <c r="Q641">
        <f t="shared" si="45"/>
        <v>640</v>
      </c>
    </row>
    <row r="642" spans="1:17" x14ac:dyDescent="0.3">
      <c r="A642">
        <v>2020</v>
      </c>
      <c r="B642">
        <v>254</v>
      </c>
      <c r="C642">
        <v>1000980</v>
      </c>
      <c r="D642" t="s">
        <v>417</v>
      </c>
      <c r="E642" t="s">
        <v>418</v>
      </c>
      <c r="F642" t="str">
        <f t="shared" si="46"/>
        <v>L.Meek</v>
      </c>
      <c r="G642" s="2">
        <v>123900</v>
      </c>
      <c r="H642">
        <v>0</v>
      </c>
      <c r="I642" s="1">
        <v>0</v>
      </c>
      <c r="J642">
        <v>0</v>
      </c>
      <c r="K642" t="s">
        <v>15</v>
      </c>
      <c r="L642" t="s">
        <v>377</v>
      </c>
      <c r="M642" t="str">
        <f t="shared" si="47"/>
        <v>RUC</v>
      </c>
      <c r="N642" t="s">
        <v>92</v>
      </c>
      <c r="Q642">
        <f t="shared" ref="Q642:Q705" si="48">ROW(Q642)-1</f>
        <v>641</v>
      </c>
    </row>
    <row r="643" spans="1:17" x14ac:dyDescent="0.3">
      <c r="A643">
        <v>2020</v>
      </c>
      <c r="B643">
        <v>384</v>
      </c>
      <c r="C643">
        <v>993902</v>
      </c>
      <c r="D643" t="s">
        <v>203</v>
      </c>
      <c r="E643" t="s">
        <v>255</v>
      </c>
      <c r="F643" t="str">
        <f t="shared" si="46"/>
        <v>M.Flynn</v>
      </c>
      <c r="G643" s="2">
        <v>123900</v>
      </c>
      <c r="H643">
        <v>0</v>
      </c>
      <c r="I643" s="1">
        <v>0</v>
      </c>
      <c r="J643">
        <v>0</v>
      </c>
      <c r="K643" t="s">
        <v>542</v>
      </c>
      <c r="L643" t="s">
        <v>18</v>
      </c>
      <c r="M643" t="str">
        <f t="shared" si="47"/>
        <v>RUC</v>
      </c>
      <c r="N643" t="s">
        <v>92</v>
      </c>
      <c r="Q643">
        <f t="shared" si="48"/>
        <v>642</v>
      </c>
    </row>
    <row r="644" spans="1:17" x14ac:dyDescent="0.3">
      <c r="A644">
        <v>2020</v>
      </c>
      <c r="B644">
        <v>449</v>
      </c>
      <c r="C644">
        <v>1001024</v>
      </c>
      <c r="D644" t="s">
        <v>83</v>
      </c>
      <c r="E644" t="s">
        <v>625</v>
      </c>
      <c r="F644" t="str">
        <f t="shared" si="46"/>
        <v>N.Reeves</v>
      </c>
      <c r="G644" s="2">
        <v>123900</v>
      </c>
      <c r="H644">
        <v>0</v>
      </c>
      <c r="I644" s="1">
        <v>0</v>
      </c>
      <c r="J644">
        <v>0</v>
      </c>
      <c r="K644" t="s">
        <v>6</v>
      </c>
      <c r="L644" t="s">
        <v>589</v>
      </c>
      <c r="M644" t="str">
        <f t="shared" si="47"/>
        <v>RUC</v>
      </c>
      <c r="N644" t="s">
        <v>92</v>
      </c>
      <c r="Q644">
        <f t="shared" si="48"/>
        <v>643</v>
      </c>
    </row>
    <row r="645" spans="1:17" x14ac:dyDescent="0.3">
      <c r="A645">
        <v>2020</v>
      </c>
      <c r="B645">
        <v>462</v>
      </c>
      <c r="C645">
        <v>1014081</v>
      </c>
      <c r="D645" t="s">
        <v>639</v>
      </c>
      <c r="E645" t="s">
        <v>640</v>
      </c>
      <c r="F645" t="str">
        <f t="shared" si="46"/>
        <v>A.Bradtke</v>
      </c>
      <c r="G645" s="2">
        <v>123900</v>
      </c>
      <c r="H645">
        <v>0</v>
      </c>
      <c r="I645" s="1">
        <v>0</v>
      </c>
      <c r="J645">
        <v>0</v>
      </c>
      <c r="K645" t="s">
        <v>5</v>
      </c>
      <c r="L645" t="s">
        <v>637</v>
      </c>
      <c r="M645" t="str">
        <f t="shared" si="47"/>
        <v>RUC</v>
      </c>
      <c r="N645" t="s">
        <v>92</v>
      </c>
      <c r="Q645">
        <f t="shared" si="48"/>
        <v>644</v>
      </c>
    </row>
    <row r="646" spans="1:17" x14ac:dyDescent="0.3">
      <c r="A646">
        <v>2020</v>
      </c>
      <c r="B646">
        <v>571</v>
      </c>
      <c r="C646">
        <v>1002248</v>
      </c>
      <c r="D646" t="s">
        <v>185</v>
      </c>
      <c r="E646" t="s">
        <v>743</v>
      </c>
      <c r="F646" t="str">
        <f t="shared" si="46"/>
        <v>S.Hayes</v>
      </c>
      <c r="G646" s="2">
        <v>123900</v>
      </c>
      <c r="H646">
        <v>0</v>
      </c>
      <c r="I646" s="1">
        <v>0</v>
      </c>
      <c r="J646">
        <v>0</v>
      </c>
      <c r="K646" t="s">
        <v>11</v>
      </c>
      <c r="L646" t="s">
        <v>724</v>
      </c>
      <c r="M646" t="str">
        <f t="shared" si="47"/>
        <v>RUC</v>
      </c>
      <c r="N646" t="s">
        <v>92</v>
      </c>
      <c r="Q646">
        <f t="shared" si="48"/>
        <v>645</v>
      </c>
    </row>
    <row r="647" spans="1:17" x14ac:dyDescent="0.3">
      <c r="A647">
        <v>2020</v>
      </c>
      <c r="B647">
        <v>638</v>
      </c>
      <c r="C647">
        <v>1013976</v>
      </c>
      <c r="D647" t="s">
        <v>185</v>
      </c>
      <c r="E647" t="s">
        <v>819</v>
      </c>
      <c r="F647" t="str">
        <f t="shared" si="46"/>
        <v>S.Alabakis</v>
      </c>
      <c r="G647" s="2">
        <v>123900</v>
      </c>
      <c r="H647">
        <v>0</v>
      </c>
      <c r="I647" s="1">
        <v>0</v>
      </c>
      <c r="J647">
        <v>0</v>
      </c>
      <c r="K647" t="s">
        <v>10</v>
      </c>
      <c r="L647" t="s">
        <v>818</v>
      </c>
      <c r="M647" t="str">
        <f t="shared" si="47"/>
        <v>RUC</v>
      </c>
      <c r="N647" t="s">
        <v>92</v>
      </c>
      <c r="Q647">
        <f t="shared" si="48"/>
        <v>646</v>
      </c>
    </row>
    <row r="648" spans="1:17" x14ac:dyDescent="0.3">
      <c r="A648">
        <v>2020</v>
      </c>
      <c r="B648">
        <v>683</v>
      </c>
      <c r="C648">
        <v>1008091</v>
      </c>
      <c r="D648" t="s">
        <v>403</v>
      </c>
      <c r="E648" t="s">
        <v>865</v>
      </c>
      <c r="F648" t="str">
        <f t="shared" si="46"/>
        <v>J.Amartey</v>
      </c>
      <c r="G648" s="2">
        <v>123900</v>
      </c>
      <c r="H648">
        <v>0</v>
      </c>
      <c r="I648" s="1">
        <v>0</v>
      </c>
      <c r="J648">
        <v>0</v>
      </c>
      <c r="K648" t="s">
        <v>9</v>
      </c>
      <c r="L648" t="s">
        <v>864</v>
      </c>
      <c r="M648" t="str">
        <f t="shared" si="47"/>
        <v>RUC</v>
      </c>
      <c r="N648" t="s">
        <v>92</v>
      </c>
      <c r="Q648">
        <f t="shared" si="48"/>
        <v>647</v>
      </c>
    </row>
    <row r="649" spans="1:17" x14ac:dyDescent="0.3">
      <c r="A649">
        <v>2020</v>
      </c>
      <c r="B649">
        <v>700</v>
      </c>
      <c r="C649">
        <v>1012101</v>
      </c>
      <c r="D649" t="s">
        <v>214</v>
      </c>
      <c r="E649" t="s">
        <v>880</v>
      </c>
      <c r="F649" t="str">
        <f t="shared" si="46"/>
        <v>M.Knoll</v>
      </c>
      <c r="G649" s="2">
        <v>123900</v>
      </c>
      <c r="H649">
        <v>0</v>
      </c>
      <c r="I649" s="1">
        <v>0</v>
      </c>
      <c r="J649">
        <v>0</v>
      </c>
      <c r="K649" t="s">
        <v>9</v>
      </c>
      <c r="L649" t="s">
        <v>864</v>
      </c>
      <c r="M649" t="str">
        <f t="shared" si="47"/>
        <v>RUC</v>
      </c>
      <c r="N649" t="s">
        <v>92</v>
      </c>
      <c r="Q649">
        <f t="shared" si="48"/>
        <v>648</v>
      </c>
    </row>
    <row r="650" spans="1:17" x14ac:dyDescent="0.3">
      <c r="A650">
        <v>2020</v>
      </c>
      <c r="B650">
        <v>763</v>
      </c>
      <c r="C650">
        <v>992330</v>
      </c>
      <c r="D650" t="s">
        <v>41</v>
      </c>
      <c r="E650" t="s">
        <v>937</v>
      </c>
      <c r="F650" t="str">
        <f t="shared" si="46"/>
        <v>J.Sweet</v>
      </c>
      <c r="G650" s="2">
        <v>123900</v>
      </c>
      <c r="H650">
        <v>0</v>
      </c>
      <c r="I650" s="1">
        <v>0</v>
      </c>
      <c r="J650">
        <v>0</v>
      </c>
      <c r="K650" t="s">
        <v>13</v>
      </c>
      <c r="L650" t="s">
        <v>907</v>
      </c>
      <c r="M650" t="str">
        <f t="shared" si="47"/>
        <v>RUC</v>
      </c>
      <c r="N650" t="s">
        <v>92</v>
      </c>
      <c r="Q650">
        <f t="shared" si="48"/>
        <v>649</v>
      </c>
    </row>
    <row r="651" spans="1:17" x14ac:dyDescent="0.3">
      <c r="A651">
        <v>2020</v>
      </c>
      <c r="B651">
        <v>26</v>
      </c>
      <c r="C651">
        <v>1008185</v>
      </c>
      <c r="D651" t="s">
        <v>83</v>
      </c>
      <c r="E651" t="s">
        <v>84</v>
      </c>
      <c r="F651" t="str">
        <f t="shared" si="46"/>
        <v>N.McHenry</v>
      </c>
      <c r="G651" s="2">
        <v>123900</v>
      </c>
      <c r="H651">
        <v>0</v>
      </c>
      <c r="I651" s="1">
        <v>0</v>
      </c>
      <c r="J651">
        <v>0</v>
      </c>
      <c r="K651" t="s">
        <v>16</v>
      </c>
      <c r="L651" t="s">
        <v>36</v>
      </c>
      <c r="M651" t="str">
        <f t="shared" si="47"/>
        <v>MID</v>
      </c>
      <c r="N651" t="s">
        <v>37</v>
      </c>
      <c r="Q651">
        <f t="shared" si="48"/>
        <v>650</v>
      </c>
    </row>
    <row r="652" spans="1:17" x14ac:dyDescent="0.3">
      <c r="A652">
        <v>2020</v>
      </c>
      <c r="B652">
        <v>142</v>
      </c>
      <c r="C652">
        <v>1008171</v>
      </c>
      <c r="D652" t="s">
        <v>265</v>
      </c>
      <c r="E652" t="s">
        <v>39</v>
      </c>
      <c r="F652" t="str">
        <f t="shared" si="46"/>
        <v>T.Brown</v>
      </c>
      <c r="G652" s="2">
        <v>123900</v>
      </c>
      <c r="H652">
        <v>0</v>
      </c>
      <c r="I652" s="1">
        <v>0</v>
      </c>
      <c r="J652">
        <v>0</v>
      </c>
      <c r="K652" t="s">
        <v>14</v>
      </c>
      <c r="L652" t="s">
        <v>254</v>
      </c>
      <c r="M652" t="str">
        <f t="shared" si="47"/>
        <v>MID</v>
      </c>
      <c r="N652" t="s">
        <v>37</v>
      </c>
      <c r="Q652">
        <f t="shared" si="48"/>
        <v>651</v>
      </c>
    </row>
    <row r="653" spans="1:17" x14ac:dyDescent="0.3">
      <c r="A653">
        <v>2020</v>
      </c>
      <c r="B653">
        <v>268</v>
      </c>
      <c r="C653">
        <v>1004850</v>
      </c>
      <c r="D653" t="s">
        <v>38</v>
      </c>
      <c r="E653" t="s">
        <v>433</v>
      </c>
      <c r="F653" t="str">
        <f t="shared" si="46"/>
        <v>L.Valente</v>
      </c>
      <c r="G653" s="2">
        <v>123900</v>
      </c>
      <c r="H653">
        <v>0</v>
      </c>
      <c r="I653" s="1">
        <v>0</v>
      </c>
      <c r="J653">
        <v>0</v>
      </c>
      <c r="K653" t="s">
        <v>15</v>
      </c>
      <c r="L653" t="s">
        <v>377</v>
      </c>
      <c r="M653" t="str">
        <f t="shared" si="47"/>
        <v>MID</v>
      </c>
      <c r="N653" t="s">
        <v>37</v>
      </c>
      <c r="Q653">
        <f t="shared" si="48"/>
        <v>652</v>
      </c>
    </row>
    <row r="654" spans="1:17" x14ac:dyDescent="0.3">
      <c r="A654">
        <v>2020</v>
      </c>
      <c r="B654">
        <v>290</v>
      </c>
      <c r="C654">
        <v>1006110</v>
      </c>
      <c r="D654" t="s">
        <v>185</v>
      </c>
      <c r="E654" t="s">
        <v>457</v>
      </c>
      <c r="F654" t="str">
        <f t="shared" si="46"/>
        <v>S.Fletcher</v>
      </c>
      <c r="G654" s="2">
        <v>123900</v>
      </c>
      <c r="H654">
        <v>0</v>
      </c>
      <c r="I654" s="1">
        <v>0</v>
      </c>
      <c r="J654">
        <v>0</v>
      </c>
      <c r="K654" t="s">
        <v>17</v>
      </c>
      <c r="L654" t="s">
        <v>440</v>
      </c>
      <c r="M654" t="str">
        <f t="shared" si="47"/>
        <v>MID</v>
      </c>
      <c r="N654" t="s">
        <v>37</v>
      </c>
      <c r="Q654">
        <f t="shared" si="48"/>
        <v>653</v>
      </c>
    </row>
    <row r="655" spans="1:17" x14ac:dyDescent="0.3">
      <c r="A655">
        <v>2020</v>
      </c>
      <c r="B655">
        <v>311</v>
      </c>
      <c r="C655">
        <v>1006108</v>
      </c>
      <c r="D655" t="s">
        <v>149</v>
      </c>
      <c r="E655" t="s">
        <v>481</v>
      </c>
      <c r="F655" t="str">
        <f t="shared" si="46"/>
        <v>M.Riordan</v>
      </c>
      <c r="G655" s="2">
        <v>123900</v>
      </c>
      <c r="H655">
        <v>0</v>
      </c>
      <c r="I655" s="1">
        <v>0</v>
      </c>
      <c r="J655">
        <v>0</v>
      </c>
      <c r="K655" t="s">
        <v>17</v>
      </c>
      <c r="L655" t="s">
        <v>440</v>
      </c>
      <c r="M655" t="str">
        <f t="shared" si="47"/>
        <v>MID</v>
      </c>
      <c r="N655" t="s">
        <v>37</v>
      </c>
      <c r="Q655">
        <f t="shared" si="48"/>
        <v>654</v>
      </c>
    </row>
    <row r="656" spans="1:17" x14ac:dyDescent="0.3">
      <c r="A656">
        <v>2020</v>
      </c>
      <c r="B656">
        <v>361</v>
      </c>
      <c r="C656">
        <v>1004940</v>
      </c>
      <c r="D656" t="s">
        <v>185</v>
      </c>
      <c r="E656" t="s">
        <v>249</v>
      </c>
      <c r="F656" t="str">
        <f t="shared" si="46"/>
        <v>S.Simpson</v>
      </c>
      <c r="G656" s="2">
        <v>123900</v>
      </c>
      <c r="H656">
        <v>0</v>
      </c>
      <c r="I656" s="1">
        <v>0</v>
      </c>
      <c r="J656">
        <v>0</v>
      </c>
      <c r="K656" t="s">
        <v>3</v>
      </c>
      <c r="L656" t="s">
        <v>497</v>
      </c>
      <c r="M656" t="str">
        <f t="shared" si="47"/>
        <v>MID</v>
      </c>
      <c r="N656" t="s">
        <v>37</v>
      </c>
      <c r="Q656">
        <f t="shared" si="48"/>
        <v>655</v>
      </c>
    </row>
    <row r="657" spans="1:17" x14ac:dyDescent="0.3">
      <c r="A657">
        <v>2020</v>
      </c>
      <c r="B657">
        <v>401</v>
      </c>
      <c r="C657">
        <v>1006135</v>
      </c>
      <c r="D657" t="s">
        <v>571</v>
      </c>
      <c r="E657" t="s">
        <v>572</v>
      </c>
      <c r="F657" t="str">
        <f t="shared" si="46"/>
        <v>X.O'Halloran</v>
      </c>
      <c r="G657" s="2">
        <v>123900</v>
      </c>
      <c r="H657">
        <v>0</v>
      </c>
      <c r="I657" s="1">
        <v>0</v>
      </c>
      <c r="J657">
        <v>0</v>
      </c>
      <c r="K657" t="s">
        <v>542</v>
      </c>
      <c r="L657" t="s">
        <v>18</v>
      </c>
      <c r="M657" t="str">
        <f t="shared" si="47"/>
        <v>MID</v>
      </c>
      <c r="N657" t="s">
        <v>37</v>
      </c>
      <c r="Q657">
        <f t="shared" si="48"/>
        <v>656</v>
      </c>
    </row>
    <row r="658" spans="1:17" x14ac:dyDescent="0.3">
      <c r="A658">
        <v>2020</v>
      </c>
      <c r="B658">
        <v>407</v>
      </c>
      <c r="C658">
        <v>1002296</v>
      </c>
      <c r="D658" t="s">
        <v>319</v>
      </c>
      <c r="E658" t="s">
        <v>580</v>
      </c>
      <c r="F658" t="str">
        <f t="shared" si="46"/>
        <v>N.Shipley</v>
      </c>
      <c r="G658" s="2">
        <v>123900</v>
      </c>
      <c r="H658">
        <v>0</v>
      </c>
      <c r="I658" s="1">
        <v>0</v>
      </c>
      <c r="J658">
        <v>0</v>
      </c>
      <c r="K658" t="s">
        <v>542</v>
      </c>
      <c r="L658" t="s">
        <v>18</v>
      </c>
      <c r="M658" t="str">
        <f t="shared" si="47"/>
        <v>MID</v>
      </c>
      <c r="N658" t="s">
        <v>37</v>
      </c>
      <c r="Q658">
        <f t="shared" si="48"/>
        <v>657</v>
      </c>
    </row>
    <row r="659" spans="1:17" x14ac:dyDescent="0.3">
      <c r="A659">
        <v>2020</v>
      </c>
      <c r="B659">
        <v>434</v>
      </c>
      <c r="C659">
        <v>1004991</v>
      </c>
      <c r="D659" t="s">
        <v>224</v>
      </c>
      <c r="E659" t="s">
        <v>69</v>
      </c>
      <c r="F659" t="str">
        <f t="shared" si="46"/>
        <v>H.Jones</v>
      </c>
      <c r="G659" s="2">
        <v>123900</v>
      </c>
      <c r="H659">
        <v>0</v>
      </c>
      <c r="I659" s="1">
        <v>0</v>
      </c>
      <c r="J659">
        <v>0</v>
      </c>
      <c r="K659" t="s">
        <v>6</v>
      </c>
      <c r="L659" t="s">
        <v>589</v>
      </c>
      <c r="M659" t="str">
        <f t="shared" si="47"/>
        <v>MID</v>
      </c>
      <c r="N659" t="s">
        <v>37</v>
      </c>
      <c r="Q659">
        <f t="shared" si="48"/>
        <v>658</v>
      </c>
    </row>
    <row r="660" spans="1:17" x14ac:dyDescent="0.3">
      <c r="A660">
        <v>2020</v>
      </c>
      <c r="B660">
        <v>477</v>
      </c>
      <c r="C660">
        <v>1013409</v>
      </c>
      <c r="D660" t="s">
        <v>159</v>
      </c>
      <c r="E660" t="s">
        <v>41</v>
      </c>
      <c r="F660" t="str">
        <f t="shared" si="46"/>
        <v>J.Jordon</v>
      </c>
      <c r="G660" s="2">
        <v>123900</v>
      </c>
      <c r="H660">
        <v>0</v>
      </c>
      <c r="I660" s="1">
        <v>0</v>
      </c>
      <c r="J660">
        <v>0</v>
      </c>
      <c r="K660" t="s">
        <v>5</v>
      </c>
      <c r="L660" t="s">
        <v>637</v>
      </c>
      <c r="M660" t="str">
        <f t="shared" si="47"/>
        <v>MID</v>
      </c>
      <c r="N660" t="s">
        <v>37</v>
      </c>
      <c r="Q660">
        <f t="shared" si="48"/>
        <v>659</v>
      </c>
    </row>
    <row r="661" spans="1:17" x14ac:dyDescent="0.3">
      <c r="A661">
        <v>2020</v>
      </c>
      <c r="B661">
        <v>488</v>
      </c>
      <c r="C661">
        <v>1004695</v>
      </c>
      <c r="D661" t="s">
        <v>330</v>
      </c>
      <c r="E661" t="s">
        <v>662</v>
      </c>
      <c r="F661" t="str">
        <f t="shared" si="46"/>
        <v>A.Nietschke</v>
      </c>
      <c r="G661" s="2">
        <v>123900</v>
      </c>
      <c r="H661">
        <v>0</v>
      </c>
      <c r="I661" s="1">
        <v>0</v>
      </c>
      <c r="J661">
        <v>0</v>
      </c>
      <c r="K661" t="s">
        <v>5</v>
      </c>
      <c r="L661" t="s">
        <v>637</v>
      </c>
      <c r="M661" t="str">
        <f t="shared" si="47"/>
        <v>MID</v>
      </c>
      <c r="N661" t="s">
        <v>37</v>
      </c>
      <c r="Q661">
        <f t="shared" si="48"/>
        <v>660</v>
      </c>
    </row>
    <row r="662" spans="1:17" x14ac:dyDescent="0.3">
      <c r="A662">
        <v>2020</v>
      </c>
      <c r="B662">
        <v>603</v>
      </c>
      <c r="C662">
        <v>1008297</v>
      </c>
      <c r="D662" t="s">
        <v>73</v>
      </c>
      <c r="E662" t="s">
        <v>780</v>
      </c>
      <c r="F662" t="str">
        <f t="shared" si="46"/>
        <v>R.Collier-Dawkins</v>
      </c>
      <c r="G662" s="2">
        <v>123900</v>
      </c>
      <c r="H662">
        <v>0</v>
      </c>
      <c r="I662" s="1">
        <v>0</v>
      </c>
      <c r="J662">
        <v>0</v>
      </c>
      <c r="K662" t="s">
        <v>1</v>
      </c>
      <c r="L662" t="s">
        <v>769</v>
      </c>
      <c r="M662" t="str">
        <f t="shared" si="47"/>
        <v>MID</v>
      </c>
      <c r="N662" t="s">
        <v>37</v>
      </c>
      <c r="Q662">
        <f t="shared" si="48"/>
        <v>661</v>
      </c>
    </row>
    <row r="663" spans="1:17" x14ac:dyDescent="0.3">
      <c r="A663">
        <v>2020</v>
      </c>
      <c r="B663">
        <v>625</v>
      </c>
      <c r="C663">
        <v>993771</v>
      </c>
      <c r="D663" t="s">
        <v>804</v>
      </c>
      <c r="E663" t="s">
        <v>805</v>
      </c>
      <c r="F663" t="str">
        <f t="shared" ref="F663:F726" si="49">LEFT(D663,1)&amp;"." &amp;E663</f>
        <v>M.Pickett</v>
      </c>
      <c r="G663" s="2">
        <v>123900</v>
      </c>
      <c r="H663">
        <v>0</v>
      </c>
      <c r="I663" s="1">
        <v>0</v>
      </c>
      <c r="J663">
        <v>0</v>
      </c>
      <c r="K663" t="s">
        <v>1</v>
      </c>
      <c r="L663" t="s">
        <v>769</v>
      </c>
      <c r="M663" t="str">
        <f t="shared" ref="M663:M726" si="50">N663&amp;IF(O663="","","/"&amp;O663)</f>
        <v>MID</v>
      </c>
      <c r="N663" t="s">
        <v>37</v>
      </c>
      <c r="Q663">
        <f t="shared" si="48"/>
        <v>662</v>
      </c>
    </row>
    <row r="664" spans="1:17" x14ac:dyDescent="0.3">
      <c r="A664">
        <v>2020</v>
      </c>
      <c r="B664">
        <v>635</v>
      </c>
      <c r="C664">
        <v>1006208</v>
      </c>
      <c r="D664" t="s">
        <v>238</v>
      </c>
      <c r="E664" t="s">
        <v>713</v>
      </c>
      <c r="F664" t="str">
        <f t="shared" si="49"/>
        <v>F.Turner</v>
      </c>
      <c r="G664" s="2">
        <v>123900</v>
      </c>
      <c r="H664">
        <v>0</v>
      </c>
      <c r="I664" s="1">
        <v>0</v>
      </c>
      <c r="J664">
        <v>0</v>
      </c>
      <c r="K664" t="s">
        <v>1</v>
      </c>
      <c r="L664" t="s">
        <v>769</v>
      </c>
      <c r="M664" t="str">
        <f t="shared" si="50"/>
        <v>MID</v>
      </c>
      <c r="N664" t="s">
        <v>37</v>
      </c>
      <c r="Q664">
        <f t="shared" si="48"/>
        <v>663</v>
      </c>
    </row>
    <row r="665" spans="1:17" x14ac:dyDescent="0.3">
      <c r="A665">
        <v>2020</v>
      </c>
      <c r="B665">
        <v>646</v>
      </c>
      <c r="C665">
        <v>1002922</v>
      </c>
      <c r="D665" t="s">
        <v>175</v>
      </c>
      <c r="E665" t="s">
        <v>826</v>
      </c>
      <c r="F665" t="str">
        <f t="shared" si="49"/>
        <v>J.Bytel</v>
      </c>
      <c r="G665" s="2">
        <v>123900</v>
      </c>
      <c r="H665">
        <v>0</v>
      </c>
      <c r="I665" s="1">
        <v>0</v>
      </c>
      <c r="J665">
        <v>0</v>
      </c>
      <c r="K665" t="s">
        <v>10</v>
      </c>
      <c r="L665" t="s">
        <v>818</v>
      </c>
      <c r="M665" t="str">
        <f t="shared" si="50"/>
        <v>MID</v>
      </c>
      <c r="N665" t="s">
        <v>37</v>
      </c>
      <c r="Q665">
        <f t="shared" si="48"/>
        <v>664</v>
      </c>
    </row>
    <row r="666" spans="1:17" x14ac:dyDescent="0.3">
      <c r="A666">
        <v>2020</v>
      </c>
      <c r="B666">
        <v>705</v>
      </c>
      <c r="C666">
        <v>1011936</v>
      </c>
      <c r="D666" t="s">
        <v>762</v>
      </c>
      <c r="E666" t="s">
        <v>171</v>
      </c>
      <c r="F666" t="str">
        <f t="shared" si="49"/>
        <v>J.McInerney</v>
      </c>
      <c r="G666" s="2">
        <v>123900</v>
      </c>
      <c r="H666">
        <v>1</v>
      </c>
      <c r="I666" s="1">
        <v>21</v>
      </c>
      <c r="J666">
        <v>21</v>
      </c>
      <c r="K666" t="s">
        <v>9</v>
      </c>
      <c r="L666" t="s">
        <v>864</v>
      </c>
      <c r="M666" t="str">
        <f t="shared" si="50"/>
        <v>MID</v>
      </c>
      <c r="N666" t="s">
        <v>37</v>
      </c>
      <c r="Q666">
        <f t="shared" si="48"/>
        <v>665</v>
      </c>
    </row>
    <row r="667" spans="1:17" x14ac:dyDescent="0.3">
      <c r="A667">
        <v>2020</v>
      </c>
      <c r="B667">
        <v>727</v>
      </c>
      <c r="C667">
        <v>1006232</v>
      </c>
      <c r="D667" t="s">
        <v>904</v>
      </c>
      <c r="E667" t="s">
        <v>905</v>
      </c>
      <c r="F667" t="str">
        <f t="shared" si="49"/>
        <v>S.Wicks</v>
      </c>
      <c r="G667" s="2">
        <v>123900</v>
      </c>
      <c r="H667">
        <v>0</v>
      </c>
      <c r="I667" s="1">
        <v>0</v>
      </c>
      <c r="J667">
        <v>0</v>
      </c>
      <c r="K667" t="s">
        <v>9</v>
      </c>
      <c r="L667" t="s">
        <v>864</v>
      </c>
      <c r="M667" t="str">
        <f t="shared" si="50"/>
        <v>MID</v>
      </c>
      <c r="N667" t="s">
        <v>37</v>
      </c>
      <c r="Q667">
        <f t="shared" si="48"/>
        <v>666</v>
      </c>
    </row>
    <row r="668" spans="1:17" x14ac:dyDescent="0.3">
      <c r="A668">
        <v>2020</v>
      </c>
      <c r="B668">
        <v>757</v>
      </c>
      <c r="C668">
        <v>1002383</v>
      </c>
      <c r="D668" t="s">
        <v>120</v>
      </c>
      <c r="E668" t="s">
        <v>932</v>
      </c>
      <c r="F668" t="str">
        <f t="shared" si="49"/>
        <v>C.Porter</v>
      </c>
      <c r="G668" s="2">
        <v>123900</v>
      </c>
      <c r="H668">
        <v>0</v>
      </c>
      <c r="I668" s="1">
        <v>0</v>
      </c>
      <c r="J668">
        <v>0</v>
      </c>
      <c r="K668" t="s">
        <v>13</v>
      </c>
      <c r="L668" t="s">
        <v>907</v>
      </c>
      <c r="M668" t="str">
        <f t="shared" si="50"/>
        <v>MID</v>
      </c>
      <c r="N668" t="s">
        <v>37</v>
      </c>
      <c r="Q668">
        <f t="shared" si="48"/>
        <v>667</v>
      </c>
    </row>
    <row r="669" spans="1:17" x14ac:dyDescent="0.3">
      <c r="A669">
        <v>2020</v>
      </c>
      <c r="B669">
        <v>799</v>
      </c>
      <c r="C669">
        <v>1008282</v>
      </c>
      <c r="D669" t="s">
        <v>571</v>
      </c>
      <c r="E669" t="s">
        <v>964</v>
      </c>
      <c r="F669" t="str">
        <f t="shared" si="49"/>
        <v>X.O'Neill</v>
      </c>
      <c r="G669" s="2">
        <v>123900</v>
      </c>
      <c r="H669">
        <v>0</v>
      </c>
      <c r="I669" s="1">
        <v>0</v>
      </c>
      <c r="J669">
        <v>0</v>
      </c>
      <c r="K669" t="s">
        <v>8</v>
      </c>
      <c r="L669" t="s">
        <v>948</v>
      </c>
      <c r="M669" t="str">
        <f t="shared" si="50"/>
        <v>MID</v>
      </c>
      <c r="N669" t="s">
        <v>37</v>
      </c>
      <c r="Q669">
        <f t="shared" si="48"/>
        <v>668</v>
      </c>
    </row>
    <row r="670" spans="1:17" x14ac:dyDescent="0.3">
      <c r="A670">
        <v>2020</v>
      </c>
      <c r="B670">
        <v>3</v>
      </c>
      <c r="C670">
        <v>1004995</v>
      </c>
      <c r="D670" t="s">
        <v>41</v>
      </c>
      <c r="E670" t="s">
        <v>42</v>
      </c>
      <c r="F670" t="str">
        <f t="shared" si="49"/>
        <v>J.Butts</v>
      </c>
      <c r="G670" s="2">
        <v>123900</v>
      </c>
      <c r="H670">
        <v>0</v>
      </c>
      <c r="I670" s="1">
        <v>0</v>
      </c>
      <c r="J670">
        <v>0</v>
      </c>
      <c r="K670" t="s">
        <v>16</v>
      </c>
      <c r="L670" t="s">
        <v>36</v>
      </c>
      <c r="M670" t="str">
        <f t="shared" si="50"/>
        <v>DEF</v>
      </c>
      <c r="N670" t="s">
        <v>40</v>
      </c>
      <c r="Q670">
        <f t="shared" si="48"/>
        <v>669</v>
      </c>
    </row>
    <row r="671" spans="1:17" x14ac:dyDescent="0.3">
      <c r="A671">
        <v>2020</v>
      </c>
      <c r="B671">
        <v>14</v>
      </c>
      <c r="C671">
        <v>1008159</v>
      </c>
      <c r="D671" t="s">
        <v>62</v>
      </c>
      <c r="E671" t="s">
        <v>63</v>
      </c>
      <c r="F671" t="str">
        <f t="shared" si="49"/>
        <v>W.Hamill</v>
      </c>
      <c r="G671" s="2">
        <v>123900</v>
      </c>
      <c r="H671">
        <v>0</v>
      </c>
      <c r="I671" s="1">
        <v>0</v>
      </c>
      <c r="J671">
        <v>0</v>
      </c>
      <c r="K671" t="s">
        <v>16</v>
      </c>
      <c r="L671" t="s">
        <v>36</v>
      </c>
      <c r="M671" t="str">
        <f t="shared" si="50"/>
        <v>DEF</v>
      </c>
      <c r="N671" t="s">
        <v>40</v>
      </c>
      <c r="Q671">
        <f t="shared" si="48"/>
        <v>670</v>
      </c>
    </row>
    <row r="672" spans="1:17" x14ac:dyDescent="0.3">
      <c r="A672">
        <v>2020</v>
      </c>
      <c r="B672">
        <v>27</v>
      </c>
      <c r="C672">
        <v>997206</v>
      </c>
      <c r="D672" t="s">
        <v>85</v>
      </c>
      <c r="E672" t="s">
        <v>86</v>
      </c>
      <c r="F672" t="str">
        <f t="shared" si="49"/>
        <v>A.McPherson</v>
      </c>
      <c r="G672" s="2">
        <v>123900</v>
      </c>
      <c r="H672">
        <v>0</v>
      </c>
      <c r="I672" s="1">
        <v>0</v>
      </c>
      <c r="J672">
        <v>0</v>
      </c>
      <c r="K672" t="s">
        <v>16</v>
      </c>
      <c r="L672" t="s">
        <v>36</v>
      </c>
      <c r="M672" t="str">
        <f t="shared" si="50"/>
        <v>DEF</v>
      </c>
      <c r="N672" t="s">
        <v>40</v>
      </c>
      <c r="Q672">
        <f t="shared" si="48"/>
        <v>671</v>
      </c>
    </row>
    <row r="673" spans="1:17" x14ac:dyDescent="0.3">
      <c r="A673">
        <v>2020</v>
      </c>
      <c r="B673">
        <v>35</v>
      </c>
      <c r="C673">
        <v>1006136</v>
      </c>
      <c r="D673" t="s">
        <v>60</v>
      </c>
      <c r="E673" t="s">
        <v>101</v>
      </c>
      <c r="F673" t="str">
        <f t="shared" si="49"/>
        <v>L.Sholl</v>
      </c>
      <c r="G673" s="2">
        <v>123900</v>
      </c>
      <c r="H673">
        <v>0</v>
      </c>
      <c r="I673" s="1">
        <v>0</v>
      </c>
      <c r="J673">
        <v>0</v>
      </c>
      <c r="K673" t="s">
        <v>16</v>
      </c>
      <c r="L673" t="s">
        <v>36</v>
      </c>
      <c r="M673" t="str">
        <f t="shared" si="50"/>
        <v>DEF</v>
      </c>
      <c r="N673" t="s">
        <v>40</v>
      </c>
      <c r="Q673">
        <f t="shared" si="48"/>
        <v>672</v>
      </c>
    </row>
    <row r="674" spans="1:17" x14ac:dyDescent="0.3">
      <c r="A674">
        <v>2020</v>
      </c>
      <c r="B674">
        <v>68</v>
      </c>
      <c r="C674">
        <v>1013978</v>
      </c>
      <c r="D674" t="s">
        <v>159</v>
      </c>
      <c r="E674" t="s">
        <v>160</v>
      </c>
      <c r="F674" t="str">
        <f t="shared" si="49"/>
        <v>J.Madden</v>
      </c>
      <c r="G674" s="2">
        <v>123900</v>
      </c>
      <c r="H674">
        <v>0</v>
      </c>
      <c r="I674" s="1">
        <v>0</v>
      </c>
      <c r="J674">
        <v>0</v>
      </c>
      <c r="K674" t="s">
        <v>7</v>
      </c>
      <c r="L674" t="s">
        <v>119</v>
      </c>
      <c r="M674" t="str">
        <f t="shared" si="50"/>
        <v>DEF/FWD</v>
      </c>
      <c r="N674" t="s">
        <v>40</v>
      </c>
      <c r="O674" t="s">
        <v>45</v>
      </c>
      <c r="Q674">
        <f t="shared" si="48"/>
        <v>673</v>
      </c>
    </row>
    <row r="675" spans="1:17" x14ac:dyDescent="0.3">
      <c r="A675">
        <v>2020</v>
      </c>
      <c r="B675">
        <v>77</v>
      </c>
      <c r="C675">
        <v>1002347</v>
      </c>
      <c r="D675" t="s">
        <v>175</v>
      </c>
      <c r="E675" t="s">
        <v>176</v>
      </c>
      <c r="F675" t="str">
        <f t="shared" si="49"/>
        <v>J.Payne</v>
      </c>
      <c r="G675" s="2">
        <v>123900</v>
      </c>
      <c r="H675">
        <v>0</v>
      </c>
      <c r="I675" s="1">
        <v>0</v>
      </c>
      <c r="J675">
        <v>0</v>
      </c>
      <c r="K675" t="s">
        <v>7</v>
      </c>
      <c r="L675" t="s">
        <v>119</v>
      </c>
      <c r="M675" t="str">
        <f t="shared" si="50"/>
        <v>DEF</v>
      </c>
      <c r="N675" t="s">
        <v>40</v>
      </c>
      <c r="Q675">
        <f t="shared" si="48"/>
        <v>674</v>
      </c>
    </row>
    <row r="676" spans="1:17" x14ac:dyDescent="0.3">
      <c r="A676">
        <v>2020</v>
      </c>
      <c r="B676">
        <v>93</v>
      </c>
      <c r="C676">
        <v>1008154</v>
      </c>
      <c r="D676" t="s">
        <v>203</v>
      </c>
      <c r="E676" t="s">
        <v>204</v>
      </c>
      <c r="F676" t="str">
        <f t="shared" si="49"/>
        <v>M.Cottrell</v>
      </c>
      <c r="G676" s="2">
        <v>123900</v>
      </c>
      <c r="H676">
        <v>0</v>
      </c>
      <c r="I676" s="1">
        <v>0</v>
      </c>
      <c r="J676">
        <v>0</v>
      </c>
      <c r="K676" t="s">
        <v>2</v>
      </c>
      <c r="L676" t="s">
        <v>200</v>
      </c>
      <c r="M676" t="str">
        <f t="shared" si="50"/>
        <v>DEF</v>
      </c>
      <c r="N676" t="s">
        <v>40</v>
      </c>
      <c r="Q676">
        <f t="shared" si="48"/>
        <v>675</v>
      </c>
    </row>
    <row r="677" spans="1:17" x14ac:dyDescent="0.3">
      <c r="A677">
        <v>2020</v>
      </c>
      <c r="B677">
        <v>110</v>
      </c>
      <c r="C677">
        <v>998226</v>
      </c>
      <c r="D677" t="s">
        <v>224</v>
      </c>
      <c r="E677" t="s">
        <v>225</v>
      </c>
      <c r="F677" t="str">
        <f t="shared" si="49"/>
        <v>H.Macreadie</v>
      </c>
      <c r="G677" s="2">
        <v>123900</v>
      </c>
      <c r="H677">
        <v>1</v>
      </c>
      <c r="I677" s="1">
        <v>14</v>
      </c>
      <c r="J677">
        <v>14</v>
      </c>
      <c r="K677" t="s">
        <v>2</v>
      </c>
      <c r="L677" t="s">
        <v>200</v>
      </c>
      <c r="M677" t="str">
        <f t="shared" si="50"/>
        <v>DEF</v>
      </c>
      <c r="N677" t="s">
        <v>40</v>
      </c>
      <c r="Q677">
        <f t="shared" si="48"/>
        <v>676</v>
      </c>
    </row>
    <row r="678" spans="1:17" x14ac:dyDescent="0.3">
      <c r="A678">
        <v>2020</v>
      </c>
      <c r="B678">
        <v>128</v>
      </c>
      <c r="C678">
        <v>1011949</v>
      </c>
      <c r="D678" t="s">
        <v>43</v>
      </c>
      <c r="E678" t="s">
        <v>247</v>
      </c>
      <c r="F678" t="str">
        <f t="shared" si="49"/>
        <v>B.Silvagni</v>
      </c>
      <c r="G678" s="2">
        <v>123900</v>
      </c>
      <c r="H678">
        <v>0</v>
      </c>
      <c r="I678" s="1">
        <v>0</v>
      </c>
      <c r="J678">
        <v>0</v>
      </c>
      <c r="K678" t="s">
        <v>2</v>
      </c>
      <c r="L678" t="s">
        <v>200</v>
      </c>
      <c r="M678" t="str">
        <f t="shared" si="50"/>
        <v>DEF</v>
      </c>
      <c r="N678" t="s">
        <v>40</v>
      </c>
      <c r="Q678">
        <f t="shared" si="48"/>
        <v>677</v>
      </c>
    </row>
    <row r="679" spans="1:17" x14ac:dyDescent="0.3">
      <c r="A679">
        <v>2020</v>
      </c>
      <c r="B679">
        <v>153</v>
      </c>
      <c r="C679">
        <v>1013974</v>
      </c>
      <c r="D679" t="s">
        <v>276</v>
      </c>
      <c r="E679" t="s">
        <v>277</v>
      </c>
      <c r="F679" t="str">
        <f t="shared" si="49"/>
        <v>M.Keane</v>
      </c>
      <c r="G679" s="2">
        <v>123900</v>
      </c>
      <c r="H679">
        <v>0</v>
      </c>
      <c r="I679" s="1">
        <v>0</v>
      </c>
      <c r="J679">
        <v>0</v>
      </c>
      <c r="K679" t="s">
        <v>14</v>
      </c>
      <c r="L679" t="s">
        <v>254</v>
      </c>
      <c r="M679" t="str">
        <f t="shared" si="50"/>
        <v>DEF</v>
      </c>
      <c r="N679" t="s">
        <v>40</v>
      </c>
      <c r="Q679">
        <f t="shared" si="48"/>
        <v>678</v>
      </c>
    </row>
    <row r="680" spans="1:17" x14ac:dyDescent="0.3">
      <c r="A680">
        <v>2020</v>
      </c>
      <c r="B680">
        <v>162</v>
      </c>
      <c r="C680">
        <v>1005107</v>
      </c>
      <c r="D680" t="s">
        <v>288</v>
      </c>
      <c r="E680" t="s">
        <v>89</v>
      </c>
      <c r="F680" t="str">
        <f t="shared" si="49"/>
        <v>N.Murphy</v>
      </c>
      <c r="G680" s="2">
        <v>123900</v>
      </c>
      <c r="H680">
        <v>0</v>
      </c>
      <c r="I680" s="1">
        <v>0</v>
      </c>
      <c r="J680">
        <v>0</v>
      </c>
      <c r="K680" t="s">
        <v>14</v>
      </c>
      <c r="L680" t="s">
        <v>254</v>
      </c>
      <c r="M680" t="str">
        <f t="shared" si="50"/>
        <v>DEF</v>
      </c>
      <c r="N680" t="s">
        <v>40</v>
      </c>
      <c r="Q680">
        <f t="shared" si="48"/>
        <v>679</v>
      </c>
    </row>
    <row r="681" spans="1:17" x14ac:dyDescent="0.3">
      <c r="A681">
        <v>2020</v>
      </c>
      <c r="B681">
        <v>257</v>
      </c>
      <c r="C681">
        <v>1005831</v>
      </c>
      <c r="D681" t="s">
        <v>421</v>
      </c>
      <c r="E681" t="s">
        <v>422</v>
      </c>
      <c r="F681" t="str">
        <f t="shared" si="49"/>
        <v>D.O'Reilly</v>
      </c>
      <c r="G681" s="2">
        <v>123900</v>
      </c>
      <c r="H681">
        <v>0</v>
      </c>
      <c r="I681" s="1">
        <v>0</v>
      </c>
      <c r="J681">
        <v>0</v>
      </c>
      <c r="K681" t="s">
        <v>15</v>
      </c>
      <c r="L681" t="s">
        <v>377</v>
      </c>
      <c r="M681" t="str">
        <f t="shared" si="50"/>
        <v>DEF</v>
      </c>
      <c r="N681" t="s">
        <v>40</v>
      </c>
      <c r="Q681">
        <f t="shared" si="48"/>
        <v>680</v>
      </c>
    </row>
    <row r="682" spans="1:17" x14ac:dyDescent="0.3">
      <c r="A682">
        <v>2020</v>
      </c>
      <c r="B682">
        <v>270</v>
      </c>
      <c r="C682">
        <v>1004437</v>
      </c>
      <c r="D682" t="s">
        <v>435</v>
      </c>
      <c r="E682" t="s">
        <v>436</v>
      </c>
      <c r="F682" t="str">
        <f t="shared" si="49"/>
        <v>T.Watson</v>
      </c>
      <c r="G682" s="2">
        <v>123900</v>
      </c>
      <c r="H682">
        <v>0</v>
      </c>
      <c r="I682" s="1">
        <v>0</v>
      </c>
      <c r="J682">
        <v>0</v>
      </c>
      <c r="K682" t="s">
        <v>15</v>
      </c>
      <c r="L682" t="s">
        <v>377</v>
      </c>
      <c r="M682" t="str">
        <f t="shared" si="50"/>
        <v>DEF</v>
      </c>
      <c r="N682" t="s">
        <v>40</v>
      </c>
      <c r="Q682">
        <f t="shared" si="48"/>
        <v>681</v>
      </c>
    </row>
    <row r="683" spans="1:17" x14ac:dyDescent="0.3">
      <c r="A683">
        <v>2020</v>
      </c>
      <c r="B683">
        <v>304</v>
      </c>
      <c r="C683">
        <v>1000044</v>
      </c>
      <c r="D683" t="s">
        <v>470</v>
      </c>
      <c r="E683" t="s">
        <v>471</v>
      </c>
      <c r="F683" t="str">
        <f t="shared" si="49"/>
        <v>J.McLennan</v>
      </c>
      <c r="G683" s="2">
        <v>123900</v>
      </c>
      <c r="H683">
        <v>0</v>
      </c>
      <c r="I683" s="1">
        <v>0</v>
      </c>
      <c r="J683">
        <v>0</v>
      </c>
      <c r="K683" t="s">
        <v>17</v>
      </c>
      <c r="L683" t="s">
        <v>440</v>
      </c>
      <c r="M683" t="str">
        <f t="shared" si="50"/>
        <v>DEF</v>
      </c>
      <c r="N683" t="s">
        <v>40</v>
      </c>
      <c r="Q683">
        <f t="shared" si="48"/>
        <v>682</v>
      </c>
    </row>
    <row r="684" spans="1:17" x14ac:dyDescent="0.3">
      <c r="A684">
        <v>2020</v>
      </c>
      <c r="B684">
        <v>345</v>
      </c>
      <c r="C684">
        <v>1008940</v>
      </c>
      <c r="D684" t="s">
        <v>43</v>
      </c>
      <c r="E684" t="s">
        <v>424</v>
      </c>
      <c r="F684" t="str">
        <f t="shared" si="49"/>
        <v>B.Jarvis</v>
      </c>
      <c r="G684" s="2">
        <v>123900</v>
      </c>
      <c r="H684">
        <v>0</v>
      </c>
      <c r="I684" s="1">
        <v>0</v>
      </c>
      <c r="J684">
        <v>0</v>
      </c>
      <c r="K684" t="s">
        <v>3</v>
      </c>
      <c r="L684" t="s">
        <v>497</v>
      </c>
      <c r="M684" t="str">
        <f t="shared" si="50"/>
        <v>DEF</v>
      </c>
      <c r="N684" t="s">
        <v>40</v>
      </c>
      <c r="Q684">
        <f t="shared" si="48"/>
        <v>683</v>
      </c>
    </row>
    <row r="685" spans="1:17" x14ac:dyDescent="0.3">
      <c r="A685">
        <v>2020</v>
      </c>
      <c r="B685">
        <v>347</v>
      </c>
      <c r="C685">
        <v>1004681</v>
      </c>
      <c r="D685" t="s">
        <v>122</v>
      </c>
      <c r="E685" t="s">
        <v>517</v>
      </c>
      <c r="F685" t="str">
        <f t="shared" si="49"/>
        <v>J.Kennerley</v>
      </c>
      <c r="G685" s="2">
        <v>123900</v>
      </c>
      <c r="H685">
        <v>0</v>
      </c>
      <c r="I685" s="1">
        <v>0</v>
      </c>
      <c r="J685">
        <v>0</v>
      </c>
      <c r="K685" t="s">
        <v>3</v>
      </c>
      <c r="L685" t="s">
        <v>497</v>
      </c>
      <c r="M685" t="str">
        <f t="shared" si="50"/>
        <v>DEF</v>
      </c>
      <c r="N685" t="s">
        <v>40</v>
      </c>
      <c r="Q685">
        <f t="shared" si="48"/>
        <v>684</v>
      </c>
    </row>
    <row r="686" spans="1:17" x14ac:dyDescent="0.3">
      <c r="A686">
        <v>2020</v>
      </c>
      <c r="B686">
        <v>354</v>
      </c>
      <c r="C686">
        <v>1013977</v>
      </c>
      <c r="D686" t="s">
        <v>161</v>
      </c>
      <c r="E686" t="s">
        <v>525</v>
      </c>
      <c r="F686" t="str">
        <f t="shared" si="49"/>
        <v>S.Okunbor</v>
      </c>
      <c r="G686" s="2">
        <v>123900</v>
      </c>
      <c r="H686">
        <v>0</v>
      </c>
      <c r="I686" s="1">
        <v>0</v>
      </c>
      <c r="J686">
        <v>0</v>
      </c>
      <c r="K686" t="s">
        <v>3</v>
      </c>
      <c r="L686" t="s">
        <v>497</v>
      </c>
      <c r="M686" t="str">
        <f t="shared" si="50"/>
        <v>DEF</v>
      </c>
      <c r="N686" t="s">
        <v>40</v>
      </c>
      <c r="Q686">
        <f t="shared" si="48"/>
        <v>685</v>
      </c>
    </row>
    <row r="687" spans="1:17" x14ac:dyDescent="0.3">
      <c r="A687">
        <v>2020</v>
      </c>
      <c r="B687">
        <v>371</v>
      </c>
      <c r="C687">
        <v>1008436</v>
      </c>
      <c r="D687" t="s">
        <v>543</v>
      </c>
      <c r="E687" t="s">
        <v>544</v>
      </c>
      <c r="F687" t="str">
        <f t="shared" si="49"/>
        <v>K.Briggs</v>
      </c>
      <c r="G687" s="2">
        <v>123900</v>
      </c>
      <c r="H687">
        <v>0</v>
      </c>
      <c r="I687" s="1">
        <v>0</v>
      </c>
      <c r="J687">
        <v>0</v>
      </c>
      <c r="K687" t="s">
        <v>542</v>
      </c>
      <c r="L687" t="s">
        <v>18</v>
      </c>
      <c r="M687" t="str">
        <f t="shared" si="50"/>
        <v>DEF/FWD</v>
      </c>
      <c r="N687" t="s">
        <v>40</v>
      </c>
      <c r="O687" t="s">
        <v>45</v>
      </c>
      <c r="Q687">
        <f t="shared" si="48"/>
        <v>686</v>
      </c>
    </row>
    <row r="688" spans="1:17" x14ac:dyDescent="0.3">
      <c r="A688">
        <v>2020</v>
      </c>
      <c r="B688">
        <v>372</v>
      </c>
      <c r="C688">
        <v>1014038</v>
      </c>
      <c r="D688" t="s">
        <v>545</v>
      </c>
      <c r="E688" t="s">
        <v>39</v>
      </c>
      <c r="F688" t="str">
        <f t="shared" si="49"/>
        <v>C.Brown</v>
      </c>
      <c r="G688" s="2">
        <v>123900</v>
      </c>
      <c r="H688">
        <v>0</v>
      </c>
      <c r="I688" s="1">
        <v>0</v>
      </c>
      <c r="J688">
        <v>0</v>
      </c>
      <c r="K688" t="s">
        <v>542</v>
      </c>
      <c r="L688" t="s">
        <v>18</v>
      </c>
      <c r="M688" t="str">
        <f t="shared" si="50"/>
        <v>DEF</v>
      </c>
      <c r="N688" t="s">
        <v>40</v>
      </c>
      <c r="Q688">
        <f t="shared" si="48"/>
        <v>687</v>
      </c>
    </row>
    <row r="689" spans="1:17" x14ac:dyDescent="0.3">
      <c r="A689">
        <v>2020</v>
      </c>
      <c r="B689">
        <v>424</v>
      </c>
      <c r="C689">
        <v>1006159</v>
      </c>
      <c r="D689" t="s">
        <v>598</v>
      </c>
      <c r="E689" t="s">
        <v>599</v>
      </c>
      <c r="F689" t="str">
        <f t="shared" si="49"/>
        <v>D.Greaves</v>
      </c>
      <c r="G689" s="2">
        <v>123900</v>
      </c>
      <c r="H689">
        <v>0</v>
      </c>
      <c r="I689" s="1">
        <v>0</v>
      </c>
      <c r="J689">
        <v>0</v>
      </c>
      <c r="K689" t="s">
        <v>6</v>
      </c>
      <c r="L689" t="s">
        <v>589</v>
      </c>
      <c r="M689" t="str">
        <f t="shared" si="50"/>
        <v>DEF</v>
      </c>
      <c r="N689" t="s">
        <v>40</v>
      </c>
      <c r="Q689">
        <f t="shared" si="48"/>
        <v>688</v>
      </c>
    </row>
    <row r="690" spans="1:17" x14ac:dyDescent="0.3">
      <c r="A690">
        <v>2020</v>
      </c>
      <c r="B690">
        <v>435</v>
      </c>
      <c r="C690">
        <v>1006030</v>
      </c>
      <c r="D690" t="s">
        <v>122</v>
      </c>
      <c r="E690" t="s">
        <v>612</v>
      </c>
      <c r="F690" t="str">
        <f t="shared" si="49"/>
        <v>J.Koschitzke</v>
      </c>
      <c r="G690" s="2">
        <v>123900</v>
      </c>
      <c r="H690">
        <v>0</v>
      </c>
      <c r="I690" s="1">
        <v>0</v>
      </c>
      <c r="J690">
        <v>0</v>
      </c>
      <c r="K690" t="s">
        <v>6</v>
      </c>
      <c r="L690" t="s">
        <v>589</v>
      </c>
      <c r="M690" t="str">
        <f t="shared" si="50"/>
        <v>DEF</v>
      </c>
      <c r="N690" t="s">
        <v>40</v>
      </c>
      <c r="Q690">
        <f t="shared" si="48"/>
        <v>689</v>
      </c>
    </row>
    <row r="691" spans="1:17" x14ac:dyDescent="0.3">
      <c r="A691">
        <v>2020</v>
      </c>
      <c r="B691">
        <v>7</v>
      </c>
      <c r="C691">
        <v>298417</v>
      </c>
      <c r="D691" t="s">
        <v>43</v>
      </c>
      <c r="E691" t="s">
        <v>49</v>
      </c>
      <c r="F691" t="str">
        <f t="shared" si="49"/>
        <v>B.Davis</v>
      </c>
      <c r="G691" s="2">
        <v>123900</v>
      </c>
      <c r="H691">
        <v>1</v>
      </c>
      <c r="I691" s="1">
        <v>22</v>
      </c>
      <c r="J691">
        <v>22</v>
      </c>
      <c r="K691" t="s">
        <v>16</v>
      </c>
      <c r="L691" t="s">
        <v>36</v>
      </c>
      <c r="M691" t="str">
        <f t="shared" si="50"/>
        <v>FWD</v>
      </c>
      <c r="N691" t="s">
        <v>45</v>
      </c>
      <c r="Q691">
        <f t="shared" si="48"/>
        <v>690</v>
      </c>
    </row>
    <row r="692" spans="1:17" x14ac:dyDescent="0.3">
      <c r="A692">
        <v>2020</v>
      </c>
      <c r="B692">
        <v>511</v>
      </c>
      <c r="C692">
        <v>1006138</v>
      </c>
      <c r="D692" t="s">
        <v>403</v>
      </c>
      <c r="E692" t="s">
        <v>44</v>
      </c>
      <c r="F692" t="str">
        <f t="shared" si="49"/>
        <v>J.Crocker</v>
      </c>
      <c r="G692" s="2">
        <v>123900</v>
      </c>
      <c r="H692">
        <v>0</v>
      </c>
      <c r="I692" s="1">
        <v>0</v>
      </c>
      <c r="J692">
        <v>0</v>
      </c>
      <c r="K692" t="s">
        <v>12</v>
      </c>
      <c r="L692" t="s">
        <v>679</v>
      </c>
      <c r="M692" t="str">
        <f t="shared" si="50"/>
        <v>DEF</v>
      </c>
      <c r="N692" t="s">
        <v>40</v>
      </c>
      <c r="Q692">
        <f t="shared" si="48"/>
        <v>691</v>
      </c>
    </row>
    <row r="693" spans="1:17" x14ac:dyDescent="0.3">
      <c r="A693">
        <v>2020</v>
      </c>
      <c r="B693">
        <v>24</v>
      </c>
      <c r="C693">
        <v>298470</v>
      </c>
      <c r="D693" t="s">
        <v>79</v>
      </c>
      <c r="E693" t="s">
        <v>80</v>
      </c>
      <c r="F693" t="str">
        <f t="shared" si="49"/>
        <v>S.McAdam</v>
      </c>
      <c r="G693" s="2">
        <v>123900</v>
      </c>
      <c r="H693">
        <v>0</v>
      </c>
      <c r="I693" s="1">
        <v>0</v>
      </c>
      <c r="J693">
        <v>0</v>
      </c>
      <c r="K693" t="s">
        <v>16</v>
      </c>
      <c r="L693" t="s">
        <v>36</v>
      </c>
      <c r="M693" t="str">
        <f t="shared" si="50"/>
        <v>FWD</v>
      </c>
      <c r="N693" t="s">
        <v>45</v>
      </c>
      <c r="Q693">
        <f t="shared" si="48"/>
        <v>692</v>
      </c>
    </row>
    <row r="694" spans="1:17" x14ac:dyDescent="0.3">
      <c r="A694">
        <v>2020</v>
      </c>
      <c r="B694">
        <v>565</v>
      </c>
      <c r="C694">
        <v>999320</v>
      </c>
      <c r="D694" t="s">
        <v>162</v>
      </c>
      <c r="E694" t="s">
        <v>399</v>
      </c>
      <c r="F694" t="str">
        <f t="shared" si="49"/>
        <v>M.Frederick</v>
      </c>
      <c r="G694" s="2">
        <v>123900</v>
      </c>
      <c r="H694">
        <v>0</v>
      </c>
      <c r="I694" s="1">
        <v>0</v>
      </c>
      <c r="J694">
        <v>0</v>
      </c>
      <c r="K694" t="s">
        <v>11</v>
      </c>
      <c r="L694" t="s">
        <v>724</v>
      </c>
      <c r="M694" t="str">
        <f t="shared" si="50"/>
        <v>DEF</v>
      </c>
      <c r="N694" t="s">
        <v>40</v>
      </c>
      <c r="Q694">
        <f t="shared" si="48"/>
        <v>693</v>
      </c>
    </row>
    <row r="695" spans="1:17" x14ac:dyDescent="0.3">
      <c r="A695">
        <v>2020</v>
      </c>
      <c r="B695">
        <v>621</v>
      </c>
      <c r="C695">
        <v>1002403</v>
      </c>
      <c r="D695" t="s">
        <v>43</v>
      </c>
      <c r="E695" t="s">
        <v>474</v>
      </c>
      <c r="F695" t="str">
        <f t="shared" si="49"/>
        <v>B.Miller</v>
      </c>
      <c r="G695" s="2">
        <v>123900</v>
      </c>
      <c r="H695">
        <v>0</v>
      </c>
      <c r="I695" s="1">
        <v>0</v>
      </c>
      <c r="J695">
        <v>0</v>
      </c>
      <c r="K695" t="s">
        <v>1</v>
      </c>
      <c r="L695" t="s">
        <v>769</v>
      </c>
      <c r="M695" t="str">
        <f t="shared" si="50"/>
        <v>DEF</v>
      </c>
      <c r="N695" t="s">
        <v>40</v>
      </c>
      <c r="Q695">
        <f t="shared" si="48"/>
        <v>694</v>
      </c>
    </row>
    <row r="696" spans="1:17" x14ac:dyDescent="0.3">
      <c r="A696">
        <v>2020</v>
      </c>
      <c r="B696">
        <v>50</v>
      </c>
      <c r="C696">
        <v>1002351</v>
      </c>
      <c r="D696" t="s">
        <v>130</v>
      </c>
      <c r="E696" t="s">
        <v>131</v>
      </c>
      <c r="F696" t="str">
        <f t="shared" si="49"/>
        <v>C.Ballenden</v>
      </c>
      <c r="G696" s="2">
        <v>123900</v>
      </c>
      <c r="H696">
        <v>0</v>
      </c>
      <c r="I696" s="1">
        <v>0</v>
      </c>
      <c r="J696">
        <v>0</v>
      </c>
      <c r="K696" t="s">
        <v>7</v>
      </c>
      <c r="L696" t="s">
        <v>119</v>
      </c>
      <c r="M696" t="str">
        <f t="shared" si="50"/>
        <v>FWD</v>
      </c>
      <c r="N696" t="s">
        <v>45</v>
      </c>
      <c r="Q696">
        <f t="shared" si="48"/>
        <v>695</v>
      </c>
    </row>
    <row r="697" spans="1:17" x14ac:dyDescent="0.3">
      <c r="A697">
        <v>2020</v>
      </c>
      <c r="B697">
        <v>649</v>
      </c>
      <c r="C697">
        <v>1002266</v>
      </c>
      <c r="D697" t="s">
        <v>170</v>
      </c>
      <c r="E697" t="s">
        <v>829</v>
      </c>
      <c r="F697" t="str">
        <f t="shared" si="49"/>
        <v>O.Clavarino</v>
      </c>
      <c r="G697" s="2">
        <v>123900</v>
      </c>
      <c r="H697">
        <v>0</v>
      </c>
      <c r="I697" s="1">
        <v>0</v>
      </c>
      <c r="J697">
        <v>0</v>
      </c>
      <c r="K697" t="s">
        <v>10</v>
      </c>
      <c r="L697" t="s">
        <v>818</v>
      </c>
      <c r="M697" t="str">
        <f t="shared" si="50"/>
        <v>DEF</v>
      </c>
      <c r="N697" t="s">
        <v>40</v>
      </c>
      <c r="Q697">
        <f t="shared" si="48"/>
        <v>696</v>
      </c>
    </row>
    <row r="698" spans="1:17" x14ac:dyDescent="0.3">
      <c r="A698">
        <v>2020</v>
      </c>
      <c r="B698">
        <v>52</v>
      </c>
      <c r="C698">
        <v>1006100</v>
      </c>
      <c r="D698" t="s">
        <v>134</v>
      </c>
      <c r="E698" t="s">
        <v>133</v>
      </c>
      <c r="F698" t="str">
        <f t="shared" si="49"/>
        <v>T.Berry</v>
      </c>
      <c r="G698" s="2">
        <v>123900</v>
      </c>
      <c r="H698">
        <v>0</v>
      </c>
      <c r="I698" s="1">
        <v>0</v>
      </c>
      <c r="J698">
        <v>0</v>
      </c>
      <c r="K698" t="s">
        <v>7</v>
      </c>
      <c r="L698" t="s">
        <v>119</v>
      </c>
      <c r="M698" t="str">
        <f t="shared" si="50"/>
        <v>FWD</v>
      </c>
      <c r="N698" t="s">
        <v>45</v>
      </c>
      <c r="Q698">
        <f t="shared" si="48"/>
        <v>697</v>
      </c>
    </row>
    <row r="699" spans="1:17" x14ac:dyDescent="0.3">
      <c r="A699">
        <v>2020</v>
      </c>
      <c r="B699">
        <v>716</v>
      </c>
      <c r="C699">
        <v>1013624</v>
      </c>
      <c r="D699" t="s">
        <v>97</v>
      </c>
      <c r="E699" t="s">
        <v>894</v>
      </c>
      <c r="F699" t="str">
        <f t="shared" si="49"/>
        <v>H.Reynolds</v>
      </c>
      <c r="G699" s="2">
        <v>123900</v>
      </c>
      <c r="H699">
        <v>0</v>
      </c>
      <c r="I699" s="1">
        <v>0</v>
      </c>
      <c r="J699">
        <v>0</v>
      </c>
      <c r="K699" t="s">
        <v>9</v>
      </c>
      <c r="L699" t="s">
        <v>864</v>
      </c>
      <c r="M699" t="str">
        <f t="shared" si="50"/>
        <v>DEF</v>
      </c>
      <c r="N699" t="s">
        <v>40</v>
      </c>
      <c r="Q699">
        <f t="shared" si="48"/>
        <v>698</v>
      </c>
    </row>
    <row r="700" spans="1:17" x14ac:dyDescent="0.3">
      <c r="A700">
        <v>2020</v>
      </c>
      <c r="B700">
        <v>60</v>
      </c>
      <c r="C700">
        <v>1013532</v>
      </c>
      <c r="D700" t="s">
        <v>134</v>
      </c>
      <c r="E700" t="s">
        <v>147</v>
      </c>
      <c r="F700" t="str">
        <f t="shared" si="49"/>
        <v>T.Fullarton</v>
      </c>
      <c r="G700" s="2">
        <v>123900</v>
      </c>
      <c r="H700">
        <v>0</v>
      </c>
      <c r="I700" s="1">
        <v>0</v>
      </c>
      <c r="J700">
        <v>0</v>
      </c>
      <c r="K700" t="s">
        <v>7</v>
      </c>
      <c r="L700" t="s">
        <v>119</v>
      </c>
      <c r="M700" t="str">
        <f t="shared" si="50"/>
        <v>FWD</v>
      </c>
      <c r="N700" t="s">
        <v>45</v>
      </c>
      <c r="Q700">
        <f t="shared" si="48"/>
        <v>699</v>
      </c>
    </row>
    <row r="701" spans="1:17" x14ac:dyDescent="0.3">
      <c r="A701">
        <v>2020</v>
      </c>
      <c r="B701">
        <v>722</v>
      </c>
      <c r="C701">
        <v>1008080</v>
      </c>
      <c r="D701" t="s">
        <v>899</v>
      </c>
      <c r="E701" t="s">
        <v>900</v>
      </c>
      <c r="F701" t="str">
        <f t="shared" si="49"/>
        <v>R.Stoddart</v>
      </c>
      <c r="G701" s="2">
        <v>123900</v>
      </c>
      <c r="H701">
        <v>2</v>
      </c>
      <c r="I701" s="1">
        <v>21</v>
      </c>
      <c r="J701">
        <v>42</v>
      </c>
      <c r="K701" t="s">
        <v>9</v>
      </c>
      <c r="L701" t="s">
        <v>864</v>
      </c>
      <c r="M701" t="str">
        <f t="shared" si="50"/>
        <v>DEF</v>
      </c>
      <c r="N701" t="s">
        <v>40</v>
      </c>
      <c r="Q701">
        <f t="shared" si="48"/>
        <v>700</v>
      </c>
    </row>
    <row r="702" spans="1:17" x14ac:dyDescent="0.3">
      <c r="A702">
        <v>2020</v>
      </c>
      <c r="B702">
        <v>64</v>
      </c>
      <c r="C702">
        <v>1006150</v>
      </c>
      <c r="D702" t="s">
        <v>50</v>
      </c>
      <c r="E702" t="s">
        <v>153</v>
      </c>
      <c r="F702" t="str">
        <f t="shared" si="49"/>
        <v>T.Joyce</v>
      </c>
      <c r="G702" s="2">
        <v>123900</v>
      </c>
      <c r="H702">
        <v>0</v>
      </c>
      <c r="I702" s="1">
        <v>0</v>
      </c>
      <c r="J702">
        <v>0</v>
      </c>
      <c r="K702" t="s">
        <v>7</v>
      </c>
      <c r="L702" t="s">
        <v>119</v>
      </c>
      <c r="M702" t="str">
        <f t="shared" si="50"/>
        <v>FWD/MID</v>
      </c>
      <c r="N702" t="s">
        <v>45</v>
      </c>
      <c r="O702" t="s">
        <v>37</v>
      </c>
      <c r="Q702">
        <f t="shared" si="48"/>
        <v>701</v>
      </c>
    </row>
    <row r="703" spans="1:17" x14ac:dyDescent="0.3">
      <c r="A703">
        <v>2020</v>
      </c>
      <c r="B703">
        <v>749</v>
      </c>
      <c r="C703">
        <v>998782</v>
      </c>
      <c r="D703" t="s">
        <v>926</v>
      </c>
      <c r="E703" t="s">
        <v>927</v>
      </c>
      <c r="F703" t="str">
        <f t="shared" si="49"/>
        <v>B.Khamis</v>
      </c>
      <c r="G703" s="2">
        <v>123900</v>
      </c>
      <c r="H703">
        <v>0</v>
      </c>
      <c r="I703" s="1">
        <v>0</v>
      </c>
      <c r="J703">
        <v>0</v>
      </c>
      <c r="K703" t="s">
        <v>13</v>
      </c>
      <c r="L703" t="s">
        <v>907</v>
      </c>
      <c r="M703" t="str">
        <f t="shared" si="50"/>
        <v>DEF</v>
      </c>
      <c r="N703" t="s">
        <v>40</v>
      </c>
      <c r="Q703">
        <f t="shared" si="48"/>
        <v>702</v>
      </c>
    </row>
    <row r="704" spans="1:17" x14ac:dyDescent="0.3">
      <c r="A704">
        <v>2020</v>
      </c>
      <c r="B704">
        <v>784</v>
      </c>
      <c r="C704">
        <v>1011437</v>
      </c>
      <c r="D704" t="s">
        <v>97</v>
      </c>
      <c r="E704" t="s">
        <v>784</v>
      </c>
      <c r="F704" t="str">
        <f t="shared" si="49"/>
        <v>H.Edwards</v>
      </c>
      <c r="G704" s="2">
        <v>123900</v>
      </c>
      <c r="H704">
        <v>0</v>
      </c>
      <c r="I704" s="1">
        <v>0</v>
      </c>
      <c r="J704">
        <v>0</v>
      </c>
      <c r="K704" t="s">
        <v>8</v>
      </c>
      <c r="L704" t="s">
        <v>948</v>
      </c>
      <c r="M704" t="str">
        <f t="shared" si="50"/>
        <v>DEF</v>
      </c>
      <c r="N704" t="s">
        <v>40</v>
      </c>
      <c r="Q704">
        <f t="shared" si="48"/>
        <v>703</v>
      </c>
    </row>
    <row r="705" spans="1:17" x14ac:dyDescent="0.3">
      <c r="A705">
        <v>2020</v>
      </c>
      <c r="B705">
        <v>73</v>
      </c>
      <c r="C705">
        <v>1006085</v>
      </c>
      <c r="D705" t="s">
        <v>130</v>
      </c>
      <c r="E705" t="s">
        <v>169</v>
      </c>
      <c r="F705" t="str">
        <f t="shared" si="49"/>
        <v>C.McFadyen</v>
      </c>
      <c r="G705" s="2">
        <v>123900</v>
      </c>
      <c r="H705">
        <v>0</v>
      </c>
      <c r="I705" s="1">
        <v>0</v>
      </c>
      <c r="J705">
        <v>0</v>
      </c>
      <c r="K705" t="s">
        <v>7</v>
      </c>
      <c r="L705" t="s">
        <v>119</v>
      </c>
      <c r="M705" t="str">
        <f t="shared" si="50"/>
        <v>FWD</v>
      </c>
      <c r="N705" t="s">
        <v>45</v>
      </c>
      <c r="Q705">
        <f t="shared" si="48"/>
        <v>704</v>
      </c>
    </row>
    <row r="706" spans="1:17" x14ac:dyDescent="0.3">
      <c r="A706">
        <v>2020</v>
      </c>
      <c r="B706">
        <v>785</v>
      </c>
      <c r="C706">
        <v>1005599</v>
      </c>
      <c r="D706" t="s">
        <v>38</v>
      </c>
      <c r="E706" t="s">
        <v>954</v>
      </c>
      <c r="F706" t="str">
        <f t="shared" si="49"/>
        <v>L.Foley</v>
      </c>
      <c r="G706" s="2">
        <v>123900</v>
      </c>
      <c r="H706">
        <v>0</v>
      </c>
      <c r="I706" s="1">
        <v>0</v>
      </c>
      <c r="J706">
        <v>0</v>
      </c>
      <c r="K706" t="s">
        <v>8</v>
      </c>
      <c r="L706" t="s">
        <v>948</v>
      </c>
      <c r="M706" t="str">
        <f t="shared" si="50"/>
        <v>DEF</v>
      </c>
      <c r="N706" t="s">
        <v>40</v>
      </c>
      <c r="Q706">
        <f t="shared" ref="Q706:Q769" si="51">ROW(Q706)-1</f>
        <v>705</v>
      </c>
    </row>
    <row r="707" spans="1:17" x14ac:dyDescent="0.3">
      <c r="A707">
        <v>2020</v>
      </c>
      <c r="B707">
        <v>86</v>
      </c>
      <c r="C707">
        <v>1006033</v>
      </c>
      <c r="D707" t="s">
        <v>189</v>
      </c>
      <c r="E707" t="s">
        <v>104</v>
      </c>
      <c r="F707" t="str">
        <f t="shared" si="49"/>
        <v>E.Smith</v>
      </c>
      <c r="G707" s="2">
        <v>123900</v>
      </c>
      <c r="H707">
        <v>0</v>
      </c>
      <c r="I707" s="1">
        <v>0</v>
      </c>
      <c r="J707">
        <v>0</v>
      </c>
      <c r="K707" t="s">
        <v>7</v>
      </c>
      <c r="L707" t="s">
        <v>119</v>
      </c>
      <c r="M707" t="str">
        <f t="shared" si="50"/>
        <v>FWD/MID</v>
      </c>
      <c r="N707" t="s">
        <v>45</v>
      </c>
      <c r="O707" t="s">
        <v>37</v>
      </c>
      <c r="Q707">
        <f t="shared" si="51"/>
        <v>706</v>
      </c>
    </row>
    <row r="708" spans="1:17" x14ac:dyDescent="0.3">
      <c r="A708">
        <v>2020</v>
      </c>
      <c r="B708">
        <v>814</v>
      </c>
      <c r="C708">
        <v>1006114</v>
      </c>
      <c r="D708" t="s">
        <v>129</v>
      </c>
      <c r="E708" t="s">
        <v>587</v>
      </c>
      <c r="F708" t="str">
        <f t="shared" si="49"/>
        <v>B.Williams</v>
      </c>
      <c r="G708" s="2">
        <v>123900</v>
      </c>
      <c r="H708">
        <v>0</v>
      </c>
      <c r="I708" s="1">
        <v>0</v>
      </c>
      <c r="J708">
        <v>0</v>
      </c>
      <c r="K708" t="s">
        <v>8</v>
      </c>
      <c r="L708" t="s">
        <v>948</v>
      </c>
      <c r="M708" t="str">
        <f t="shared" si="50"/>
        <v>DEF</v>
      </c>
      <c r="N708" t="s">
        <v>40</v>
      </c>
      <c r="Q708">
        <f t="shared" si="51"/>
        <v>707</v>
      </c>
    </row>
    <row r="709" spans="1:17" x14ac:dyDescent="0.3">
      <c r="A709">
        <v>2020</v>
      </c>
      <c r="B709">
        <v>89</v>
      </c>
      <c r="C709">
        <v>1002244</v>
      </c>
      <c r="D709" t="s">
        <v>194</v>
      </c>
      <c r="E709" t="s">
        <v>195</v>
      </c>
      <c r="F709" t="str">
        <f t="shared" si="49"/>
        <v>T.Wooller</v>
      </c>
      <c r="G709" s="2">
        <v>123900</v>
      </c>
      <c r="H709">
        <v>0</v>
      </c>
      <c r="I709" s="1">
        <v>0</v>
      </c>
      <c r="J709">
        <v>0</v>
      </c>
      <c r="K709" t="s">
        <v>7</v>
      </c>
      <c r="L709" t="s">
        <v>119</v>
      </c>
      <c r="M709" t="str">
        <f t="shared" si="50"/>
        <v>FWD/MID</v>
      </c>
      <c r="N709" t="s">
        <v>45</v>
      </c>
      <c r="O709" t="s">
        <v>37</v>
      </c>
      <c r="Q709">
        <f t="shared" si="51"/>
        <v>708</v>
      </c>
    </row>
    <row r="710" spans="1:17" x14ac:dyDescent="0.3">
      <c r="A710">
        <v>2020</v>
      </c>
      <c r="B710">
        <v>118</v>
      </c>
      <c r="C710">
        <v>1011924</v>
      </c>
      <c r="D710" t="s">
        <v>234</v>
      </c>
      <c r="E710" t="s">
        <v>235</v>
      </c>
      <c r="F710" t="str">
        <f t="shared" si="49"/>
        <v>F.O'Dwyer</v>
      </c>
      <c r="G710" s="2">
        <v>123900</v>
      </c>
      <c r="H710">
        <v>0</v>
      </c>
      <c r="I710" s="1">
        <v>0</v>
      </c>
      <c r="J710">
        <v>0</v>
      </c>
      <c r="K710" t="s">
        <v>2</v>
      </c>
      <c r="L710" t="s">
        <v>200</v>
      </c>
      <c r="M710" t="str">
        <f t="shared" si="50"/>
        <v>FWD</v>
      </c>
      <c r="N710" t="s">
        <v>45</v>
      </c>
      <c r="Q710">
        <f t="shared" si="51"/>
        <v>709</v>
      </c>
    </row>
    <row r="711" spans="1:17" x14ac:dyDescent="0.3">
      <c r="A711">
        <v>2020</v>
      </c>
      <c r="B711">
        <v>119</v>
      </c>
      <c r="C711">
        <v>1013973</v>
      </c>
      <c r="D711" t="s">
        <v>203</v>
      </c>
      <c r="E711" t="s">
        <v>236</v>
      </c>
      <c r="F711" t="str">
        <f t="shared" si="49"/>
        <v>M.Owies</v>
      </c>
      <c r="G711" s="2">
        <v>123900</v>
      </c>
      <c r="H711">
        <v>0</v>
      </c>
      <c r="I711" s="1">
        <v>0</v>
      </c>
      <c r="J711">
        <v>0</v>
      </c>
      <c r="K711" t="s">
        <v>2</v>
      </c>
      <c r="L711" t="s">
        <v>200</v>
      </c>
      <c r="M711" t="str">
        <f t="shared" si="50"/>
        <v>FWD</v>
      </c>
      <c r="N711" t="s">
        <v>45</v>
      </c>
      <c r="Q711">
        <f t="shared" si="51"/>
        <v>710</v>
      </c>
    </row>
    <row r="712" spans="1:17" x14ac:dyDescent="0.3">
      <c r="A712">
        <v>2020</v>
      </c>
      <c r="B712">
        <v>139</v>
      </c>
      <c r="C712">
        <v>1008288</v>
      </c>
      <c r="D712" t="s">
        <v>260</v>
      </c>
      <c r="E712" t="s">
        <v>261</v>
      </c>
      <c r="F712" t="str">
        <f t="shared" si="49"/>
        <v>A.Bosenavulagi</v>
      </c>
      <c r="G712" s="2">
        <v>123900</v>
      </c>
      <c r="H712">
        <v>0</v>
      </c>
      <c r="I712" s="1">
        <v>0</v>
      </c>
      <c r="J712">
        <v>0</v>
      </c>
      <c r="K712" t="s">
        <v>14</v>
      </c>
      <c r="L712" t="s">
        <v>254</v>
      </c>
      <c r="M712" t="str">
        <f t="shared" si="50"/>
        <v>FWD</v>
      </c>
      <c r="N712" t="s">
        <v>45</v>
      </c>
      <c r="Q712">
        <f t="shared" si="51"/>
        <v>711</v>
      </c>
    </row>
    <row r="713" spans="1:17" x14ac:dyDescent="0.3">
      <c r="A713">
        <v>2020</v>
      </c>
      <c r="B713">
        <v>154</v>
      </c>
      <c r="C713">
        <v>1008285</v>
      </c>
      <c r="D713" t="s">
        <v>245</v>
      </c>
      <c r="E713" t="s">
        <v>72</v>
      </c>
      <c r="F713" t="str">
        <f t="shared" si="49"/>
        <v>W.Kelly</v>
      </c>
      <c r="G713" s="2">
        <v>123900</v>
      </c>
      <c r="H713">
        <v>0</v>
      </c>
      <c r="I713" s="1">
        <v>0</v>
      </c>
      <c r="J713">
        <v>0</v>
      </c>
      <c r="K713" t="s">
        <v>14</v>
      </c>
      <c r="L713" t="s">
        <v>254</v>
      </c>
      <c r="M713" t="str">
        <f t="shared" si="50"/>
        <v>FWD</v>
      </c>
      <c r="N713" t="s">
        <v>45</v>
      </c>
      <c r="Q713">
        <f t="shared" si="51"/>
        <v>712</v>
      </c>
    </row>
    <row r="714" spans="1:17" x14ac:dyDescent="0.3">
      <c r="A714">
        <v>2020</v>
      </c>
      <c r="B714">
        <v>176</v>
      </c>
      <c r="C714">
        <v>1013975</v>
      </c>
      <c r="D714" t="s">
        <v>307</v>
      </c>
      <c r="E714" t="s">
        <v>308</v>
      </c>
      <c r="F714" t="str">
        <f t="shared" si="49"/>
        <v>A.Tohill</v>
      </c>
      <c r="G714" s="2">
        <v>123900</v>
      </c>
      <c r="H714">
        <v>0</v>
      </c>
      <c r="I714" s="1">
        <v>0</v>
      </c>
      <c r="J714">
        <v>0</v>
      </c>
      <c r="K714" t="s">
        <v>14</v>
      </c>
      <c r="L714" t="s">
        <v>254</v>
      </c>
      <c r="M714" t="str">
        <f t="shared" si="50"/>
        <v>FWD</v>
      </c>
      <c r="N714" t="s">
        <v>45</v>
      </c>
      <c r="Q714">
        <f t="shared" si="51"/>
        <v>713</v>
      </c>
    </row>
    <row r="715" spans="1:17" x14ac:dyDescent="0.3">
      <c r="A715">
        <v>2020</v>
      </c>
      <c r="B715">
        <v>193</v>
      </c>
      <c r="C715">
        <v>1011864</v>
      </c>
      <c r="D715" t="s">
        <v>126</v>
      </c>
      <c r="E715" t="s">
        <v>333</v>
      </c>
      <c r="F715" t="str">
        <f t="shared" si="49"/>
        <v>N.Gown</v>
      </c>
      <c r="G715" s="2">
        <v>123900</v>
      </c>
      <c r="H715">
        <v>0</v>
      </c>
      <c r="I715" s="1">
        <v>0</v>
      </c>
      <c r="J715">
        <v>0</v>
      </c>
      <c r="K715" t="s">
        <v>4</v>
      </c>
      <c r="L715" t="s">
        <v>316</v>
      </c>
      <c r="M715" t="str">
        <f t="shared" si="50"/>
        <v>FWD</v>
      </c>
      <c r="N715" t="s">
        <v>45</v>
      </c>
      <c r="Q715">
        <f t="shared" si="51"/>
        <v>714</v>
      </c>
    </row>
    <row r="716" spans="1:17" x14ac:dyDescent="0.3">
      <c r="A716">
        <v>2020</v>
      </c>
      <c r="B716">
        <v>211</v>
      </c>
      <c r="C716">
        <v>1006097</v>
      </c>
      <c r="D716" t="s">
        <v>359</v>
      </c>
      <c r="E716" t="s">
        <v>360</v>
      </c>
      <c r="F716" t="str">
        <f t="shared" si="49"/>
        <v>I.Mosquito</v>
      </c>
      <c r="G716" s="2">
        <v>123900</v>
      </c>
      <c r="H716">
        <v>0</v>
      </c>
      <c r="I716" s="1">
        <v>0</v>
      </c>
      <c r="J716">
        <v>0</v>
      </c>
      <c r="K716" t="s">
        <v>4</v>
      </c>
      <c r="L716" t="s">
        <v>316</v>
      </c>
      <c r="M716" t="str">
        <f t="shared" si="50"/>
        <v>FWD</v>
      </c>
      <c r="N716" t="s">
        <v>45</v>
      </c>
      <c r="Q716">
        <f t="shared" si="51"/>
        <v>715</v>
      </c>
    </row>
    <row r="717" spans="1:17" x14ac:dyDescent="0.3">
      <c r="A717">
        <v>2020</v>
      </c>
      <c r="B717">
        <v>263</v>
      </c>
      <c r="C717">
        <v>1013611</v>
      </c>
      <c r="D717" t="s">
        <v>185</v>
      </c>
      <c r="E717" t="s">
        <v>428</v>
      </c>
      <c r="F717" t="str">
        <f t="shared" si="49"/>
        <v>S.Sturt</v>
      </c>
      <c r="G717" s="2">
        <v>123900</v>
      </c>
      <c r="H717">
        <v>0</v>
      </c>
      <c r="I717" s="1">
        <v>0</v>
      </c>
      <c r="J717">
        <v>0</v>
      </c>
      <c r="K717" t="s">
        <v>15</v>
      </c>
      <c r="L717" t="s">
        <v>377</v>
      </c>
      <c r="M717" t="str">
        <f t="shared" si="50"/>
        <v>FWD</v>
      </c>
      <c r="N717" t="s">
        <v>45</v>
      </c>
      <c r="Q717">
        <f t="shared" si="51"/>
        <v>716</v>
      </c>
    </row>
    <row r="718" spans="1:17" x14ac:dyDescent="0.3">
      <c r="A718">
        <v>2020</v>
      </c>
      <c r="B718">
        <v>310</v>
      </c>
      <c r="C718">
        <v>1001195</v>
      </c>
      <c r="D718" t="s">
        <v>479</v>
      </c>
      <c r="E718" t="s">
        <v>480</v>
      </c>
      <c r="F718" t="str">
        <f t="shared" si="49"/>
        <v>I.Rankine</v>
      </c>
      <c r="G718" s="2">
        <v>123900</v>
      </c>
      <c r="H718">
        <v>0</v>
      </c>
      <c r="I718" s="1">
        <v>0</v>
      </c>
      <c r="J718">
        <v>0</v>
      </c>
      <c r="K718" t="s">
        <v>17</v>
      </c>
      <c r="L718" t="s">
        <v>440</v>
      </c>
      <c r="M718" t="str">
        <f t="shared" si="50"/>
        <v>FWD</v>
      </c>
      <c r="N718" t="s">
        <v>45</v>
      </c>
      <c r="Q718">
        <f t="shared" si="51"/>
        <v>717</v>
      </c>
    </row>
    <row r="719" spans="1:17" x14ac:dyDescent="0.3">
      <c r="A719">
        <v>2020</v>
      </c>
      <c r="B719">
        <v>349</v>
      </c>
      <c r="C719">
        <v>997254</v>
      </c>
      <c r="D719" t="s">
        <v>288</v>
      </c>
      <c r="E719" t="s">
        <v>519</v>
      </c>
      <c r="F719" t="str">
        <f t="shared" si="49"/>
        <v>N.Kreuger</v>
      </c>
      <c r="G719" s="2">
        <v>123900</v>
      </c>
      <c r="H719">
        <v>0</v>
      </c>
      <c r="I719" s="1">
        <v>0</v>
      </c>
      <c r="J719">
        <v>0</v>
      </c>
      <c r="K719" t="s">
        <v>3</v>
      </c>
      <c r="L719" t="s">
        <v>497</v>
      </c>
      <c r="M719" t="str">
        <f t="shared" si="50"/>
        <v>FWD</v>
      </c>
      <c r="N719" t="s">
        <v>45</v>
      </c>
      <c r="Q719">
        <f t="shared" si="51"/>
        <v>718</v>
      </c>
    </row>
    <row r="720" spans="1:17" x14ac:dyDescent="0.3">
      <c r="A720">
        <v>2020</v>
      </c>
      <c r="B720">
        <v>359</v>
      </c>
      <c r="C720">
        <v>1008202</v>
      </c>
      <c r="D720" t="s">
        <v>375</v>
      </c>
      <c r="E720" t="s">
        <v>532</v>
      </c>
      <c r="F720" t="str">
        <f t="shared" si="49"/>
        <v>B.Schlensog</v>
      </c>
      <c r="G720" s="2">
        <v>123900</v>
      </c>
      <c r="H720">
        <v>0</v>
      </c>
      <c r="I720" s="1">
        <v>0</v>
      </c>
      <c r="J720">
        <v>0</v>
      </c>
      <c r="K720" t="s">
        <v>3</v>
      </c>
      <c r="L720" t="s">
        <v>497</v>
      </c>
      <c r="M720" t="str">
        <f t="shared" si="50"/>
        <v>FWD</v>
      </c>
      <c r="N720" t="s">
        <v>45</v>
      </c>
      <c r="Q720">
        <f t="shared" si="51"/>
        <v>719</v>
      </c>
    </row>
    <row r="721" spans="1:17" x14ac:dyDescent="0.3">
      <c r="A721">
        <v>2020</v>
      </c>
      <c r="B721">
        <v>367</v>
      </c>
      <c r="C721">
        <v>999382</v>
      </c>
      <c r="D721" t="s">
        <v>71</v>
      </c>
      <c r="E721" t="s">
        <v>539</v>
      </c>
      <c r="F721" t="str">
        <f t="shared" si="49"/>
        <v>J.Tarca</v>
      </c>
      <c r="G721" s="2">
        <v>123900</v>
      </c>
      <c r="H721">
        <v>0</v>
      </c>
      <c r="I721" s="1">
        <v>0</v>
      </c>
      <c r="J721">
        <v>0</v>
      </c>
      <c r="K721" t="s">
        <v>3</v>
      </c>
      <c r="L721" t="s">
        <v>497</v>
      </c>
      <c r="M721" t="str">
        <f t="shared" si="50"/>
        <v>FWD</v>
      </c>
      <c r="N721" t="s">
        <v>45</v>
      </c>
      <c r="Q721">
        <f t="shared" si="51"/>
        <v>720</v>
      </c>
    </row>
    <row r="722" spans="1:17" x14ac:dyDescent="0.3">
      <c r="A722">
        <v>2020</v>
      </c>
      <c r="B722">
        <v>373</v>
      </c>
      <c r="C722">
        <v>1009708</v>
      </c>
      <c r="D722" t="s">
        <v>175</v>
      </c>
      <c r="E722" t="s">
        <v>546</v>
      </c>
      <c r="F722" t="str">
        <f t="shared" si="49"/>
        <v>J.Buckley</v>
      </c>
      <c r="G722" s="2">
        <v>123900</v>
      </c>
      <c r="H722">
        <v>0</v>
      </c>
      <c r="I722" s="1">
        <v>0</v>
      </c>
      <c r="J722">
        <v>0</v>
      </c>
      <c r="K722" t="s">
        <v>542</v>
      </c>
      <c r="L722" t="s">
        <v>18</v>
      </c>
      <c r="M722" t="str">
        <f t="shared" si="50"/>
        <v>FWD/MID</v>
      </c>
      <c r="N722" t="s">
        <v>45</v>
      </c>
      <c r="O722" t="s">
        <v>37</v>
      </c>
      <c r="Q722">
        <f t="shared" si="51"/>
        <v>721</v>
      </c>
    </row>
    <row r="723" spans="1:17" x14ac:dyDescent="0.3">
      <c r="A723">
        <v>2020</v>
      </c>
      <c r="B723">
        <v>423</v>
      </c>
      <c r="C723">
        <v>1006128</v>
      </c>
      <c r="D723" t="s">
        <v>245</v>
      </c>
      <c r="E723" t="s">
        <v>597</v>
      </c>
      <c r="F723" t="str">
        <f t="shared" si="49"/>
        <v>W.Golds</v>
      </c>
      <c r="G723" s="2">
        <v>123900</v>
      </c>
      <c r="H723">
        <v>0</v>
      </c>
      <c r="I723" s="1">
        <v>0</v>
      </c>
      <c r="J723">
        <v>0</v>
      </c>
      <c r="K723" t="s">
        <v>6</v>
      </c>
      <c r="L723" t="s">
        <v>589</v>
      </c>
      <c r="M723" t="str">
        <f t="shared" si="50"/>
        <v>FWD/MID</v>
      </c>
      <c r="N723" t="s">
        <v>45</v>
      </c>
      <c r="O723" t="s">
        <v>37</v>
      </c>
      <c r="Q723">
        <f t="shared" si="51"/>
        <v>722</v>
      </c>
    </row>
    <row r="724" spans="1:17" x14ac:dyDescent="0.3">
      <c r="A724">
        <v>2020</v>
      </c>
      <c r="B724">
        <v>450</v>
      </c>
      <c r="C724">
        <v>1004919</v>
      </c>
      <c r="D724" t="s">
        <v>561</v>
      </c>
      <c r="E724" t="s">
        <v>355</v>
      </c>
      <c r="F724" t="str">
        <f t="shared" si="49"/>
        <v>J.Ross</v>
      </c>
      <c r="G724" s="2">
        <v>123900</v>
      </c>
      <c r="H724">
        <v>0</v>
      </c>
      <c r="I724" s="1">
        <v>0</v>
      </c>
      <c r="J724">
        <v>0</v>
      </c>
      <c r="K724" t="s">
        <v>6</v>
      </c>
      <c r="L724" t="s">
        <v>589</v>
      </c>
      <c r="M724" t="str">
        <f t="shared" si="50"/>
        <v>FWD</v>
      </c>
      <c r="N724" t="s">
        <v>45</v>
      </c>
      <c r="Q724">
        <f t="shared" si="51"/>
        <v>723</v>
      </c>
    </row>
    <row r="725" spans="1:17" x14ac:dyDescent="0.3">
      <c r="A725">
        <v>2020</v>
      </c>
      <c r="B725">
        <v>457</v>
      </c>
      <c r="C725">
        <v>1002590</v>
      </c>
      <c r="D725" t="s">
        <v>631</v>
      </c>
      <c r="E725" t="s">
        <v>112</v>
      </c>
      <c r="F725" t="str">
        <f t="shared" si="49"/>
        <v>M.Walker</v>
      </c>
      <c r="G725" s="2">
        <v>123900</v>
      </c>
      <c r="H725">
        <v>0</v>
      </c>
      <c r="I725" s="1">
        <v>0</v>
      </c>
      <c r="J725">
        <v>0</v>
      </c>
      <c r="K725" t="s">
        <v>6</v>
      </c>
      <c r="L725" t="s">
        <v>589</v>
      </c>
      <c r="M725" t="str">
        <f t="shared" si="50"/>
        <v>FWD</v>
      </c>
      <c r="N725" t="s">
        <v>45</v>
      </c>
      <c r="Q725">
        <f t="shared" si="51"/>
        <v>724</v>
      </c>
    </row>
    <row r="726" spans="1:17" x14ac:dyDescent="0.3">
      <c r="A726">
        <v>2020</v>
      </c>
      <c r="B726">
        <v>461</v>
      </c>
      <c r="C726">
        <v>1008139</v>
      </c>
      <c r="D726" t="s">
        <v>194</v>
      </c>
      <c r="E726" t="s">
        <v>638</v>
      </c>
      <c r="F726" t="str">
        <f t="shared" si="49"/>
        <v>T.Bedford</v>
      </c>
      <c r="G726" s="2">
        <v>123900</v>
      </c>
      <c r="H726">
        <v>0</v>
      </c>
      <c r="I726" s="1">
        <v>0</v>
      </c>
      <c r="J726">
        <v>0</v>
      </c>
      <c r="K726" t="s">
        <v>5</v>
      </c>
      <c r="L726" t="s">
        <v>637</v>
      </c>
      <c r="M726" t="str">
        <f t="shared" si="50"/>
        <v>FWD</v>
      </c>
      <c r="N726" t="s">
        <v>45</v>
      </c>
      <c r="Q726">
        <f t="shared" si="51"/>
        <v>725</v>
      </c>
    </row>
    <row r="727" spans="1:17" x14ac:dyDescent="0.3">
      <c r="A727">
        <v>2020</v>
      </c>
      <c r="B727">
        <v>522</v>
      </c>
      <c r="C727">
        <v>1001351</v>
      </c>
      <c r="D727" t="s">
        <v>60</v>
      </c>
      <c r="E727" t="s">
        <v>697</v>
      </c>
      <c r="F727" t="str">
        <f t="shared" ref="F727:F790" si="52">LEFT(D727,1)&amp;"." &amp;E727</f>
        <v>L.Hosie</v>
      </c>
      <c r="G727" s="2">
        <v>123900</v>
      </c>
      <c r="H727">
        <v>0</v>
      </c>
      <c r="I727" s="1">
        <v>0</v>
      </c>
      <c r="J727">
        <v>0</v>
      </c>
      <c r="K727" t="s">
        <v>12</v>
      </c>
      <c r="L727" t="s">
        <v>679</v>
      </c>
      <c r="M727" t="str">
        <f t="shared" ref="M727:M790" si="53">N727&amp;IF(O727="","","/"&amp;O727)</f>
        <v>FWD</v>
      </c>
      <c r="N727" t="s">
        <v>45</v>
      </c>
      <c r="Q727">
        <f t="shared" si="51"/>
        <v>726</v>
      </c>
    </row>
    <row r="728" spans="1:17" x14ac:dyDescent="0.3">
      <c r="A728">
        <v>2020</v>
      </c>
      <c r="B728">
        <v>537</v>
      </c>
      <c r="C728">
        <v>1006137</v>
      </c>
      <c r="D728" t="s">
        <v>710</v>
      </c>
      <c r="E728" t="s">
        <v>111</v>
      </c>
      <c r="F728" t="str">
        <f t="shared" si="52"/>
        <v>C.Taylor</v>
      </c>
      <c r="G728" s="2">
        <v>123900</v>
      </c>
      <c r="H728">
        <v>2</v>
      </c>
      <c r="I728" s="1">
        <v>20</v>
      </c>
      <c r="J728">
        <v>40</v>
      </c>
      <c r="K728" t="s">
        <v>12</v>
      </c>
      <c r="L728" t="s">
        <v>679</v>
      </c>
      <c r="M728" t="str">
        <f t="shared" si="53"/>
        <v>FWD</v>
      </c>
      <c r="N728" t="s">
        <v>45</v>
      </c>
      <c r="Q728">
        <f t="shared" si="51"/>
        <v>727</v>
      </c>
    </row>
    <row r="729" spans="1:17" x14ac:dyDescent="0.3">
      <c r="A729">
        <v>2020</v>
      </c>
      <c r="B729">
        <v>559</v>
      </c>
      <c r="C729">
        <v>1002355</v>
      </c>
      <c r="D729" t="s">
        <v>732</v>
      </c>
      <c r="E729" t="s">
        <v>144</v>
      </c>
      <c r="F729" t="str">
        <f t="shared" si="52"/>
        <v>T.Cox</v>
      </c>
      <c r="G729" s="2">
        <v>123900</v>
      </c>
      <c r="H729">
        <v>0</v>
      </c>
      <c r="I729" s="1">
        <v>0</v>
      </c>
      <c r="J729">
        <v>0</v>
      </c>
      <c r="K729" t="s">
        <v>11</v>
      </c>
      <c r="L729" t="s">
        <v>724</v>
      </c>
      <c r="M729" t="str">
        <f t="shared" si="53"/>
        <v>FWD</v>
      </c>
      <c r="N729" t="s">
        <v>45</v>
      </c>
      <c r="Q729">
        <f t="shared" si="51"/>
        <v>728</v>
      </c>
    </row>
    <row r="730" spans="1:17" x14ac:dyDescent="0.3">
      <c r="A730">
        <v>2020</v>
      </c>
      <c r="B730">
        <v>583</v>
      </c>
      <c r="C730">
        <v>1002392</v>
      </c>
      <c r="D730" t="s">
        <v>71</v>
      </c>
      <c r="E730" t="s">
        <v>756</v>
      </c>
      <c r="F730" t="str">
        <f t="shared" si="52"/>
        <v>J.Patmore</v>
      </c>
      <c r="G730" s="2">
        <v>123900</v>
      </c>
      <c r="H730">
        <v>0</v>
      </c>
      <c r="I730" s="1">
        <v>0</v>
      </c>
      <c r="J730">
        <v>0</v>
      </c>
      <c r="K730" t="s">
        <v>11</v>
      </c>
      <c r="L730" t="s">
        <v>724</v>
      </c>
      <c r="M730" t="str">
        <f t="shared" si="53"/>
        <v>FWD/MID</v>
      </c>
      <c r="N730" t="s">
        <v>45</v>
      </c>
      <c r="O730" t="s">
        <v>37</v>
      </c>
      <c r="Q730">
        <f t="shared" si="51"/>
        <v>729</v>
      </c>
    </row>
    <row r="731" spans="1:17" x14ac:dyDescent="0.3">
      <c r="A731">
        <v>2020</v>
      </c>
      <c r="B731">
        <v>593</v>
      </c>
      <c r="C731">
        <v>992786</v>
      </c>
      <c r="D731" t="s">
        <v>71</v>
      </c>
      <c r="E731" t="s">
        <v>768</v>
      </c>
      <c r="F731" t="str">
        <f t="shared" si="52"/>
        <v>J.Aarts</v>
      </c>
      <c r="G731" s="2">
        <v>123900</v>
      </c>
      <c r="H731">
        <v>0</v>
      </c>
      <c r="I731" s="1">
        <v>0</v>
      </c>
      <c r="J731">
        <v>0</v>
      </c>
      <c r="K731" t="s">
        <v>1</v>
      </c>
      <c r="L731" t="s">
        <v>769</v>
      </c>
      <c r="M731" t="str">
        <f t="shared" si="53"/>
        <v>FWD</v>
      </c>
      <c r="N731" t="s">
        <v>45</v>
      </c>
      <c r="Q731">
        <f t="shared" si="51"/>
        <v>730</v>
      </c>
    </row>
    <row r="732" spans="1:17" x14ac:dyDescent="0.3">
      <c r="A732">
        <v>2020</v>
      </c>
      <c r="B732">
        <v>701</v>
      </c>
      <c r="C732">
        <v>1004949</v>
      </c>
      <c r="D732" t="s">
        <v>203</v>
      </c>
      <c r="E732" t="s">
        <v>881</v>
      </c>
      <c r="F732" t="str">
        <f t="shared" si="52"/>
        <v>M.Ling</v>
      </c>
      <c r="G732" s="2">
        <v>123900</v>
      </c>
      <c r="H732">
        <v>0</v>
      </c>
      <c r="I732" s="1">
        <v>0</v>
      </c>
      <c r="J732">
        <v>0</v>
      </c>
      <c r="K732" t="s">
        <v>9</v>
      </c>
      <c r="L732" t="s">
        <v>864</v>
      </c>
      <c r="M732" t="str">
        <f t="shared" si="53"/>
        <v>DEF</v>
      </c>
      <c r="N732" t="s">
        <v>40</v>
      </c>
      <c r="Q732">
        <f t="shared" si="51"/>
        <v>731</v>
      </c>
    </row>
    <row r="733" spans="1:17" x14ac:dyDescent="0.3">
      <c r="A733">
        <v>2020</v>
      </c>
      <c r="B733">
        <v>609</v>
      </c>
      <c r="C733">
        <v>1006536</v>
      </c>
      <c r="D733" t="s">
        <v>38</v>
      </c>
      <c r="E733" t="s">
        <v>787</v>
      </c>
      <c r="F733" t="str">
        <f t="shared" si="52"/>
        <v>L.English</v>
      </c>
      <c r="G733" s="2">
        <v>123900</v>
      </c>
      <c r="H733">
        <v>0</v>
      </c>
      <c r="I733" s="1">
        <v>0</v>
      </c>
      <c r="J733">
        <v>0</v>
      </c>
      <c r="K733" t="s">
        <v>1</v>
      </c>
      <c r="L733" t="s">
        <v>769</v>
      </c>
      <c r="M733" t="str">
        <f t="shared" si="53"/>
        <v>FWD/MID</v>
      </c>
      <c r="N733" t="s">
        <v>45</v>
      </c>
      <c r="O733" t="s">
        <v>37</v>
      </c>
      <c r="Q733">
        <f t="shared" si="51"/>
        <v>732</v>
      </c>
    </row>
    <row r="734" spans="1:17" x14ac:dyDescent="0.3">
      <c r="A734">
        <v>2020</v>
      </c>
      <c r="B734">
        <v>662</v>
      </c>
      <c r="C734">
        <v>1006143</v>
      </c>
      <c r="D734" t="s">
        <v>279</v>
      </c>
      <c r="E734" t="s">
        <v>466</v>
      </c>
      <c r="F734" t="str">
        <f t="shared" si="52"/>
        <v>M.King</v>
      </c>
      <c r="G734" s="2">
        <v>123900</v>
      </c>
      <c r="H734">
        <v>0</v>
      </c>
      <c r="I734" s="1">
        <v>0</v>
      </c>
      <c r="J734">
        <v>0</v>
      </c>
      <c r="K734" t="s">
        <v>10</v>
      </c>
      <c r="L734" t="s">
        <v>818</v>
      </c>
      <c r="M734" t="str">
        <f t="shared" si="53"/>
        <v>FWD</v>
      </c>
      <c r="N734" t="s">
        <v>45</v>
      </c>
      <c r="Q734">
        <f t="shared" si="51"/>
        <v>733</v>
      </c>
    </row>
    <row r="735" spans="1:17" x14ac:dyDescent="0.3">
      <c r="A735">
        <v>2020</v>
      </c>
      <c r="B735">
        <v>668</v>
      </c>
      <c r="C735">
        <v>1004360</v>
      </c>
      <c r="D735" t="s">
        <v>175</v>
      </c>
      <c r="E735" t="s">
        <v>851</v>
      </c>
      <c r="F735" t="str">
        <f t="shared" si="52"/>
        <v>J.Mayo</v>
      </c>
      <c r="G735" s="2">
        <v>123900</v>
      </c>
      <c r="H735">
        <v>0</v>
      </c>
      <c r="I735" s="1">
        <v>0</v>
      </c>
      <c r="J735">
        <v>0</v>
      </c>
      <c r="K735" t="s">
        <v>10</v>
      </c>
      <c r="L735" t="s">
        <v>818</v>
      </c>
      <c r="M735" t="str">
        <f t="shared" si="53"/>
        <v>FWD</v>
      </c>
      <c r="N735" t="s">
        <v>45</v>
      </c>
      <c r="Q735">
        <f t="shared" si="51"/>
        <v>734</v>
      </c>
    </row>
    <row r="736" spans="1:17" x14ac:dyDescent="0.3">
      <c r="A736">
        <v>2020</v>
      </c>
      <c r="B736">
        <v>691</v>
      </c>
      <c r="C736">
        <v>1011791</v>
      </c>
      <c r="D736" t="s">
        <v>128</v>
      </c>
      <c r="E736" t="s">
        <v>871</v>
      </c>
      <c r="F736" t="str">
        <f t="shared" si="52"/>
        <v>Z.Foot</v>
      </c>
      <c r="G736" s="2">
        <v>123900</v>
      </c>
      <c r="H736">
        <v>0</v>
      </c>
      <c r="I736" s="1">
        <v>0</v>
      </c>
      <c r="J736">
        <v>0</v>
      </c>
      <c r="K736" t="s">
        <v>9</v>
      </c>
      <c r="L736" t="s">
        <v>864</v>
      </c>
      <c r="M736" t="str">
        <f t="shared" si="53"/>
        <v>FWD/MID</v>
      </c>
      <c r="N736" t="s">
        <v>45</v>
      </c>
      <c r="O736" t="s">
        <v>37</v>
      </c>
      <c r="Q736">
        <f t="shared" si="51"/>
        <v>735</v>
      </c>
    </row>
    <row r="737" spans="1:17" x14ac:dyDescent="0.3">
      <c r="A737">
        <v>2020</v>
      </c>
      <c r="B737">
        <v>731</v>
      </c>
      <c r="C737">
        <v>296070</v>
      </c>
      <c r="D737" t="s">
        <v>43</v>
      </c>
      <c r="E737" t="s">
        <v>910</v>
      </c>
      <c r="F737" t="str">
        <f t="shared" si="52"/>
        <v>B.Cavarra</v>
      </c>
      <c r="G737" s="2">
        <v>123900</v>
      </c>
      <c r="H737">
        <v>0</v>
      </c>
      <c r="I737" s="1">
        <v>0</v>
      </c>
      <c r="J737">
        <v>0</v>
      </c>
      <c r="K737" t="s">
        <v>13</v>
      </c>
      <c r="L737" t="s">
        <v>907</v>
      </c>
      <c r="M737" t="str">
        <f t="shared" si="53"/>
        <v>FWD</v>
      </c>
      <c r="N737" t="s">
        <v>45</v>
      </c>
      <c r="Q737">
        <f t="shared" si="51"/>
        <v>736</v>
      </c>
    </row>
    <row r="738" spans="1:17" x14ac:dyDescent="0.3">
      <c r="A738">
        <v>2020</v>
      </c>
      <c r="B738">
        <v>765</v>
      </c>
      <c r="C738">
        <v>1005000</v>
      </c>
      <c r="D738" t="s">
        <v>939</v>
      </c>
      <c r="E738" t="s">
        <v>940</v>
      </c>
      <c r="F738" t="str">
        <f t="shared" si="52"/>
        <v>L.Vandermeer</v>
      </c>
      <c r="G738" s="2">
        <v>123900</v>
      </c>
      <c r="H738">
        <v>0</v>
      </c>
      <c r="I738" s="1">
        <v>0</v>
      </c>
      <c r="J738">
        <v>0</v>
      </c>
      <c r="K738" t="s">
        <v>13</v>
      </c>
      <c r="L738" t="s">
        <v>907</v>
      </c>
      <c r="M738" t="str">
        <f t="shared" si="53"/>
        <v>FWD/MID</v>
      </c>
      <c r="N738" t="s">
        <v>45</v>
      </c>
      <c r="O738" t="s">
        <v>37</v>
      </c>
      <c r="Q738">
        <f t="shared" si="51"/>
        <v>737</v>
      </c>
    </row>
    <row r="739" spans="1:17" x14ac:dyDescent="0.3">
      <c r="A739">
        <v>2020</v>
      </c>
      <c r="B739">
        <v>719</v>
      </c>
      <c r="C739">
        <v>1011789</v>
      </c>
      <c r="D739" t="s">
        <v>897</v>
      </c>
      <c r="E739" t="s">
        <v>898</v>
      </c>
      <c r="F739" t="str">
        <f t="shared" si="52"/>
        <v>B.Rowles</v>
      </c>
      <c r="G739" s="2">
        <v>123400</v>
      </c>
      <c r="H739">
        <v>0</v>
      </c>
      <c r="I739" s="1">
        <v>0</v>
      </c>
      <c r="J739">
        <v>0</v>
      </c>
      <c r="K739" t="s">
        <v>9</v>
      </c>
      <c r="L739" t="s">
        <v>864</v>
      </c>
      <c r="M739" t="str">
        <f t="shared" si="53"/>
        <v>DEF/MID</v>
      </c>
      <c r="N739" t="s">
        <v>40</v>
      </c>
      <c r="O739" t="s">
        <v>37</v>
      </c>
      <c r="Q739">
        <f t="shared" si="51"/>
        <v>738</v>
      </c>
    </row>
    <row r="740" spans="1:17" x14ac:dyDescent="0.3">
      <c r="A740">
        <v>2020</v>
      </c>
      <c r="B740">
        <v>641</v>
      </c>
      <c r="C740">
        <v>1009221</v>
      </c>
      <c r="D740" t="s">
        <v>175</v>
      </c>
      <c r="E740" t="s">
        <v>822</v>
      </c>
      <c r="F740" t="str">
        <f t="shared" si="52"/>
        <v>J.Bell</v>
      </c>
      <c r="G740" s="2">
        <v>121900</v>
      </c>
      <c r="H740">
        <v>0</v>
      </c>
      <c r="I740" s="1">
        <v>0</v>
      </c>
      <c r="J740">
        <v>0</v>
      </c>
      <c r="K740" t="s">
        <v>10</v>
      </c>
      <c r="L740" t="s">
        <v>818</v>
      </c>
      <c r="M740" t="str">
        <f t="shared" si="53"/>
        <v>RUC</v>
      </c>
      <c r="N740" t="s">
        <v>92</v>
      </c>
      <c r="Q740">
        <f t="shared" si="51"/>
        <v>739</v>
      </c>
    </row>
    <row r="741" spans="1:17" x14ac:dyDescent="0.3">
      <c r="A741">
        <v>2020</v>
      </c>
      <c r="B741">
        <v>122</v>
      </c>
      <c r="C741">
        <v>1011929</v>
      </c>
      <c r="D741" t="s">
        <v>185</v>
      </c>
      <c r="E741" t="s">
        <v>240</v>
      </c>
      <c r="F741" t="str">
        <f t="shared" si="52"/>
        <v>S.Philp</v>
      </c>
      <c r="G741" s="2">
        <v>121800</v>
      </c>
      <c r="H741">
        <v>0</v>
      </c>
      <c r="I741" s="1">
        <v>0</v>
      </c>
      <c r="J741">
        <v>0</v>
      </c>
      <c r="K741" t="s">
        <v>2</v>
      </c>
      <c r="L741" t="s">
        <v>200</v>
      </c>
      <c r="M741" t="str">
        <f t="shared" si="53"/>
        <v>MID</v>
      </c>
      <c r="N741" t="s">
        <v>37</v>
      </c>
      <c r="Q741">
        <f t="shared" si="51"/>
        <v>740</v>
      </c>
    </row>
    <row r="742" spans="1:17" x14ac:dyDescent="0.3">
      <c r="A742">
        <v>2020</v>
      </c>
      <c r="B742">
        <v>259</v>
      </c>
      <c r="C742">
        <v>1007854</v>
      </c>
      <c r="D742" t="s">
        <v>424</v>
      </c>
      <c r="E742" t="s">
        <v>425</v>
      </c>
      <c r="F742" t="str">
        <f t="shared" si="52"/>
        <v>J.Pina</v>
      </c>
      <c r="G742" s="2">
        <v>120400</v>
      </c>
      <c r="H742">
        <v>0</v>
      </c>
      <c r="I742" s="1">
        <v>0</v>
      </c>
      <c r="J742">
        <v>0</v>
      </c>
      <c r="K742" t="s">
        <v>15</v>
      </c>
      <c r="L742" t="s">
        <v>377</v>
      </c>
      <c r="M742" t="str">
        <f t="shared" si="53"/>
        <v>DEF/MID</v>
      </c>
      <c r="N742" t="s">
        <v>40</v>
      </c>
      <c r="O742" t="s">
        <v>37</v>
      </c>
      <c r="Q742">
        <f t="shared" si="51"/>
        <v>741</v>
      </c>
    </row>
    <row r="743" spans="1:17" x14ac:dyDescent="0.3">
      <c r="A743">
        <v>2020</v>
      </c>
      <c r="B743">
        <v>582</v>
      </c>
      <c r="C743">
        <v>1009389</v>
      </c>
      <c r="D743" t="s">
        <v>71</v>
      </c>
      <c r="E743" t="s">
        <v>755</v>
      </c>
      <c r="F743" t="str">
        <f t="shared" si="52"/>
        <v>J.Pasini</v>
      </c>
      <c r="G743" s="2">
        <v>117400</v>
      </c>
      <c r="H743">
        <v>0</v>
      </c>
      <c r="I743" s="1">
        <v>0</v>
      </c>
      <c r="J743">
        <v>0</v>
      </c>
      <c r="K743" t="s">
        <v>11</v>
      </c>
      <c r="L743" t="s">
        <v>724</v>
      </c>
      <c r="M743" t="str">
        <f t="shared" si="53"/>
        <v>DEF</v>
      </c>
      <c r="N743" t="s">
        <v>40</v>
      </c>
      <c r="Q743">
        <f t="shared" si="51"/>
        <v>742</v>
      </c>
    </row>
    <row r="744" spans="1:17" x14ac:dyDescent="0.3">
      <c r="A744">
        <v>2020</v>
      </c>
      <c r="B744">
        <v>510</v>
      </c>
      <c r="C744">
        <v>1015781</v>
      </c>
      <c r="D744" t="s">
        <v>137</v>
      </c>
      <c r="E744" t="s">
        <v>684</v>
      </c>
      <c r="F744" t="str">
        <f t="shared" si="52"/>
        <v>C.Comben</v>
      </c>
      <c r="G744" s="2">
        <v>117300</v>
      </c>
      <c r="H744">
        <v>0</v>
      </c>
      <c r="I744" s="1">
        <v>0</v>
      </c>
      <c r="J744">
        <v>0</v>
      </c>
      <c r="K744" t="s">
        <v>12</v>
      </c>
      <c r="L744" t="s">
        <v>679</v>
      </c>
      <c r="M744" t="str">
        <f t="shared" si="53"/>
        <v>RUC/FWD</v>
      </c>
      <c r="N744" t="s">
        <v>92</v>
      </c>
      <c r="O744" t="s">
        <v>45</v>
      </c>
      <c r="Q744">
        <f t="shared" si="51"/>
        <v>743</v>
      </c>
    </row>
    <row r="745" spans="1:17" x14ac:dyDescent="0.3">
      <c r="A745">
        <v>2020</v>
      </c>
      <c r="B745">
        <v>624</v>
      </c>
      <c r="C745">
        <v>1006193</v>
      </c>
      <c r="D745" t="s">
        <v>802</v>
      </c>
      <c r="E745" t="s">
        <v>803</v>
      </c>
      <c r="F745" t="str">
        <f t="shared" si="52"/>
        <v>B.Nyuon</v>
      </c>
      <c r="G745" s="2">
        <v>117300</v>
      </c>
      <c r="H745">
        <v>0</v>
      </c>
      <c r="I745" s="1">
        <v>0</v>
      </c>
      <c r="J745">
        <v>0</v>
      </c>
      <c r="K745" t="s">
        <v>1</v>
      </c>
      <c r="L745" t="s">
        <v>769</v>
      </c>
      <c r="M745" t="str">
        <f t="shared" si="53"/>
        <v>DEF/RUC</v>
      </c>
      <c r="N745" t="s">
        <v>40</v>
      </c>
      <c r="O745" t="s">
        <v>92</v>
      </c>
      <c r="Q745">
        <f t="shared" si="51"/>
        <v>744</v>
      </c>
    </row>
    <row r="746" spans="1:17" x14ac:dyDescent="0.3">
      <c r="A746">
        <v>2020</v>
      </c>
      <c r="B746">
        <v>184</v>
      </c>
      <c r="C746">
        <v>1011954</v>
      </c>
      <c r="D746" t="s">
        <v>319</v>
      </c>
      <c r="E746" t="s">
        <v>320</v>
      </c>
      <c r="F746" t="str">
        <f t="shared" si="52"/>
        <v>N.Bryan</v>
      </c>
      <c r="G746" s="2">
        <v>117300</v>
      </c>
      <c r="H746">
        <v>0</v>
      </c>
      <c r="I746" s="1">
        <v>0</v>
      </c>
      <c r="J746">
        <v>0</v>
      </c>
      <c r="K746" t="s">
        <v>4</v>
      </c>
      <c r="L746" t="s">
        <v>316</v>
      </c>
      <c r="M746" t="str">
        <f t="shared" si="53"/>
        <v>RUC</v>
      </c>
      <c r="N746" t="s">
        <v>92</v>
      </c>
      <c r="Q746">
        <f t="shared" si="51"/>
        <v>745</v>
      </c>
    </row>
    <row r="747" spans="1:17" x14ac:dyDescent="0.3">
      <c r="A747">
        <v>2020</v>
      </c>
      <c r="B747">
        <v>790</v>
      </c>
      <c r="C747">
        <v>1011243</v>
      </c>
      <c r="D747" t="s">
        <v>120</v>
      </c>
      <c r="E747" t="s">
        <v>960</v>
      </c>
      <c r="F747" t="str">
        <f t="shared" si="52"/>
        <v>C.Jamieson</v>
      </c>
      <c r="G747" s="2">
        <v>117300</v>
      </c>
      <c r="H747">
        <v>0</v>
      </c>
      <c r="I747" s="1">
        <v>0</v>
      </c>
      <c r="J747">
        <v>0</v>
      </c>
      <c r="K747" t="s">
        <v>8</v>
      </c>
      <c r="L747" t="s">
        <v>948</v>
      </c>
      <c r="M747" t="str">
        <f t="shared" si="53"/>
        <v>RUC</v>
      </c>
      <c r="N747" t="s">
        <v>92</v>
      </c>
      <c r="Q747">
        <f t="shared" si="51"/>
        <v>746</v>
      </c>
    </row>
    <row r="748" spans="1:17" x14ac:dyDescent="0.3">
      <c r="A748">
        <v>2020</v>
      </c>
      <c r="B748">
        <v>31</v>
      </c>
      <c r="C748">
        <v>1011254</v>
      </c>
      <c r="D748" t="s">
        <v>93</v>
      </c>
      <c r="E748" t="s">
        <v>94</v>
      </c>
      <c r="F748" t="str">
        <f t="shared" si="52"/>
        <v>R.O'Connor</v>
      </c>
      <c r="G748" s="2">
        <v>117300</v>
      </c>
      <c r="H748">
        <v>0</v>
      </c>
      <c r="I748" s="1">
        <v>0</v>
      </c>
      <c r="J748">
        <v>0</v>
      </c>
      <c r="K748" t="s">
        <v>16</v>
      </c>
      <c r="L748" t="s">
        <v>36</v>
      </c>
      <c r="M748" t="str">
        <f t="shared" si="53"/>
        <v>MID</v>
      </c>
      <c r="N748" t="s">
        <v>37</v>
      </c>
      <c r="Q748">
        <f t="shared" si="51"/>
        <v>747</v>
      </c>
    </row>
    <row r="749" spans="1:17" x14ac:dyDescent="0.3">
      <c r="A749">
        <v>2020</v>
      </c>
      <c r="B749">
        <v>33</v>
      </c>
      <c r="C749">
        <v>1008543</v>
      </c>
      <c r="D749" t="s">
        <v>97</v>
      </c>
      <c r="E749" t="s">
        <v>98</v>
      </c>
      <c r="F749" t="str">
        <f t="shared" si="52"/>
        <v>H.Schoenberg</v>
      </c>
      <c r="G749" s="2">
        <v>117300</v>
      </c>
      <c r="H749">
        <v>0</v>
      </c>
      <c r="I749" s="1">
        <v>0</v>
      </c>
      <c r="J749">
        <v>0</v>
      </c>
      <c r="K749" t="s">
        <v>16</v>
      </c>
      <c r="L749" t="s">
        <v>36</v>
      </c>
      <c r="M749" t="str">
        <f t="shared" si="53"/>
        <v>MID</v>
      </c>
      <c r="N749" t="s">
        <v>37</v>
      </c>
      <c r="Q749">
        <f t="shared" si="51"/>
        <v>748</v>
      </c>
    </row>
    <row r="750" spans="1:17" x14ac:dyDescent="0.3">
      <c r="A750">
        <v>2020</v>
      </c>
      <c r="B750">
        <v>81</v>
      </c>
      <c r="C750">
        <v>1009385</v>
      </c>
      <c r="D750" t="s">
        <v>181</v>
      </c>
      <c r="E750" t="s">
        <v>182</v>
      </c>
      <c r="F750" t="str">
        <f t="shared" si="52"/>
        <v>D.Robertson</v>
      </c>
      <c r="G750" s="2">
        <v>117300</v>
      </c>
      <c r="H750">
        <v>0</v>
      </c>
      <c r="I750" s="1">
        <v>0</v>
      </c>
      <c r="J750">
        <v>0</v>
      </c>
      <c r="K750" t="s">
        <v>7</v>
      </c>
      <c r="L750" t="s">
        <v>119</v>
      </c>
      <c r="M750" t="str">
        <f t="shared" si="53"/>
        <v>MID</v>
      </c>
      <c r="N750" t="s">
        <v>37</v>
      </c>
      <c r="Q750">
        <f t="shared" si="51"/>
        <v>749</v>
      </c>
    </row>
    <row r="751" spans="1:17" x14ac:dyDescent="0.3">
      <c r="A751">
        <v>2020</v>
      </c>
      <c r="B751">
        <v>126</v>
      </c>
      <c r="C751">
        <v>1002942</v>
      </c>
      <c r="D751" t="s">
        <v>185</v>
      </c>
      <c r="E751" t="s">
        <v>244</v>
      </c>
      <c r="F751" t="str">
        <f t="shared" si="52"/>
        <v>S.Ramsay</v>
      </c>
      <c r="G751" s="2">
        <v>117300</v>
      </c>
      <c r="H751">
        <v>0</v>
      </c>
      <c r="I751" s="1">
        <v>0</v>
      </c>
      <c r="J751">
        <v>0</v>
      </c>
      <c r="K751" t="s">
        <v>2</v>
      </c>
      <c r="L751" t="s">
        <v>200</v>
      </c>
      <c r="M751" t="str">
        <f t="shared" si="53"/>
        <v>MID</v>
      </c>
      <c r="N751" t="s">
        <v>37</v>
      </c>
      <c r="Q751">
        <f t="shared" si="51"/>
        <v>750</v>
      </c>
    </row>
    <row r="752" spans="1:17" x14ac:dyDescent="0.3">
      <c r="A752">
        <v>2020</v>
      </c>
      <c r="B752">
        <v>167</v>
      </c>
      <c r="C752">
        <v>1015793</v>
      </c>
      <c r="D752" t="s">
        <v>295</v>
      </c>
      <c r="E752" t="s">
        <v>296</v>
      </c>
      <c r="F752" t="str">
        <f t="shared" si="52"/>
        <v>J.Rantall</v>
      </c>
      <c r="G752" s="2">
        <v>117300</v>
      </c>
      <c r="H752">
        <v>0</v>
      </c>
      <c r="I752" s="1">
        <v>0</v>
      </c>
      <c r="J752">
        <v>0</v>
      </c>
      <c r="K752" t="s">
        <v>14</v>
      </c>
      <c r="L752" t="s">
        <v>254</v>
      </c>
      <c r="M752" t="str">
        <f t="shared" si="53"/>
        <v>MID</v>
      </c>
      <c r="N752" t="s">
        <v>37</v>
      </c>
      <c r="Q752">
        <f t="shared" si="51"/>
        <v>751</v>
      </c>
    </row>
    <row r="753" spans="1:17" x14ac:dyDescent="0.3">
      <c r="A753">
        <v>2020</v>
      </c>
      <c r="B753">
        <v>316</v>
      </c>
      <c r="C753">
        <v>1009380</v>
      </c>
      <c r="D753" t="s">
        <v>274</v>
      </c>
      <c r="E753" t="s">
        <v>487</v>
      </c>
      <c r="F753" t="str">
        <f t="shared" si="52"/>
        <v>J.Sharp</v>
      </c>
      <c r="G753" s="2">
        <v>117300</v>
      </c>
      <c r="H753">
        <v>0</v>
      </c>
      <c r="I753" s="1">
        <v>0</v>
      </c>
      <c r="J753">
        <v>0</v>
      </c>
      <c r="K753" t="s">
        <v>17</v>
      </c>
      <c r="L753" t="s">
        <v>440</v>
      </c>
      <c r="M753" t="str">
        <f t="shared" si="53"/>
        <v>MID</v>
      </c>
      <c r="N753" t="s">
        <v>37</v>
      </c>
      <c r="Q753">
        <f t="shared" si="51"/>
        <v>752</v>
      </c>
    </row>
    <row r="754" spans="1:17" x14ac:dyDescent="0.3">
      <c r="A754">
        <v>2020</v>
      </c>
      <c r="B754">
        <v>437</v>
      </c>
      <c r="C754">
        <v>1009421</v>
      </c>
      <c r="D754" t="s">
        <v>614</v>
      </c>
      <c r="E754" t="s">
        <v>615</v>
      </c>
      <c r="F754" t="str">
        <f t="shared" si="52"/>
        <v>F.Maginness</v>
      </c>
      <c r="G754" s="2">
        <v>117300</v>
      </c>
      <c r="H754">
        <v>0</v>
      </c>
      <c r="I754" s="1">
        <v>0</v>
      </c>
      <c r="J754">
        <v>0</v>
      </c>
      <c r="K754" t="s">
        <v>6</v>
      </c>
      <c r="L754" t="s">
        <v>589</v>
      </c>
      <c r="M754" t="str">
        <f t="shared" si="53"/>
        <v>MID</v>
      </c>
      <c r="N754" t="s">
        <v>37</v>
      </c>
      <c r="Q754">
        <f t="shared" si="51"/>
        <v>753</v>
      </c>
    </row>
    <row r="755" spans="1:17" x14ac:dyDescent="0.3">
      <c r="A755">
        <v>2020</v>
      </c>
      <c r="B755">
        <v>580</v>
      </c>
      <c r="C755">
        <v>1005326</v>
      </c>
      <c r="D755" t="s">
        <v>561</v>
      </c>
      <c r="E755" t="s">
        <v>753</v>
      </c>
      <c r="F755" t="str">
        <f t="shared" si="52"/>
        <v>J.Mead</v>
      </c>
      <c r="G755" s="2">
        <v>117300</v>
      </c>
      <c r="H755">
        <v>0</v>
      </c>
      <c r="I755" s="1">
        <v>0</v>
      </c>
      <c r="J755">
        <v>0</v>
      </c>
      <c r="K755" t="s">
        <v>11</v>
      </c>
      <c r="L755" t="s">
        <v>724</v>
      </c>
      <c r="M755" t="str">
        <f t="shared" si="53"/>
        <v>MID</v>
      </c>
      <c r="N755" t="s">
        <v>37</v>
      </c>
      <c r="Q755">
        <f t="shared" si="51"/>
        <v>754</v>
      </c>
    </row>
    <row r="756" spans="1:17" x14ac:dyDescent="0.3">
      <c r="A756">
        <v>2020</v>
      </c>
      <c r="B756">
        <v>606</v>
      </c>
      <c r="C756">
        <v>1009226</v>
      </c>
      <c r="D756" t="s">
        <v>783</v>
      </c>
      <c r="E756" t="s">
        <v>212</v>
      </c>
      <c r="F756" t="str">
        <f t="shared" si="52"/>
        <v>T.Dow</v>
      </c>
      <c r="G756" s="2">
        <v>117300</v>
      </c>
      <c r="H756">
        <v>0</v>
      </c>
      <c r="I756" s="1">
        <v>0</v>
      </c>
      <c r="J756">
        <v>0</v>
      </c>
      <c r="K756" t="s">
        <v>1</v>
      </c>
      <c r="L756" t="s">
        <v>769</v>
      </c>
      <c r="M756" t="str">
        <f t="shared" si="53"/>
        <v>MID</v>
      </c>
      <c r="N756" t="s">
        <v>37</v>
      </c>
      <c r="Q756">
        <f t="shared" si="51"/>
        <v>755</v>
      </c>
    </row>
    <row r="757" spans="1:17" x14ac:dyDescent="0.3">
      <c r="A757">
        <v>2020</v>
      </c>
      <c r="B757">
        <v>619</v>
      </c>
      <c r="C757">
        <v>1009313</v>
      </c>
      <c r="D757" t="s">
        <v>245</v>
      </c>
      <c r="E757" t="s">
        <v>797</v>
      </c>
      <c r="F757" t="str">
        <f t="shared" si="52"/>
        <v>W.Martyn</v>
      </c>
      <c r="G757" s="2">
        <v>117300</v>
      </c>
      <c r="H757">
        <v>0</v>
      </c>
      <c r="I757" s="1">
        <v>0</v>
      </c>
      <c r="J757">
        <v>0</v>
      </c>
      <c r="K757" t="s">
        <v>1</v>
      </c>
      <c r="L757" t="s">
        <v>769</v>
      </c>
      <c r="M757" t="str">
        <f t="shared" si="53"/>
        <v>MID</v>
      </c>
      <c r="N757" t="s">
        <v>37</v>
      </c>
      <c r="Q757">
        <f t="shared" si="51"/>
        <v>756</v>
      </c>
    </row>
    <row r="758" spans="1:17" x14ac:dyDescent="0.3">
      <c r="A758">
        <v>2020</v>
      </c>
      <c r="B758">
        <v>645</v>
      </c>
      <c r="C758">
        <v>1011994</v>
      </c>
      <c r="D758" t="s">
        <v>154</v>
      </c>
      <c r="E758" t="s">
        <v>825</v>
      </c>
      <c r="F758" t="str">
        <f t="shared" si="52"/>
        <v>R.Byrnes</v>
      </c>
      <c r="G758" s="2">
        <v>117300</v>
      </c>
      <c r="H758">
        <v>0</v>
      </c>
      <c r="I758" s="1">
        <v>0</v>
      </c>
      <c r="J758">
        <v>0</v>
      </c>
      <c r="K758" t="s">
        <v>10</v>
      </c>
      <c r="L758" t="s">
        <v>818</v>
      </c>
      <c r="M758" t="str">
        <f t="shared" si="53"/>
        <v>MID</v>
      </c>
      <c r="N758" t="s">
        <v>37</v>
      </c>
      <c r="Q758">
        <f t="shared" si="51"/>
        <v>757</v>
      </c>
    </row>
    <row r="759" spans="1:17" x14ac:dyDescent="0.3">
      <c r="A759">
        <v>2020</v>
      </c>
      <c r="B759">
        <v>726</v>
      </c>
      <c r="C759">
        <v>1012014</v>
      </c>
      <c r="D759" t="s">
        <v>632</v>
      </c>
      <c r="E759" t="s">
        <v>903</v>
      </c>
      <c r="F759" t="str">
        <f t="shared" si="52"/>
        <v>C.Warner</v>
      </c>
      <c r="G759" s="2">
        <v>117300</v>
      </c>
      <c r="H759">
        <v>0</v>
      </c>
      <c r="I759" s="1">
        <v>0</v>
      </c>
      <c r="J759">
        <v>0</v>
      </c>
      <c r="K759" t="s">
        <v>9</v>
      </c>
      <c r="L759" t="s">
        <v>864</v>
      </c>
      <c r="M759" t="str">
        <f t="shared" si="53"/>
        <v>MID</v>
      </c>
      <c r="N759" t="s">
        <v>37</v>
      </c>
      <c r="Q759">
        <f t="shared" si="51"/>
        <v>758</v>
      </c>
    </row>
    <row r="760" spans="1:17" x14ac:dyDescent="0.3">
      <c r="A760">
        <v>2020</v>
      </c>
      <c r="B760">
        <v>740</v>
      </c>
      <c r="C760">
        <v>1006533</v>
      </c>
      <c r="D760" t="s">
        <v>73</v>
      </c>
      <c r="E760" t="s">
        <v>918</v>
      </c>
      <c r="F760" t="str">
        <f t="shared" si="52"/>
        <v>R.Garcia</v>
      </c>
      <c r="G760" s="2">
        <v>117300</v>
      </c>
      <c r="H760">
        <v>0</v>
      </c>
      <c r="I760" s="1">
        <v>0</v>
      </c>
      <c r="J760">
        <v>0</v>
      </c>
      <c r="K760" t="s">
        <v>13</v>
      </c>
      <c r="L760" t="s">
        <v>907</v>
      </c>
      <c r="M760" t="str">
        <f t="shared" si="53"/>
        <v>MID</v>
      </c>
      <c r="N760" t="s">
        <v>37</v>
      </c>
      <c r="Q760">
        <f t="shared" si="51"/>
        <v>759</v>
      </c>
    </row>
    <row r="761" spans="1:17" x14ac:dyDescent="0.3">
      <c r="A761">
        <v>2020</v>
      </c>
      <c r="B761">
        <v>13</v>
      </c>
      <c r="C761">
        <v>1018075</v>
      </c>
      <c r="D761" t="s">
        <v>60</v>
      </c>
      <c r="E761" t="s">
        <v>61</v>
      </c>
      <c r="F761" t="str">
        <f t="shared" si="52"/>
        <v>L.Gollant</v>
      </c>
      <c r="G761" s="2">
        <v>117300</v>
      </c>
      <c r="H761">
        <v>0</v>
      </c>
      <c r="I761" s="1">
        <v>0</v>
      </c>
      <c r="J761">
        <v>0</v>
      </c>
      <c r="K761" t="s">
        <v>16</v>
      </c>
      <c r="L761" t="s">
        <v>36</v>
      </c>
      <c r="M761" t="str">
        <f t="shared" si="53"/>
        <v>DEF/MID</v>
      </c>
      <c r="N761" t="s">
        <v>40</v>
      </c>
      <c r="O761" t="s">
        <v>37</v>
      </c>
      <c r="Q761">
        <f t="shared" si="51"/>
        <v>760</v>
      </c>
    </row>
    <row r="762" spans="1:17" x14ac:dyDescent="0.3">
      <c r="A762">
        <v>2020</v>
      </c>
      <c r="B762">
        <v>43</v>
      </c>
      <c r="C762">
        <v>1011981</v>
      </c>
      <c r="D762" t="s">
        <v>115</v>
      </c>
      <c r="E762" t="s">
        <v>116</v>
      </c>
      <c r="F762" t="str">
        <f t="shared" si="52"/>
        <v>J.Worrell</v>
      </c>
      <c r="G762" s="2">
        <v>117300</v>
      </c>
      <c r="H762">
        <v>0</v>
      </c>
      <c r="I762" s="1">
        <v>0</v>
      </c>
      <c r="J762">
        <v>0</v>
      </c>
      <c r="K762" t="s">
        <v>16</v>
      </c>
      <c r="L762" t="s">
        <v>36</v>
      </c>
      <c r="M762" t="str">
        <f t="shared" si="53"/>
        <v>DEF/FWD</v>
      </c>
      <c r="N762" t="s">
        <v>40</v>
      </c>
      <c r="O762" t="s">
        <v>45</v>
      </c>
      <c r="Q762">
        <f t="shared" si="51"/>
        <v>761</v>
      </c>
    </row>
    <row r="763" spans="1:17" x14ac:dyDescent="0.3">
      <c r="A763">
        <v>2020</v>
      </c>
      <c r="B763">
        <v>78</v>
      </c>
      <c r="C763">
        <v>1009386</v>
      </c>
      <c r="D763" t="s">
        <v>177</v>
      </c>
      <c r="E763" t="s">
        <v>178</v>
      </c>
      <c r="F763" t="str">
        <f t="shared" si="52"/>
        <v>J.Prior</v>
      </c>
      <c r="G763" s="2">
        <v>117300</v>
      </c>
      <c r="H763">
        <v>0</v>
      </c>
      <c r="I763" s="1">
        <v>0</v>
      </c>
      <c r="J763">
        <v>0</v>
      </c>
      <c r="K763" t="s">
        <v>7</v>
      </c>
      <c r="L763" t="s">
        <v>119</v>
      </c>
      <c r="M763" t="str">
        <f t="shared" si="53"/>
        <v>DEF</v>
      </c>
      <c r="N763" t="s">
        <v>40</v>
      </c>
      <c r="Q763">
        <f t="shared" si="51"/>
        <v>762</v>
      </c>
    </row>
    <row r="764" spans="1:17" x14ac:dyDescent="0.3">
      <c r="A764">
        <v>2020</v>
      </c>
      <c r="B764">
        <v>85</v>
      </c>
      <c r="C764">
        <v>1009242</v>
      </c>
      <c r="D764" t="s">
        <v>188</v>
      </c>
      <c r="E764" t="s">
        <v>104</v>
      </c>
      <c r="F764" t="str">
        <f t="shared" si="52"/>
        <v>B.Smith</v>
      </c>
      <c r="G764" s="2">
        <v>117300</v>
      </c>
      <c r="H764">
        <v>0</v>
      </c>
      <c r="I764" s="1">
        <v>0</v>
      </c>
      <c r="J764">
        <v>0</v>
      </c>
      <c r="K764" t="s">
        <v>7</v>
      </c>
      <c r="L764" t="s">
        <v>119</v>
      </c>
      <c r="M764" t="str">
        <f t="shared" si="53"/>
        <v>DEF</v>
      </c>
      <c r="N764" t="s">
        <v>40</v>
      </c>
      <c r="Q764">
        <f t="shared" si="51"/>
        <v>763</v>
      </c>
    </row>
    <row r="765" spans="1:17" x14ac:dyDescent="0.3">
      <c r="A765">
        <v>2020</v>
      </c>
      <c r="B765">
        <v>138</v>
      </c>
      <c r="C765">
        <v>1009186</v>
      </c>
      <c r="D765" t="s">
        <v>258</v>
      </c>
      <c r="E765" t="s">
        <v>259</v>
      </c>
      <c r="F765" t="str">
        <f t="shared" si="52"/>
        <v>T.Bianco</v>
      </c>
      <c r="G765" s="2">
        <v>117300</v>
      </c>
      <c r="H765">
        <v>0</v>
      </c>
      <c r="I765" s="1">
        <v>0</v>
      </c>
      <c r="J765">
        <v>0</v>
      </c>
      <c r="K765" t="s">
        <v>14</v>
      </c>
      <c r="L765" t="s">
        <v>254</v>
      </c>
      <c r="M765" t="str">
        <f t="shared" si="53"/>
        <v>DEF/MID</v>
      </c>
      <c r="N765" t="s">
        <v>40</v>
      </c>
      <c r="O765" t="s">
        <v>37</v>
      </c>
      <c r="Q765">
        <f t="shared" si="51"/>
        <v>764</v>
      </c>
    </row>
    <row r="766" spans="1:17" x14ac:dyDescent="0.3">
      <c r="A766">
        <v>2020</v>
      </c>
      <c r="B766">
        <v>170</v>
      </c>
      <c r="C766">
        <v>1009383</v>
      </c>
      <c r="D766" t="s">
        <v>299</v>
      </c>
      <c r="E766" t="s">
        <v>300</v>
      </c>
      <c r="F766" t="str">
        <f t="shared" si="52"/>
        <v>T.Ruscoe</v>
      </c>
      <c r="G766" s="2">
        <v>117300</v>
      </c>
      <c r="H766">
        <v>0</v>
      </c>
      <c r="I766" s="1">
        <v>0</v>
      </c>
      <c r="J766">
        <v>0</v>
      </c>
      <c r="K766" t="s">
        <v>14</v>
      </c>
      <c r="L766" t="s">
        <v>254</v>
      </c>
      <c r="M766" t="str">
        <f t="shared" si="53"/>
        <v>DEF/MID</v>
      </c>
      <c r="N766" t="s">
        <v>40</v>
      </c>
      <c r="O766" t="s">
        <v>37</v>
      </c>
      <c r="Q766">
        <f t="shared" si="51"/>
        <v>765</v>
      </c>
    </row>
    <row r="767" spans="1:17" x14ac:dyDescent="0.3">
      <c r="A767">
        <v>2020</v>
      </c>
      <c r="B767">
        <v>493</v>
      </c>
      <c r="C767">
        <v>1009378</v>
      </c>
      <c r="D767" t="s">
        <v>258</v>
      </c>
      <c r="E767" t="s">
        <v>669</v>
      </c>
      <c r="F767" t="str">
        <f t="shared" si="52"/>
        <v>T.Rivers</v>
      </c>
      <c r="G767" s="2">
        <v>117300</v>
      </c>
      <c r="H767">
        <v>0</v>
      </c>
      <c r="I767" s="1">
        <v>0</v>
      </c>
      <c r="J767">
        <v>0</v>
      </c>
      <c r="K767" t="s">
        <v>5</v>
      </c>
      <c r="L767" t="s">
        <v>637</v>
      </c>
      <c r="M767" t="str">
        <f t="shared" si="53"/>
        <v>DEF/MID</v>
      </c>
      <c r="N767" t="s">
        <v>40</v>
      </c>
      <c r="O767" t="s">
        <v>37</v>
      </c>
      <c r="Q767">
        <f t="shared" si="51"/>
        <v>766</v>
      </c>
    </row>
    <row r="768" spans="1:17" x14ac:dyDescent="0.3">
      <c r="A768">
        <v>2020</v>
      </c>
      <c r="B768">
        <v>531</v>
      </c>
      <c r="C768">
        <v>1011771</v>
      </c>
      <c r="D768" t="s">
        <v>255</v>
      </c>
      <c r="E768" t="s">
        <v>702</v>
      </c>
      <c r="F768" t="str">
        <f t="shared" si="52"/>
        <v>F.Perez</v>
      </c>
      <c r="G768" s="2">
        <v>117300</v>
      </c>
      <c r="H768">
        <v>0</v>
      </c>
      <c r="I768" s="1">
        <v>0</v>
      </c>
      <c r="J768">
        <v>0</v>
      </c>
      <c r="K768" t="s">
        <v>12</v>
      </c>
      <c r="L768" t="s">
        <v>679</v>
      </c>
      <c r="M768" t="str">
        <f t="shared" si="53"/>
        <v>DEF</v>
      </c>
      <c r="N768" t="s">
        <v>40</v>
      </c>
      <c r="Q768">
        <f t="shared" si="51"/>
        <v>767</v>
      </c>
    </row>
    <row r="769" spans="1:17" x14ac:dyDescent="0.3">
      <c r="A769">
        <v>2020</v>
      </c>
      <c r="B769">
        <v>651</v>
      </c>
      <c r="C769">
        <v>1009228</v>
      </c>
      <c r="D769" t="s">
        <v>831</v>
      </c>
      <c r="E769" t="s">
        <v>832</v>
      </c>
      <c r="F769" t="str">
        <f t="shared" si="52"/>
        <v>L.Connolly</v>
      </c>
      <c r="G769" s="2">
        <v>117300</v>
      </c>
      <c r="H769">
        <v>0</v>
      </c>
      <c r="I769" s="1">
        <v>0</v>
      </c>
      <c r="J769">
        <v>0</v>
      </c>
      <c r="K769" t="s">
        <v>10</v>
      </c>
      <c r="L769" t="s">
        <v>818</v>
      </c>
      <c r="M769" t="str">
        <f t="shared" si="53"/>
        <v>DEF/MID</v>
      </c>
      <c r="N769" t="s">
        <v>40</v>
      </c>
      <c r="O769" t="s">
        <v>37</v>
      </c>
      <c r="Q769">
        <f t="shared" si="51"/>
        <v>768</v>
      </c>
    </row>
    <row r="770" spans="1:17" x14ac:dyDescent="0.3">
      <c r="A770">
        <v>2020</v>
      </c>
      <c r="B770">
        <v>694</v>
      </c>
      <c r="C770">
        <v>1004113</v>
      </c>
      <c r="D770" t="s">
        <v>245</v>
      </c>
      <c r="E770" t="s">
        <v>875</v>
      </c>
      <c r="F770" t="str">
        <f t="shared" si="52"/>
        <v>W.Gould</v>
      </c>
      <c r="G770" s="2">
        <v>117300</v>
      </c>
      <c r="H770">
        <v>0</v>
      </c>
      <c r="I770" s="1">
        <v>0</v>
      </c>
      <c r="J770">
        <v>0</v>
      </c>
      <c r="K770" t="s">
        <v>9</v>
      </c>
      <c r="L770" t="s">
        <v>864</v>
      </c>
      <c r="M770" t="str">
        <f t="shared" si="53"/>
        <v>DEF</v>
      </c>
      <c r="N770" t="s">
        <v>40</v>
      </c>
      <c r="Q770">
        <f t="shared" ref="Q770:Q816" si="54">ROW(Q770)-1</f>
        <v>769</v>
      </c>
    </row>
    <row r="771" spans="1:17" x14ac:dyDescent="0.3">
      <c r="A771">
        <v>2020</v>
      </c>
      <c r="B771">
        <v>730</v>
      </c>
      <c r="C771">
        <v>1011992</v>
      </c>
      <c r="D771" t="s">
        <v>909</v>
      </c>
      <c r="E771" t="s">
        <v>824</v>
      </c>
      <c r="F771" t="str">
        <f t="shared" si="52"/>
        <v>L.Butler</v>
      </c>
      <c r="G771" s="2">
        <v>117300</v>
      </c>
      <c r="H771">
        <v>0</v>
      </c>
      <c r="I771" s="1">
        <v>0</v>
      </c>
      <c r="J771">
        <v>0</v>
      </c>
      <c r="K771" t="s">
        <v>13</v>
      </c>
      <c r="L771" t="s">
        <v>907</v>
      </c>
      <c r="M771" t="str">
        <f t="shared" si="53"/>
        <v>DEF/MID</v>
      </c>
      <c r="N771" t="s">
        <v>40</v>
      </c>
      <c r="O771" t="s">
        <v>37</v>
      </c>
      <c r="Q771">
        <f t="shared" si="54"/>
        <v>770</v>
      </c>
    </row>
    <row r="772" spans="1:17" x14ac:dyDescent="0.3">
      <c r="A772">
        <v>2020</v>
      </c>
      <c r="B772">
        <v>792</v>
      </c>
      <c r="C772">
        <v>1011464</v>
      </c>
      <c r="D772" t="s">
        <v>43</v>
      </c>
      <c r="E772" t="s">
        <v>342</v>
      </c>
      <c r="F772" t="str">
        <f t="shared" si="52"/>
        <v>B.Johnson</v>
      </c>
      <c r="G772" s="2">
        <v>117300</v>
      </c>
      <c r="H772">
        <v>0</v>
      </c>
      <c r="I772" s="1">
        <v>0</v>
      </c>
      <c r="J772">
        <v>0</v>
      </c>
      <c r="K772" t="s">
        <v>8</v>
      </c>
      <c r="L772" t="s">
        <v>948</v>
      </c>
      <c r="M772" t="str">
        <f t="shared" si="53"/>
        <v>DEF</v>
      </c>
      <c r="N772" t="s">
        <v>40</v>
      </c>
      <c r="Q772">
        <f t="shared" si="54"/>
        <v>771</v>
      </c>
    </row>
    <row r="773" spans="1:17" x14ac:dyDescent="0.3">
      <c r="A773">
        <v>2020</v>
      </c>
      <c r="B773">
        <v>56</v>
      </c>
      <c r="C773">
        <v>1006059</v>
      </c>
      <c r="D773" t="s">
        <v>141</v>
      </c>
      <c r="E773" t="s">
        <v>142</v>
      </c>
      <c r="F773" t="str">
        <f t="shared" si="52"/>
        <v>K.Coleman</v>
      </c>
      <c r="G773" s="2">
        <v>117300</v>
      </c>
      <c r="H773">
        <v>0</v>
      </c>
      <c r="I773" s="1">
        <v>0</v>
      </c>
      <c r="J773">
        <v>0</v>
      </c>
      <c r="K773" t="s">
        <v>7</v>
      </c>
      <c r="L773" t="s">
        <v>119</v>
      </c>
      <c r="M773" t="str">
        <f t="shared" si="53"/>
        <v>MID/FWD</v>
      </c>
      <c r="N773" t="s">
        <v>37</v>
      </c>
      <c r="O773" t="s">
        <v>45</v>
      </c>
      <c r="Q773">
        <f t="shared" si="54"/>
        <v>772</v>
      </c>
    </row>
    <row r="774" spans="1:17" x14ac:dyDescent="0.3">
      <c r="A774">
        <v>2020</v>
      </c>
      <c r="B774">
        <v>185</v>
      </c>
      <c r="C774">
        <v>1009223</v>
      </c>
      <c r="D774" t="s">
        <v>83</v>
      </c>
      <c r="E774" t="s">
        <v>321</v>
      </c>
      <c r="F774" t="str">
        <f t="shared" si="52"/>
        <v>N.Cahill</v>
      </c>
      <c r="G774" s="2">
        <v>117300</v>
      </c>
      <c r="H774">
        <v>0</v>
      </c>
      <c r="I774" s="1">
        <v>0</v>
      </c>
      <c r="J774">
        <v>0</v>
      </c>
      <c r="K774" t="s">
        <v>4</v>
      </c>
      <c r="L774" t="s">
        <v>316</v>
      </c>
      <c r="M774" t="str">
        <f t="shared" si="53"/>
        <v>MID/FWD</v>
      </c>
      <c r="N774" t="s">
        <v>37</v>
      </c>
      <c r="O774" t="s">
        <v>45</v>
      </c>
      <c r="Q774">
        <f t="shared" si="54"/>
        <v>773</v>
      </c>
    </row>
    <row r="775" spans="1:17" x14ac:dyDescent="0.3">
      <c r="A775">
        <v>2020</v>
      </c>
      <c r="B775">
        <v>200</v>
      </c>
      <c r="C775">
        <v>1006506</v>
      </c>
      <c r="D775" t="s">
        <v>60</v>
      </c>
      <c r="E775" t="s">
        <v>342</v>
      </c>
      <c r="F775" t="str">
        <f t="shared" si="52"/>
        <v>L.Johnson</v>
      </c>
      <c r="G775" s="2">
        <v>117300</v>
      </c>
      <c r="H775">
        <v>0</v>
      </c>
      <c r="I775" s="1">
        <v>0</v>
      </c>
      <c r="J775">
        <v>0</v>
      </c>
      <c r="K775" t="s">
        <v>4</v>
      </c>
      <c r="L775" t="s">
        <v>316</v>
      </c>
      <c r="M775" t="str">
        <f t="shared" si="53"/>
        <v>MID/FWD</v>
      </c>
      <c r="N775" t="s">
        <v>37</v>
      </c>
      <c r="O775" t="s">
        <v>45</v>
      </c>
      <c r="Q775">
        <f t="shared" si="54"/>
        <v>774</v>
      </c>
    </row>
    <row r="776" spans="1:17" x14ac:dyDescent="0.3">
      <c r="A776">
        <v>2020</v>
      </c>
      <c r="B776">
        <v>201</v>
      </c>
      <c r="C776">
        <v>1011755</v>
      </c>
      <c r="D776" t="s">
        <v>224</v>
      </c>
      <c r="E776" t="s">
        <v>69</v>
      </c>
      <c r="F776" t="str">
        <f t="shared" si="52"/>
        <v>H.Jones</v>
      </c>
      <c r="G776" s="2">
        <v>117300</v>
      </c>
      <c r="H776">
        <v>0</v>
      </c>
      <c r="I776" s="1">
        <v>0</v>
      </c>
      <c r="J776">
        <v>0</v>
      </c>
      <c r="K776" t="s">
        <v>4</v>
      </c>
      <c r="L776" t="s">
        <v>316</v>
      </c>
      <c r="M776" t="str">
        <f t="shared" si="53"/>
        <v>FWD</v>
      </c>
      <c r="N776" t="s">
        <v>45</v>
      </c>
      <c r="Q776">
        <f t="shared" si="54"/>
        <v>775</v>
      </c>
    </row>
    <row r="777" spans="1:17" x14ac:dyDescent="0.3">
      <c r="A777">
        <v>2020</v>
      </c>
      <c r="B777">
        <v>242</v>
      </c>
      <c r="C777">
        <v>999321</v>
      </c>
      <c r="D777" t="s">
        <v>398</v>
      </c>
      <c r="E777" t="s">
        <v>399</v>
      </c>
      <c r="F777" t="str">
        <f t="shared" si="52"/>
        <v>M.Frederick</v>
      </c>
      <c r="G777" s="2">
        <v>117300</v>
      </c>
      <c r="H777">
        <v>0</v>
      </c>
      <c r="I777" s="1">
        <v>0</v>
      </c>
      <c r="J777">
        <v>0</v>
      </c>
      <c r="K777" t="s">
        <v>15</v>
      </c>
      <c r="L777" t="s">
        <v>377</v>
      </c>
      <c r="M777" t="str">
        <f t="shared" si="53"/>
        <v>FWD</v>
      </c>
      <c r="N777" t="s">
        <v>45</v>
      </c>
      <c r="Q777">
        <f t="shared" si="54"/>
        <v>776</v>
      </c>
    </row>
    <row r="778" spans="1:17" x14ac:dyDescent="0.3">
      <c r="A778">
        <v>2020</v>
      </c>
      <c r="B778">
        <v>287</v>
      </c>
      <c r="C778">
        <v>999715</v>
      </c>
      <c r="D778" t="s">
        <v>453</v>
      </c>
      <c r="E778" t="s">
        <v>454</v>
      </c>
      <c r="F778" t="str">
        <f t="shared" si="52"/>
        <v>J.Farrar</v>
      </c>
      <c r="G778" s="2">
        <v>117300</v>
      </c>
      <c r="H778">
        <v>0</v>
      </c>
      <c r="I778" s="1">
        <v>0</v>
      </c>
      <c r="J778">
        <v>0</v>
      </c>
      <c r="K778" t="s">
        <v>17</v>
      </c>
      <c r="L778" t="s">
        <v>440</v>
      </c>
      <c r="M778" t="str">
        <f t="shared" si="53"/>
        <v>FWD</v>
      </c>
      <c r="N778" t="s">
        <v>45</v>
      </c>
      <c r="Q778">
        <f t="shared" si="54"/>
        <v>777</v>
      </c>
    </row>
    <row r="779" spans="1:17" x14ac:dyDescent="0.3">
      <c r="A779">
        <v>2020</v>
      </c>
      <c r="B779">
        <v>337</v>
      </c>
      <c r="C779">
        <v>1017255</v>
      </c>
      <c r="D779" t="s">
        <v>331</v>
      </c>
      <c r="E779" t="s">
        <v>511</v>
      </c>
      <c r="F779" t="str">
        <f t="shared" si="52"/>
        <v>F.Evans</v>
      </c>
      <c r="G779" s="2">
        <v>117300</v>
      </c>
      <c r="H779">
        <v>0</v>
      </c>
      <c r="I779" s="1">
        <v>0</v>
      </c>
      <c r="J779">
        <v>0</v>
      </c>
      <c r="K779" t="s">
        <v>3</v>
      </c>
      <c r="L779" t="s">
        <v>497</v>
      </c>
      <c r="M779" t="str">
        <f t="shared" si="53"/>
        <v>FWD</v>
      </c>
      <c r="N779" t="s">
        <v>45</v>
      </c>
      <c r="Q779">
        <f t="shared" si="54"/>
        <v>778</v>
      </c>
    </row>
    <row r="780" spans="1:17" x14ac:dyDescent="0.3">
      <c r="A780">
        <v>2020</v>
      </c>
      <c r="B780">
        <v>366</v>
      </c>
      <c r="C780">
        <v>1008603</v>
      </c>
      <c r="D780" t="s">
        <v>138</v>
      </c>
      <c r="E780" t="s">
        <v>538</v>
      </c>
      <c r="F780" t="str">
        <f t="shared" si="52"/>
        <v>C.Taheny</v>
      </c>
      <c r="G780" s="2">
        <v>117300</v>
      </c>
      <c r="H780">
        <v>0</v>
      </c>
      <c r="I780" s="1">
        <v>0</v>
      </c>
      <c r="J780">
        <v>0</v>
      </c>
      <c r="K780" t="s">
        <v>3</v>
      </c>
      <c r="L780" t="s">
        <v>497</v>
      </c>
      <c r="M780" t="str">
        <f t="shared" si="53"/>
        <v>FWD</v>
      </c>
      <c r="N780" t="s">
        <v>45</v>
      </c>
      <c r="Q780">
        <f t="shared" si="54"/>
        <v>779</v>
      </c>
    </row>
    <row r="781" spans="1:17" x14ac:dyDescent="0.3">
      <c r="A781">
        <v>2020</v>
      </c>
      <c r="B781">
        <v>392</v>
      </c>
      <c r="C781">
        <v>296984</v>
      </c>
      <c r="D781" t="s">
        <v>50</v>
      </c>
      <c r="E781" t="s">
        <v>566</v>
      </c>
      <c r="F781" t="str">
        <f t="shared" si="52"/>
        <v>T.Hutchesson</v>
      </c>
      <c r="G781" s="2">
        <v>117300</v>
      </c>
      <c r="H781">
        <v>0</v>
      </c>
      <c r="I781" s="1">
        <v>0</v>
      </c>
      <c r="J781">
        <v>0</v>
      </c>
      <c r="K781" t="s">
        <v>542</v>
      </c>
      <c r="L781" t="s">
        <v>18</v>
      </c>
      <c r="M781" t="str">
        <f t="shared" si="53"/>
        <v>MID/FWD</v>
      </c>
      <c r="N781" t="s">
        <v>37</v>
      </c>
      <c r="O781" t="s">
        <v>45</v>
      </c>
      <c r="Q781">
        <f t="shared" si="54"/>
        <v>780</v>
      </c>
    </row>
    <row r="782" spans="1:17" x14ac:dyDescent="0.3">
      <c r="A782">
        <v>2020</v>
      </c>
      <c r="B782">
        <v>404</v>
      </c>
      <c r="C782">
        <v>1008123</v>
      </c>
      <c r="D782" t="s">
        <v>71</v>
      </c>
      <c r="E782" t="s">
        <v>575</v>
      </c>
      <c r="F782" t="str">
        <f t="shared" si="52"/>
        <v>J.Riccardi</v>
      </c>
      <c r="G782" s="2">
        <v>117300</v>
      </c>
      <c r="H782">
        <v>0</v>
      </c>
      <c r="I782" s="1">
        <v>0</v>
      </c>
      <c r="J782">
        <v>0</v>
      </c>
      <c r="K782" t="s">
        <v>542</v>
      </c>
      <c r="L782" t="s">
        <v>18</v>
      </c>
      <c r="M782" t="str">
        <f t="shared" si="53"/>
        <v>FWD</v>
      </c>
      <c r="N782" t="s">
        <v>45</v>
      </c>
      <c r="Q782">
        <f t="shared" si="54"/>
        <v>781</v>
      </c>
    </row>
    <row r="783" spans="1:17" x14ac:dyDescent="0.3">
      <c r="A783">
        <v>2020</v>
      </c>
      <c r="B783">
        <v>441</v>
      </c>
      <c r="C783">
        <v>1008537</v>
      </c>
      <c r="D783" t="s">
        <v>217</v>
      </c>
      <c r="E783" t="s">
        <v>617</v>
      </c>
      <c r="F783" t="str">
        <f t="shared" si="52"/>
        <v>J.Morris</v>
      </c>
      <c r="G783" s="2">
        <v>117300</v>
      </c>
      <c r="H783">
        <v>0</v>
      </c>
      <c r="I783" s="1">
        <v>0</v>
      </c>
      <c r="J783">
        <v>0</v>
      </c>
      <c r="K783" t="s">
        <v>6</v>
      </c>
      <c r="L783" t="s">
        <v>589</v>
      </c>
      <c r="M783" t="str">
        <f t="shared" si="53"/>
        <v>FWD</v>
      </c>
      <c r="N783" t="s">
        <v>45</v>
      </c>
      <c r="Q783">
        <f t="shared" si="54"/>
        <v>782</v>
      </c>
    </row>
    <row r="784" spans="1:17" x14ac:dyDescent="0.3">
      <c r="A784">
        <v>2020</v>
      </c>
      <c r="B784">
        <v>526</v>
      </c>
      <c r="C784">
        <v>1009189</v>
      </c>
      <c r="D784" t="s">
        <v>175</v>
      </c>
      <c r="E784" t="s">
        <v>700</v>
      </c>
      <c r="F784" t="str">
        <f t="shared" si="52"/>
        <v>J.Mahony</v>
      </c>
      <c r="G784" s="2">
        <v>117300</v>
      </c>
      <c r="H784">
        <v>0</v>
      </c>
      <c r="I784" s="1">
        <v>0</v>
      </c>
      <c r="J784">
        <v>0</v>
      </c>
      <c r="K784" t="s">
        <v>12</v>
      </c>
      <c r="L784" t="s">
        <v>679</v>
      </c>
      <c r="M784" t="str">
        <f t="shared" si="53"/>
        <v>MID/FWD</v>
      </c>
      <c r="N784" t="s">
        <v>37</v>
      </c>
      <c r="O784" t="s">
        <v>45</v>
      </c>
      <c r="Q784">
        <f t="shared" si="54"/>
        <v>783</v>
      </c>
    </row>
    <row r="785" spans="1:17" x14ac:dyDescent="0.3">
      <c r="A785">
        <v>2020</v>
      </c>
      <c r="B785">
        <v>590</v>
      </c>
      <c r="C785">
        <v>1009195</v>
      </c>
      <c r="D785" t="s">
        <v>322</v>
      </c>
      <c r="E785" t="s">
        <v>587</v>
      </c>
      <c r="F785" t="str">
        <f t="shared" si="52"/>
        <v>D.Williams</v>
      </c>
      <c r="G785" s="2">
        <v>117300</v>
      </c>
      <c r="H785">
        <v>0</v>
      </c>
      <c r="I785" s="1">
        <v>0</v>
      </c>
      <c r="J785">
        <v>0</v>
      </c>
      <c r="K785" t="s">
        <v>11</v>
      </c>
      <c r="L785" t="s">
        <v>724</v>
      </c>
      <c r="M785" t="str">
        <f t="shared" si="53"/>
        <v>MID/FWD</v>
      </c>
      <c r="N785" t="s">
        <v>37</v>
      </c>
      <c r="O785" t="s">
        <v>45</v>
      </c>
      <c r="Q785">
        <f t="shared" si="54"/>
        <v>784</v>
      </c>
    </row>
    <row r="786" spans="1:17" x14ac:dyDescent="0.3">
      <c r="A786">
        <v>2020</v>
      </c>
      <c r="B786">
        <v>605</v>
      </c>
      <c r="C786">
        <v>1009308</v>
      </c>
      <c r="D786" t="s">
        <v>126</v>
      </c>
      <c r="E786" t="s">
        <v>782</v>
      </c>
      <c r="F786" t="str">
        <f t="shared" si="52"/>
        <v>N.Cumberland</v>
      </c>
      <c r="G786" s="2">
        <v>117300</v>
      </c>
      <c r="H786">
        <v>0</v>
      </c>
      <c r="I786" s="1">
        <v>0</v>
      </c>
      <c r="J786">
        <v>0</v>
      </c>
      <c r="K786" t="s">
        <v>1</v>
      </c>
      <c r="L786" t="s">
        <v>769</v>
      </c>
      <c r="M786" t="str">
        <f t="shared" si="53"/>
        <v>MID/FWD</v>
      </c>
      <c r="N786" t="s">
        <v>37</v>
      </c>
      <c r="O786" t="s">
        <v>45</v>
      </c>
      <c r="Q786">
        <f t="shared" si="54"/>
        <v>785</v>
      </c>
    </row>
    <row r="787" spans="1:17" x14ac:dyDescent="0.3">
      <c r="A787">
        <v>2020</v>
      </c>
      <c r="B787">
        <v>627</v>
      </c>
      <c r="C787">
        <v>1011985</v>
      </c>
      <c r="D787" t="s">
        <v>808</v>
      </c>
      <c r="E787" t="s">
        <v>809</v>
      </c>
      <c r="F787" t="str">
        <f t="shared" si="52"/>
        <v>H.Ralphsmith</v>
      </c>
      <c r="G787" s="2">
        <v>117300</v>
      </c>
      <c r="H787">
        <v>0</v>
      </c>
      <c r="I787" s="1">
        <v>0</v>
      </c>
      <c r="J787">
        <v>0</v>
      </c>
      <c r="K787" t="s">
        <v>1</v>
      </c>
      <c r="L787" t="s">
        <v>769</v>
      </c>
      <c r="M787" t="str">
        <f t="shared" si="53"/>
        <v>MID/FWD</v>
      </c>
      <c r="N787" t="s">
        <v>37</v>
      </c>
      <c r="O787" t="s">
        <v>45</v>
      </c>
      <c r="Q787">
        <f t="shared" si="54"/>
        <v>786</v>
      </c>
    </row>
    <row r="788" spans="1:17" x14ac:dyDescent="0.3">
      <c r="A788">
        <v>2020</v>
      </c>
      <c r="B788">
        <v>723</v>
      </c>
      <c r="C788">
        <v>1005997</v>
      </c>
      <c r="D788" t="s">
        <v>901</v>
      </c>
      <c r="E788" t="s">
        <v>111</v>
      </c>
      <c r="F788" t="str">
        <f t="shared" si="52"/>
        <v>E.Taylor</v>
      </c>
      <c r="G788" s="2">
        <v>117300</v>
      </c>
      <c r="H788">
        <v>0</v>
      </c>
      <c r="I788" s="1">
        <v>0</v>
      </c>
      <c r="J788">
        <v>0</v>
      </c>
      <c r="K788" t="s">
        <v>9</v>
      </c>
      <c r="L788" t="s">
        <v>864</v>
      </c>
      <c r="M788" t="str">
        <f t="shared" si="53"/>
        <v>MID/FWD</v>
      </c>
      <c r="N788" t="s">
        <v>37</v>
      </c>
      <c r="O788" t="s">
        <v>45</v>
      </c>
      <c r="Q788">
        <f t="shared" si="54"/>
        <v>787</v>
      </c>
    </row>
    <row r="789" spans="1:17" x14ac:dyDescent="0.3">
      <c r="A789">
        <v>2020</v>
      </c>
      <c r="B789">
        <v>432</v>
      </c>
      <c r="C789">
        <v>1005150</v>
      </c>
      <c r="D789" t="s">
        <v>608</v>
      </c>
      <c r="E789" t="s">
        <v>609</v>
      </c>
      <c r="F789" t="str">
        <f t="shared" si="52"/>
        <v>E.Jeka</v>
      </c>
      <c r="G789" s="2">
        <v>115900</v>
      </c>
      <c r="H789">
        <v>0</v>
      </c>
      <c r="I789" s="1">
        <v>0</v>
      </c>
      <c r="J789">
        <v>0</v>
      </c>
      <c r="K789" t="s">
        <v>6</v>
      </c>
      <c r="L789" t="s">
        <v>589</v>
      </c>
      <c r="M789" t="str">
        <f t="shared" si="53"/>
        <v>FWD</v>
      </c>
      <c r="N789" t="s">
        <v>45</v>
      </c>
      <c r="Q789">
        <f t="shared" si="54"/>
        <v>788</v>
      </c>
    </row>
    <row r="790" spans="1:17" x14ac:dyDescent="0.3">
      <c r="A790">
        <v>2020</v>
      </c>
      <c r="B790">
        <v>197</v>
      </c>
      <c r="C790">
        <v>298407</v>
      </c>
      <c r="D790" t="s">
        <v>149</v>
      </c>
      <c r="E790" t="s">
        <v>338</v>
      </c>
      <c r="F790" t="str">
        <f t="shared" si="52"/>
        <v>M.Hibberd</v>
      </c>
      <c r="G790" s="2">
        <v>114400</v>
      </c>
      <c r="H790">
        <v>0</v>
      </c>
      <c r="I790" s="1">
        <v>0</v>
      </c>
      <c r="J790">
        <v>0</v>
      </c>
      <c r="K790" t="s">
        <v>4</v>
      </c>
      <c r="L790" t="s">
        <v>316</v>
      </c>
      <c r="M790" t="str">
        <f t="shared" si="53"/>
        <v>MID</v>
      </c>
      <c r="N790" t="s">
        <v>37</v>
      </c>
      <c r="Q790">
        <f t="shared" si="54"/>
        <v>789</v>
      </c>
    </row>
    <row r="791" spans="1:17" x14ac:dyDescent="0.3">
      <c r="A791">
        <v>2020</v>
      </c>
      <c r="B791">
        <v>809</v>
      </c>
      <c r="C791">
        <v>1001412</v>
      </c>
      <c r="D791" t="s">
        <v>348</v>
      </c>
      <c r="E791" t="s">
        <v>973</v>
      </c>
      <c r="F791" t="str">
        <f t="shared" ref="F791:F816" si="55">LEFT(D791,1)&amp;"." &amp;E791</f>
        <v>A.Treacy</v>
      </c>
      <c r="G791" s="2">
        <v>112900</v>
      </c>
      <c r="H791">
        <v>0</v>
      </c>
      <c r="I791" s="1">
        <v>0</v>
      </c>
      <c r="J791">
        <v>0</v>
      </c>
      <c r="K791" t="s">
        <v>8</v>
      </c>
      <c r="L791" t="s">
        <v>948</v>
      </c>
      <c r="M791" t="str">
        <f t="shared" ref="M791:M816" si="56">N791&amp;IF(O791="","","/"&amp;O791)</f>
        <v>FWD</v>
      </c>
      <c r="N791" t="s">
        <v>45</v>
      </c>
      <c r="Q791">
        <f t="shared" si="54"/>
        <v>790</v>
      </c>
    </row>
    <row r="792" spans="1:17" x14ac:dyDescent="0.3">
      <c r="A792">
        <v>2020</v>
      </c>
      <c r="B792">
        <v>83</v>
      </c>
      <c r="C792">
        <v>993836</v>
      </c>
      <c r="D792" t="s">
        <v>185</v>
      </c>
      <c r="E792" t="s">
        <v>186</v>
      </c>
      <c r="F792" t="str">
        <f t="shared" si="55"/>
        <v>S.Skinner</v>
      </c>
      <c r="G792" s="2">
        <v>111400</v>
      </c>
      <c r="H792">
        <v>0</v>
      </c>
      <c r="I792" s="1">
        <v>0</v>
      </c>
      <c r="J792">
        <v>0</v>
      </c>
      <c r="K792" t="s">
        <v>7</v>
      </c>
      <c r="L792" t="s">
        <v>119</v>
      </c>
      <c r="M792" t="str">
        <f t="shared" si="56"/>
        <v>FWD</v>
      </c>
      <c r="N792" t="s">
        <v>45</v>
      </c>
      <c r="Q792">
        <f t="shared" si="54"/>
        <v>791</v>
      </c>
    </row>
    <row r="793" spans="1:17" x14ac:dyDescent="0.3">
      <c r="A793">
        <v>2020</v>
      </c>
      <c r="B793">
        <v>330</v>
      </c>
      <c r="C793">
        <v>999326</v>
      </c>
      <c r="D793" t="s">
        <v>503</v>
      </c>
      <c r="E793" t="s">
        <v>504</v>
      </c>
      <c r="F793" t="str">
        <f t="shared" si="55"/>
        <v>B.Close</v>
      </c>
      <c r="G793" s="2">
        <v>109900</v>
      </c>
      <c r="H793">
        <v>0</v>
      </c>
      <c r="I793" s="1">
        <v>0</v>
      </c>
      <c r="J793">
        <v>0</v>
      </c>
      <c r="K793" t="s">
        <v>3</v>
      </c>
      <c r="L793" t="s">
        <v>497</v>
      </c>
      <c r="M793" t="str">
        <f t="shared" si="56"/>
        <v>MID/FWD</v>
      </c>
      <c r="N793" t="s">
        <v>37</v>
      </c>
      <c r="O793" t="s">
        <v>45</v>
      </c>
      <c r="Q793">
        <f t="shared" si="54"/>
        <v>792</v>
      </c>
    </row>
    <row r="794" spans="1:17" x14ac:dyDescent="0.3">
      <c r="A794">
        <v>2020</v>
      </c>
      <c r="B794">
        <v>278</v>
      </c>
      <c r="C794">
        <v>1008454</v>
      </c>
      <c r="D794" t="s">
        <v>130</v>
      </c>
      <c r="E794" t="s">
        <v>444</v>
      </c>
      <c r="F794" t="str">
        <f t="shared" si="55"/>
        <v>C.Budarick</v>
      </c>
      <c r="G794" s="2">
        <v>106900</v>
      </c>
      <c r="H794">
        <v>0</v>
      </c>
      <c r="I794" s="1">
        <v>0</v>
      </c>
      <c r="J794">
        <v>0</v>
      </c>
      <c r="K794" t="s">
        <v>17</v>
      </c>
      <c r="L794" t="s">
        <v>440</v>
      </c>
      <c r="M794" t="str">
        <f t="shared" si="56"/>
        <v>MID/FWD</v>
      </c>
      <c r="N794" t="s">
        <v>37</v>
      </c>
      <c r="O794" t="s">
        <v>45</v>
      </c>
      <c r="Q794">
        <f t="shared" si="54"/>
        <v>793</v>
      </c>
    </row>
    <row r="795" spans="1:17" x14ac:dyDescent="0.3">
      <c r="A795">
        <v>2020</v>
      </c>
      <c r="B795">
        <v>121</v>
      </c>
      <c r="C795">
        <v>1011861</v>
      </c>
      <c r="D795" t="s">
        <v>238</v>
      </c>
      <c r="E795" t="s">
        <v>239</v>
      </c>
      <c r="F795" t="str">
        <f t="shared" si="55"/>
        <v>F.Phillips</v>
      </c>
      <c r="G795" s="2">
        <v>105400</v>
      </c>
      <c r="H795">
        <v>0</v>
      </c>
      <c r="I795" s="1">
        <v>0</v>
      </c>
      <c r="J795">
        <v>0</v>
      </c>
      <c r="K795" t="s">
        <v>2</v>
      </c>
      <c r="L795" t="s">
        <v>200</v>
      </c>
      <c r="M795" t="str">
        <f t="shared" si="56"/>
        <v>FWD</v>
      </c>
      <c r="N795" t="s">
        <v>45</v>
      </c>
      <c r="Q795">
        <f t="shared" si="54"/>
        <v>794</v>
      </c>
    </row>
    <row r="796" spans="1:17" x14ac:dyDescent="0.3">
      <c r="A796">
        <v>2020</v>
      </c>
      <c r="B796">
        <v>703</v>
      </c>
      <c r="C796">
        <v>998662</v>
      </c>
      <c r="D796" t="s">
        <v>175</v>
      </c>
      <c r="E796" t="s">
        <v>882</v>
      </c>
      <c r="F796" t="str">
        <f t="shared" si="55"/>
        <v>J.Maibaum</v>
      </c>
      <c r="G796" s="2">
        <v>103900</v>
      </c>
      <c r="H796">
        <v>0</v>
      </c>
      <c r="I796" s="1">
        <v>0</v>
      </c>
      <c r="J796">
        <v>0</v>
      </c>
      <c r="K796" t="s">
        <v>9</v>
      </c>
      <c r="L796" t="s">
        <v>864</v>
      </c>
      <c r="M796" t="str">
        <f t="shared" si="56"/>
        <v>DEF</v>
      </c>
      <c r="N796" t="s">
        <v>40</v>
      </c>
      <c r="Q796">
        <f t="shared" si="54"/>
        <v>795</v>
      </c>
    </row>
    <row r="797" spans="1:17" x14ac:dyDescent="0.3">
      <c r="A797">
        <v>2020</v>
      </c>
      <c r="B797">
        <v>281</v>
      </c>
      <c r="C797">
        <v>1009334</v>
      </c>
      <c r="D797" t="s">
        <v>203</v>
      </c>
      <c r="E797" t="s">
        <v>448</v>
      </c>
      <c r="F797" t="str">
        <f t="shared" si="55"/>
        <v>M.Conroy</v>
      </c>
      <c r="G797" s="2">
        <v>102400</v>
      </c>
      <c r="H797">
        <v>0</v>
      </c>
      <c r="I797" s="1">
        <v>0</v>
      </c>
      <c r="J797">
        <v>0</v>
      </c>
      <c r="K797" t="s">
        <v>17</v>
      </c>
      <c r="L797" t="s">
        <v>440</v>
      </c>
      <c r="M797" t="str">
        <f t="shared" si="56"/>
        <v>RUC</v>
      </c>
      <c r="N797" t="s">
        <v>92</v>
      </c>
      <c r="Q797">
        <f t="shared" si="54"/>
        <v>796</v>
      </c>
    </row>
    <row r="798" spans="1:17" x14ac:dyDescent="0.3">
      <c r="A798">
        <v>2020</v>
      </c>
      <c r="B798">
        <v>66</v>
      </c>
      <c r="C798">
        <v>998105</v>
      </c>
      <c r="D798" t="s">
        <v>156</v>
      </c>
      <c r="E798" t="s">
        <v>157</v>
      </c>
      <c r="F798" t="str">
        <f t="shared" si="55"/>
        <v>C.Lyons</v>
      </c>
      <c r="G798" s="2">
        <v>102400</v>
      </c>
      <c r="H798">
        <v>0</v>
      </c>
      <c r="I798" s="1">
        <v>0</v>
      </c>
      <c r="J798">
        <v>0</v>
      </c>
      <c r="K798" t="s">
        <v>7</v>
      </c>
      <c r="L798" t="s">
        <v>119</v>
      </c>
      <c r="M798" t="str">
        <f t="shared" si="56"/>
        <v>MID</v>
      </c>
      <c r="N798" t="s">
        <v>37</v>
      </c>
      <c r="Q798">
        <f t="shared" si="54"/>
        <v>797</v>
      </c>
    </row>
    <row r="799" spans="1:17" x14ac:dyDescent="0.3">
      <c r="A799">
        <v>2020</v>
      </c>
      <c r="B799">
        <v>256</v>
      </c>
      <c r="C799">
        <v>1003132</v>
      </c>
      <c r="D799" t="s">
        <v>50</v>
      </c>
      <c r="E799" t="s">
        <v>420</v>
      </c>
      <c r="F799" t="str">
        <f t="shared" si="55"/>
        <v>T.North</v>
      </c>
      <c r="G799" s="2">
        <v>102400</v>
      </c>
      <c r="H799">
        <v>0</v>
      </c>
      <c r="I799" s="1">
        <v>0</v>
      </c>
      <c r="J799">
        <v>0</v>
      </c>
      <c r="K799" t="s">
        <v>15</v>
      </c>
      <c r="L799" t="s">
        <v>377</v>
      </c>
      <c r="M799" t="str">
        <f t="shared" si="56"/>
        <v>MID</v>
      </c>
      <c r="N799" t="s">
        <v>37</v>
      </c>
      <c r="Q799">
        <f t="shared" si="54"/>
        <v>798</v>
      </c>
    </row>
    <row r="800" spans="1:17" x14ac:dyDescent="0.3">
      <c r="A800">
        <v>2020</v>
      </c>
      <c r="B800">
        <v>778</v>
      </c>
      <c r="C800">
        <v>998107</v>
      </c>
      <c r="D800" t="s">
        <v>741</v>
      </c>
      <c r="E800" t="s">
        <v>383</v>
      </c>
      <c r="F800" t="str">
        <f t="shared" si="55"/>
        <v>H.Brayshaw</v>
      </c>
      <c r="G800" s="2">
        <v>102400</v>
      </c>
      <c r="H800">
        <v>0</v>
      </c>
      <c r="I800" s="1">
        <v>0</v>
      </c>
      <c r="J800">
        <v>0</v>
      </c>
      <c r="K800" t="s">
        <v>8</v>
      </c>
      <c r="L800" t="s">
        <v>948</v>
      </c>
      <c r="M800" t="str">
        <f t="shared" si="56"/>
        <v>MID</v>
      </c>
      <c r="N800" t="s">
        <v>37</v>
      </c>
      <c r="Q800">
        <f t="shared" si="54"/>
        <v>799</v>
      </c>
    </row>
    <row r="801" spans="1:17" x14ac:dyDescent="0.3">
      <c r="A801">
        <v>2020</v>
      </c>
      <c r="B801">
        <v>798</v>
      </c>
      <c r="C801">
        <v>1009353</v>
      </c>
      <c r="D801" t="s">
        <v>149</v>
      </c>
      <c r="E801" t="s">
        <v>964</v>
      </c>
      <c r="F801" t="str">
        <f t="shared" si="55"/>
        <v>M.O'Neill</v>
      </c>
      <c r="G801" s="2">
        <v>102400</v>
      </c>
      <c r="H801">
        <v>0</v>
      </c>
      <c r="I801" s="1">
        <v>0</v>
      </c>
      <c r="J801">
        <v>0</v>
      </c>
      <c r="K801" t="s">
        <v>8</v>
      </c>
      <c r="L801" t="s">
        <v>948</v>
      </c>
      <c r="M801" t="str">
        <f t="shared" si="56"/>
        <v>MID</v>
      </c>
      <c r="N801" t="s">
        <v>37</v>
      </c>
      <c r="Q801">
        <f t="shared" si="54"/>
        <v>800</v>
      </c>
    </row>
    <row r="802" spans="1:17" x14ac:dyDescent="0.3">
      <c r="A802">
        <v>2020</v>
      </c>
      <c r="B802">
        <v>204</v>
      </c>
      <c r="C802">
        <v>1018969</v>
      </c>
      <c r="D802" t="s">
        <v>346</v>
      </c>
      <c r="E802" t="s">
        <v>347</v>
      </c>
      <c r="F802" t="str">
        <f t="shared" si="55"/>
        <v>C.McBride</v>
      </c>
      <c r="G802" s="2">
        <v>102400</v>
      </c>
      <c r="H802">
        <v>0</v>
      </c>
      <c r="I802" s="1">
        <v>0</v>
      </c>
      <c r="J802">
        <v>0</v>
      </c>
      <c r="K802" t="s">
        <v>4</v>
      </c>
      <c r="L802" t="s">
        <v>316</v>
      </c>
      <c r="M802" t="str">
        <f t="shared" si="56"/>
        <v>DEF</v>
      </c>
      <c r="N802" t="s">
        <v>40</v>
      </c>
      <c r="Q802">
        <f t="shared" si="54"/>
        <v>801</v>
      </c>
    </row>
    <row r="803" spans="1:17" x14ac:dyDescent="0.3">
      <c r="A803">
        <v>2020</v>
      </c>
      <c r="B803">
        <v>209</v>
      </c>
      <c r="C803">
        <v>1019156</v>
      </c>
      <c r="D803" t="s">
        <v>355</v>
      </c>
      <c r="E803" t="s">
        <v>356</v>
      </c>
      <c r="F803" t="str">
        <f t="shared" si="55"/>
        <v>R.McQuillan</v>
      </c>
      <c r="G803" s="2">
        <v>102400</v>
      </c>
      <c r="H803">
        <v>0</v>
      </c>
      <c r="I803" s="1">
        <v>0</v>
      </c>
      <c r="J803">
        <v>0</v>
      </c>
      <c r="K803" t="s">
        <v>4</v>
      </c>
      <c r="L803" t="s">
        <v>316</v>
      </c>
      <c r="M803" t="str">
        <f t="shared" si="56"/>
        <v>DEF/FWD</v>
      </c>
      <c r="N803" t="s">
        <v>40</v>
      </c>
      <c r="O803" t="s">
        <v>45</v>
      </c>
      <c r="Q803">
        <f t="shared" si="54"/>
        <v>802</v>
      </c>
    </row>
    <row r="804" spans="1:17" x14ac:dyDescent="0.3">
      <c r="A804">
        <v>2020</v>
      </c>
      <c r="B804">
        <v>266</v>
      </c>
      <c r="C804">
        <v>1009381</v>
      </c>
      <c r="D804" t="s">
        <v>431</v>
      </c>
      <c r="E804" t="s">
        <v>134</v>
      </c>
      <c r="F804" t="str">
        <f t="shared" si="55"/>
        <v>L.Thomas</v>
      </c>
      <c r="G804" s="2">
        <v>102400</v>
      </c>
      <c r="H804">
        <v>0</v>
      </c>
      <c r="I804" s="1">
        <v>0</v>
      </c>
      <c r="J804">
        <v>0</v>
      </c>
      <c r="K804" t="s">
        <v>15</v>
      </c>
      <c r="L804" t="s">
        <v>377</v>
      </c>
      <c r="M804" t="str">
        <f t="shared" si="56"/>
        <v>DEF</v>
      </c>
      <c r="N804" t="s">
        <v>40</v>
      </c>
      <c r="Q804">
        <f t="shared" si="54"/>
        <v>803</v>
      </c>
    </row>
    <row r="805" spans="1:17" x14ac:dyDescent="0.3">
      <c r="A805">
        <v>2020</v>
      </c>
      <c r="B805">
        <v>320</v>
      </c>
      <c r="C805">
        <v>1019157</v>
      </c>
      <c r="D805" t="s">
        <v>38</v>
      </c>
      <c r="E805" t="s">
        <v>490</v>
      </c>
      <c r="F805" t="str">
        <f t="shared" si="55"/>
        <v>L.Towey</v>
      </c>
      <c r="G805" s="2">
        <v>102400</v>
      </c>
      <c r="H805">
        <v>0</v>
      </c>
      <c r="I805" s="1">
        <v>0</v>
      </c>
      <c r="J805">
        <v>0</v>
      </c>
      <c r="K805" t="s">
        <v>17</v>
      </c>
      <c r="L805" t="s">
        <v>440</v>
      </c>
      <c r="M805" t="str">
        <f t="shared" si="56"/>
        <v>DEF</v>
      </c>
      <c r="N805" t="s">
        <v>40</v>
      </c>
      <c r="Q805">
        <f t="shared" si="54"/>
        <v>804</v>
      </c>
    </row>
    <row r="806" spans="1:17" x14ac:dyDescent="0.3">
      <c r="A806">
        <v>2020</v>
      </c>
      <c r="B806">
        <v>447</v>
      </c>
      <c r="C806">
        <v>1011873</v>
      </c>
      <c r="D806" t="s">
        <v>224</v>
      </c>
      <c r="E806" t="s">
        <v>623</v>
      </c>
      <c r="F806" t="str">
        <f t="shared" si="55"/>
        <v>H.Pepper</v>
      </c>
      <c r="G806" s="2">
        <v>102400</v>
      </c>
      <c r="H806">
        <v>0</v>
      </c>
      <c r="I806" s="1">
        <v>0</v>
      </c>
      <c r="J806">
        <v>0</v>
      </c>
      <c r="K806" t="s">
        <v>6</v>
      </c>
      <c r="L806" t="s">
        <v>589</v>
      </c>
      <c r="M806" t="str">
        <f t="shared" si="56"/>
        <v>DEF</v>
      </c>
      <c r="N806" t="s">
        <v>40</v>
      </c>
      <c r="Q806">
        <f t="shared" si="54"/>
        <v>805</v>
      </c>
    </row>
    <row r="807" spans="1:17" x14ac:dyDescent="0.3">
      <c r="A807">
        <v>2020</v>
      </c>
      <c r="B807">
        <v>528</v>
      </c>
      <c r="C807">
        <v>1006653</v>
      </c>
      <c r="D807" t="s">
        <v>203</v>
      </c>
      <c r="E807" t="s">
        <v>701</v>
      </c>
      <c r="F807" t="str">
        <f t="shared" si="55"/>
        <v>M.McGuinness</v>
      </c>
      <c r="G807" s="2">
        <v>102400</v>
      </c>
      <c r="H807">
        <v>0</v>
      </c>
      <c r="I807" s="1">
        <v>0</v>
      </c>
      <c r="J807">
        <v>0</v>
      </c>
      <c r="K807" t="s">
        <v>12</v>
      </c>
      <c r="L807" t="s">
        <v>679</v>
      </c>
      <c r="M807" t="str">
        <f t="shared" si="56"/>
        <v>DEF</v>
      </c>
      <c r="N807" t="s">
        <v>40</v>
      </c>
      <c r="Q807">
        <f t="shared" si="54"/>
        <v>806</v>
      </c>
    </row>
    <row r="808" spans="1:17" x14ac:dyDescent="0.3">
      <c r="A808">
        <v>2020</v>
      </c>
      <c r="B808">
        <v>569</v>
      </c>
      <c r="C808">
        <v>1004829</v>
      </c>
      <c r="D808" t="s">
        <v>73</v>
      </c>
      <c r="E808" t="s">
        <v>272</v>
      </c>
      <c r="F808" t="str">
        <f t="shared" si="55"/>
        <v>R.Grundy</v>
      </c>
      <c r="G808" s="2">
        <v>102400</v>
      </c>
      <c r="H808">
        <v>0</v>
      </c>
      <c r="I808" s="1">
        <v>0</v>
      </c>
      <c r="J808">
        <v>0</v>
      </c>
      <c r="K808" t="s">
        <v>11</v>
      </c>
      <c r="L808" t="s">
        <v>724</v>
      </c>
      <c r="M808" t="str">
        <f t="shared" si="56"/>
        <v>DEF</v>
      </c>
      <c r="N808" t="s">
        <v>40</v>
      </c>
      <c r="Q808">
        <f t="shared" si="54"/>
        <v>807</v>
      </c>
    </row>
    <row r="809" spans="1:17" x14ac:dyDescent="0.3">
      <c r="A809">
        <v>2020</v>
      </c>
      <c r="B809">
        <v>710</v>
      </c>
      <c r="C809">
        <v>1019158</v>
      </c>
      <c r="D809" t="s">
        <v>888</v>
      </c>
      <c r="E809" t="s">
        <v>94</v>
      </c>
      <c r="F809" t="str">
        <f t="shared" si="55"/>
        <v>B.O'Connor</v>
      </c>
      <c r="G809" s="2">
        <v>102400</v>
      </c>
      <c r="H809">
        <v>0</v>
      </c>
      <c r="I809" s="1">
        <v>0</v>
      </c>
      <c r="J809">
        <v>0</v>
      </c>
      <c r="K809" t="s">
        <v>9</v>
      </c>
      <c r="L809" t="s">
        <v>864</v>
      </c>
      <c r="M809" t="str">
        <f t="shared" si="56"/>
        <v>DEF/FWD</v>
      </c>
      <c r="N809" t="s">
        <v>40</v>
      </c>
      <c r="O809" t="s">
        <v>45</v>
      </c>
      <c r="Q809">
        <f t="shared" si="54"/>
        <v>808</v>
      </c>
    </row>
    <row r="810" spans="1:17" x14ac:dyDescent="0.3">
      <c r="A810">
        <v>2020</v>
      </c>
      <c r="B810">
        <v>180</v>
      </c>
      <c r="C810">
        <v>993797</v>
      </c>
      <c r="D810" t="s">
        <v>134</v>
      </c>
      <c r="E810" t="s">
        <v>114</v>
      </c>
      <c r="F810" t="str">
        <f t="shared" si="55"/>
        <v>T.Wilson</v>
      </c>
      <c r="G810" s="2">
        <v>102400</v>
      </c>
      <c r="H810">
        <v>0</v>
      </c>
      <c r="I810" s="1">
        <v>0</v>
      </c>
      <c r="J810">
        <v>0</v>
      </c>
      <c r="K810" t="s">
        <v>14</v>
      </c>
      <c r="L810" t="s">
        <v>254</v>
      </c>
      <c r="M810" t="str">
        <f t="shared" si="56"/>
        <v>FWD</v>
      </c>
      <c r="N810" t="s">
        <v>45</v>
      </c>
      <c r="Q810">
        <f t="shared" si="54"/>
        <v>809</v>
      </c>
    </row>
    <row r="811" spans="1:17" x14ac:dyDescent="0.3">
      <c r="A811">
        <v>2020</v>
      </c>
      <c r="B811">
        <v>232</v>
      </c>
      <c r="C811">
        <v>1017984</v>
      </c>
      <c r="D811" t="s">
        <v>384</v>
      </c>
      <c r="E811" t="s">
        <v>385</v>
      </c>
      <c r="F811" t="str">
        <f t="shared" si="55"/>
        <v>I.Butters</v>
      </c>
      <c r="G811" s="2">
        <v>102400</v>
      </c>
      <c r="H811">
        <v>0</v>
      </c>
      <c r="I811" s="1">
        <v>0</v>
      </c>
      <c r="J811">
        <v>0</v>
      </c>
      <c r="K811" t="s">
        <v>15</v>
      </c>
      <c r="L811" t="s">
        <v>377</v>
      </c>
      <c r="M811" t="str">
        <f t="shared" si="56"/>
        <v>FWD</v>
      </c>
      <c r="N811" t="s">
        <v>45</v>
      </c>
      <c r="Q811">
        <f t="shared" si="54"/>
        <v>810</v>
      </c>
    </row>
    <row r="812" spans="1:17" x14ac:dyDescent="0.3">
      <c r="A812">
        <v>2020</v>
      </c>
      <c r="B812">
        <v>308</v>
      </c>
      <c r="C812">
        <v>1016116</v>
      </c>
      <c r="D812" t="s">
        <v>113</v>
      </c>
      <c r="E812" t="s">
        <v>476</v>
      </c>
      <c r="F812" t="str">
        <f t="shared" si="55"/>
        <v>P.Murtagh</v>
      </c>
      <c r="G812" s="2">
        <v>102400</v>
      </c>
      <c r="H812">
        <v>0</v>
      </c>
      <c r="I812" s="1">
        <v>0</v>
      </c>
      <c r="J812">
        <v>0</v>
      </c>
      <c r="K812" t="s">
        <v>17</v>
      </c>
      <c r="L812" t="s">
        <v>440</v>
      </c>
      <c r="M812" t="str">
        <f t="shared" si="56"/>
        <v>FWD</v>
      </c>
      <c r="N812" t="s">
        <v>45</v>
      </c>
      <c r="Q812">
        <f t="shared" si="54"/>
        <v>811</v>
      </c>
    </row>
    <row r="813" spans="1:17" x14ac:dyDescent="0.3">
      <c r="A813">
        <v>2020</v>
      </c>
      <c r="B813">
        <v>312</v>
      </c>
      <c r="C813">
        <v>1005986</v>
      </c>
      <c r="D813" t="s">
        <v>482</v>
      </c>
      <c r="E813" t="s">
        <v>483</v>
      </c>
      <c r="F813" t="str">
        <f t="shared" si="55"/>
        <v>M.Rosas</v>
      </c>
      <c r="G813" s="2">
        <v>102400</v>
      </c>
      <c r="H813">
        <v>0</v>
      </c>
      <c r="I813" s="1">
        <v>0</v>
      </c>
      <c r="J813">
        <v>0</v>
      </c>
      <c r="K813" t="s">
        <v>17</v>
      </c>
      <c r="L813" t="s">
        <v>440</v>
      </c>
      <c r="M813" t="str">
        <f t="shared" si="56"/>
        <v>FWD</v>
      </c>
      <c r="N813" t="s">
        <v>45</v>
      </c>
      <c r="Q813">
        <f t="shared" si="54"/>
        <v>812</v>
      </c>
    </row>
    <row r="814" spans="1:17" x14ac:dyDescent="0.3">
      <c r="A814">
        <v>2020</v>
      </c>
      <c r="B814">
        <v>328</v>
      </c>
      <c r="C814">
        <v>1006101</v>
      </c>
      <c r="D814" t="s">
        <v>170</v>
      </c>
      <c r="E814" t="s">
        <v>501</v>
      </c>
      <c r="F814" t="str">
        <f t="shared" si="55"/>
        <v>O.Brownless</v>
      </c>
      <c r="G814" s="2">
        <v>102400</v>
      </c>
      <c r="H814">
        <v>0</v>
      </c>
      <c r="I814" s="1">
        <v>0</v>
      </c>
      <c r="J814">
        <v>0</v>
      </c>
      <c r="K814" t="s">
        <v>3</v>
      </c>
      <c r="L814" t="s">
        <v>497</v>
      </c>
      <c r="M814" t="str">
        <f t="shared" si="56"/>
        <v>FWD</v>
      </c>
      <c r="N814" t="s">
        <v>45</v>
      </c>
      <c r="Q814">
        <f t="shared" si="54"/>
        <v>813</v>
      </c>
    </row>
    <row r="815" spans="1:17" x14ac:dyDescent="0.3">
      <c r="A815">
        <v>2020</v>
      </c>
      <c r="B815">
        <v>554</v>
      </c>
      <c r="C815">
        <v>1008531</v>
      </c>
      <c r="D815" t="s">
        <v>258</v>
      </c>
      <c r="E815" t="s">
        <v>590</v>
      </c>
      <c r="F815" t="str">
        <f t="shared" si="55"/>
        <v>T.Burgoyne</v>
      </c>
      <c r="G815" s="2">
        <v>102400</v>
      </c>
      <c r="H815">
        <v>0</v>
      </c>
      <c r="I815" s="1">
        <v>0</v>
      </c>
      <c r="J815">
        <v>0</v>
      </c>
      <c r="K815" t="s">
        <v>11</v>
      </c>
      <c r="L815" t="s">
        <v>724</v>
      </c>
      <c r="M815" t="str">
        <f t="shared" si="56"/>
        <v>FWD</v>
      </c>
      <c r="N815" t="s">
        <v>45</v>
      </c>
      <c r="Q815">
        <f t="shared" si="54"/>
        <v>814</v>
      </c>
    </row>
    <row r="816" spans="1:17" x14ac:dyDescent="0.3">
      <c r="A816">
        <v>2020</v>
      </c>
      <c r="B816">
        <v>592</v>
      </c>
      <c r="C816">
        <v>999346</v>
      </c>
      <c r="D816" t="s">
        <v>766</v>
      </c>
      <c r="E816" t="s">
        <v>767</v>
      </c>
      <c r="F816" t="str">
        <f t="shared" si="55"/>
        <v>B.Woodcock</v>
      </c>
      <c r="G816" s="2">
        <v>102400</v>
      </c>
      <c r="H816">
        <v>0</v>
      </c>
      <c r="I816" s="1">
        <v>0</v>
      </c>
      <c r="J816">
        <v>0</v>
      </c>
      <c r="K816" t="s">
        <v>11</v>
      </c>
      <c r="L816" t="s">
        <v>724</v>
      </c>
      <c r="M816" t="str">
        <f t="shared" si="56"/>
        <v>FWD</v>
      </c>
      <c r="N816" t="s">
        <v>45</v>
      </c>
      <c r="Q816">
        <f t="shared" si="54"/>
        <v>815</v>
      </c>
    </row>
  </sheetData>
  <autoFilter ref="A1:R816"/>
  <sortState ref="A152:O816">
    <sortCondition descending="1" ref="G152:G81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9"/>
  <sheetViews>
    <sheetView tabSelected="1" topLeftCell="C1" workbookViewId="0">
      <selection activeCell="F1" sqref="F1"/>
    </sheetView>
  </sheetViews>
  <sheetFormatPr defaultRowHeight="14.4" x14ac:dyDescent="0.3"/>
  <cols>
    <col min="1" max="1" width="7.21875" bestFit="1" customWidth="1"/>
    <col min="2" max="2" width="5.33203125" bestFit="1" customWidth="1"/>
    <col min="3" max="3" width="8" bestFit="1" customWidth="1"/>
    <col min="4" max="4" width="10.6640625" bestFit="1" customWidth="1"/>
    <col min="5" max="5" width="15.77734375" bestFit="1" customWidth="1"/>
    <col min="6" max="6" width="17.6640625" bestFit="1" customWidth="1"/>
    <col min="7" max="7" width="7.44140625" bestFit="1" customWidth="1"/>
    <col min="8" max="8" width="11.109375" bestFit="1" customWidth="1"/>
    <col min="9" max="9" width="8.6640625" bestFit="1" customWidth="1"/>
    <col min="10" max="10" width="10.6640625" bestFit="1" customWidth="1"/>
    <col min="11" max="11" width="9.6640625" bestFit="1" customWidth="1"/>
    <col min="12" max="12" width="15.21875" bestFit="1" customWidth="1"/>
    <col min="13" max="13" width="7.109375" bestFit="1" customWidth="1"/>
    <col min="14" max="14" width="8.77734375" bestFit="1" customWidth="1"/>
    <col min="15" max="16" width="5.44140625" bestFit="1" customWidth="1"/>
    <col min="17" max="17" width="9.88671875" bestFit="1" customWidth="1"/>
    <col min="18" max="18" width="21.44140625" customWidth="1"/>
    <col min="20" max="20" width="11.33203125" bestFit="1" customWidth="1"/>
  </cols>
  <sheetData>
    <row r="1" spans="1:21" x14ac:dyDescent="0.3">
      <c r="A1" s="11" t="s">
        <v>989</v>
      </c>
      <c r="B1" s="11" t="s">
        <v>988</v>
      </c>
      <c r="C1" s="11" t="s">
        <v>987</v>
      </c>
      <c r="D1" s="11" t="s">
        <v>986</v>
      </c>
      <c r="E1" s="11" t="s">
        <v>985</v>
      </c>
      <c r="F1" s="11" t="s">
        <v>993</v>
      </c>
      <c r="G1" s="23" t="s">
        <v>984</v>
      </c>
      <c r="H1" s="11" t="s">
        <v>981</v>
      </c>
      <c r="I1" s="24" t="s">
        <v>982</v>
      </c>
      <c r="J1" s="24" t="s">
        <v>1814</v>
      </c>
      <c r="K1" s="11" t="s">
        <v>983</v>
      </c>
      <c r="L1" s="11" t="s">
        <v>0</v>
      </c>
      <c r="M1" s="11" t="s">
        <v>990</v>
      </c>
      <c r="N1" s="11" t="s">
        <v>996</v>
      </c>
      <c r="O1" s="11" t="s">
        <v>991</v>
      </c>
      <c r="P1" s="11" t="s">
        <v>992</v>
      </c>
      <c r="Q1" s="11" t="s">
        <v>994</v>
      </c>
      <c r="R1" s="11" t="s">
        <v>1004</v>
      </c>
      <c r="S1" s="11" t="s">
        <v>1011</v>
      </c>
      <c r="T1" s="11" t="s">
        <v>1815</v>
      </c>
      <c r="U1" s="11" t="s">
        <v>1824</v>
      </c>
    </row>
    <row r="2" spans="1:21" x14ac:dyDescent="0.3">
      <c r="A2">
        <v>2020</v>
      </c>
      <c r="B2">
        <v>702</v>
      </c>
      <c r="C2">
        <v>295342</v>
      </c>
      <c r="D2" t="s">
        <v>71</v>
      </c>
      <c r="E2" t="s">
        <v>417</v>
      </c>
      <c r="F2" t="s">
        <v>1014</v>
      </c>
      <c r="G2" s="2">
        <v>591400</v>
      </c>
      <c r="H2">
        <v>22</v>
      </c>
      <c r="I2" s="1">
        <v>108.91</v>
      </c>
      <c r="J2" s="1">
        <v>108.90909090909091</v>
      </c>
      <c r="K2">
        <v>2396</v>
      </c>
      <c r="L2" t="s">
        <v>9</v>
      </c>
      <c r="M2" t="s">
        <v>864</v>
      </c>
      <c r="N2" t="s">
        <v>40</v>
      </c>
      <c r="O2" t="s">
        <v>40</v>
      </c>
      <c r="Q2">
        <v>14</v>
      </c>
      <c r="S2" s="31">
        <v>1</v>
      </c>
      <c r="T2" t="s">
        <v>1816</v>
      </c>
    </row>
    <row r="3" spans="1:21" x14ac:dyDescent="0.3">
      <c r="A3">
        <v>2020</v>
      </c>
      <c r="B3">
        <v>414</v>
      </c>
      <c r="C3">
        <v>294685</v>
      </c>
      <c r="D3" t="s">
        <v>128</v>
      </c>
      <c r="E3" t="s">
        <v>587</v>
      </c>
      <c r="F3" t="s">
        <v>1015</v>
      </c>
      <c r="G3" s="2">
        <v>551700</v>
      </c>
      <c r="H3">
        <v>20</v>
      </c>
      <c r="I3" s="1">
        <v>101.6</v>
      </c>
      <c r="J3" s="1">
        <v>102.78260869565217</v>
      </c>
      <c r="K3">
        <v>2032</v>
      </c>
      <c r="L3" t="s">
        <v>542</v>
      </c>
      <c r="M3" t="s">
        <v>18</v>
      </c>
      <c r="N3" t="s">
        <v>40</v>
      </c>
      <c r="O3" t="s">
        <v>40</v>
      </c>
      <c r="Q3">
        <v>23</v>
      </c>
      <c r="S3" s="31">
        <v>2</v>
      </c>
      <c r="T3" t="s">
        <v>1816</v>
      </c>
    </row>
    <row r="4" spans="1:21" x14ac:dyDescent="0.3">
      <c r="A4">
        <v>2020</v>
      </c>
      <c r="B4">
        <v>21</v>
      </c>
      <c r="C4">
        <v>293222</v>
      </c>
      <c r="D4" t="s">
        <v>34</v>
      </c>
      <c r="E4" t="s">
        <v>75</v>
      </c>
      <c r="F4" t="s">
        <v>1021</v>
      </c>
      <c r="G4" s="2">
        <v>525800</v>
      </c>
      <c r="H4">
        <v>22</v>
      </c>
      <c r="I4" s="1">
        <v>96.82</v>
      </c>
      <c r="J4" s="1">
        <v>96.818181818181813</v>
      </c>
      <c r="K4">
        <v>2130</v>
      </c>
      <c r="L4" t="s">
        <v>16</v>
      </c>
      <c r="M4" t="s">
        <v>36</v>
      </c>
      <c r="N4" t="s">
        <v>40</v>
      </c>
      <c r="O4" t="s">
        <v>40</v>
      </c>
      <c r="Q4">
        <v>51</v>
      </c>
      <c r="S4" s="31">
        <v>4.333333333333333</v>
      </c>
      <c r="T4" t="s">
        <v>1817</v>
      </c>
    </row>
    <row r="5" spans="1:21" x14ac:dyDescent="0.3">
      <c r="A5">
        <v>2020</v>
      </c>
      <c r="B5">
        <v>454</v>
      </c>
      <c r="C5">
        <v>297566</v>
      </c>
      <c r="D5" t="s">
        <v>159</v>
      </c>
      <c r="E5" t="s">
        <v>629</v>
      </c>
      <c r="F5" t="s">
        <v>1025</v>
      </c>
      <c r="G5" s="2">
        <v>509500</v>
      </c>
      <c r="H5">
        <v>22</v>
      </c>
      <c r="I5" s="1">
        <v>93.82</v>
      </c>
      <c r="J5" s="1">
        <v>93.818181818181813</v>
      </c>
      <c r="K5">
        <v>2064</v>
      </c>
      <c r="L5" t="s">
        <v>6</v>
      </c>
      <c r="M5" t="s">
        <v>589</v>
      </c>
      <c r="N5" t="s">
        <v>40</v>
      </c>
      <c r="O5" t="s">
        <v>40</v>
      </c>
      <c r="Q5">
        <v>72</v>
      </c>
      <c r="S5" s="31">
        <v>6</v>
      </c>
      <c r="T5" t="s">
        <v>1817</v>
      </c>
    </row>
    <row r="6" spans="1:21" x14ac:dyDescent="0.3">
      <c r="A6">
        <v>2020</v>
      </c>
      <c r="B6">
        <v>365</v>
      </c>
      <c r="C6">
        <v>291800</v>
      </c>
      <c r="D6" t="s">
        <v>50</v>
      </c>
      <c r="E6" t="s">
        <v>370</v>
      </c>
      <c r="F6" t="s">
        <v>1018</v>
      </c>
      <c r="G6" s="2">
        <v>533200</v>
      </c>
      <c r="H6">
        <v>22</v>
      </c>
      <c r="I6" s="1">
        <v>98.18</v>
      </c>
      <c r="J6" s="1">
        <v>99.125</v>
      </c>
      <c r="K6">
        <v>2160</v>
      </c>
      <c r="L6" t="s">
        <v>3</v>
      </c>
      <c r="M6" t="s">
        <v>497</v>
      </c>
      <c r="N6" t="s">
        <v>40</v>
      </c>
      <c r="O6" t="s">
        <v>40</v>
      </c>
      <c r="Q6">
        <v>42</v>
      </c>
      <c r="S6" s="31">
        <v>4.333333333333333</v>
      </c>
      <c r="T6" t="s">
        <v>1817</v>
      </c>
    </row>
    <row r="7" spans="1:21" x14ac:dyDescent="0.3">
      <c r="A7">
        <v>2020</v>
      </c>
      <c r="B7">
        <v>260</v>
      </c>
      <c r="C7">
        <v>998659</v>
      </c>
      <c r="D7" t="s">
        <v>38</v>
      </c>
      <c r="E7" t="s">
        <v>154</v>
      </c>
      <c r="F7" t="s">
        <v>1024</v>
      </c>
      <c r="G7" s="2">
        <v>520400</v>
      </c>
      <c r="H7">
        <v>18</v>
      </c>
      <c r="I7" s="1">
        <v>95.83</v>
      </c>
      <c r="J7" s="1">
        <v>99.9375</v>
      </c>
      <c r="K7">
        <v>1725</v>
      </c>
      <c r="L7" t="s">
        <v>15</v>
      </c>
      <c r="M7" t="s">
        <v>377</v>
      </c>
      <c r="N7" t="s">
        <v>40</v>
      </c>
      <c r="O7" t="s">
        <v>40</v>
      </c>
      <c r="Q7">
        <v>55</v>
      </c>
      <c r="S7" s="31">
        <v>10</v>
      </c>
      <c r="T7" t="s">
        <v>1817</v>
      </c>
    </row>
    <row r="8" spans="1:21" x14ac:dyDescent="0.3">
      <c r="A8">
        <v>2020</v>
      </c>
      <c r="B8">
        <v>735</v>
      </c>
      <c r="C8">
        <v>295136</v>
      </c>
      <c r="D8" t="s">
        <v>226</v>
      </c>
      <c r="E8" t="s">
        <v>109</v>
      </c>
      <c r="F8" t="s">
        <v>1019</v>
      </c>
      <c r="G8" s="2">
        <v>537900</v>
      </c>
      <c r="H8">
        <v>17</v>
      </c>
      <c r="I8" s="1">
        <v>99.06</v>
      </c>
      <c r="J8" s="1">
        <v>99.058823529411768</v>
      </c>
      <c r="K8">
        <v>1684</v>
      </c>
      <c r="L8" t="s">
        <v>13</v>
      </c>
      <c r="M8" t="s">
        <v>907</v>
      </c>
      <c r="N8" t="s">
        <v>40</v>
      </c>
      <c r="O8" t="s">
        <v>40</v>
      </c>
      <c r="Q8">
        <v>43</v>
      </c>
      <c r="S8" s="31">
        <v>8</v>
      </c>
      <c r="T8" t="s">
        <v>1817</v>
      </c>
    </row>
    <row r="9" spans="1:21" x14ac:dyDescent="0.3">
      <c r="A9">
        <v>2020</v>
      </c>
      <c r="B9">
        <v>99</v>
      </c>
      <c r="C9">
        <v>295518</v>
      </c>
      <c r="D9" t="s">
        <v>185</v>
      </c>
      <c r="E9" t="s">
        <v>210</v>
      </c>
      <c r="F9" t="s">
        <v>1054</v>
      </c>
      <c r="G9" s="2">
        <v>436100</v>
      </c>
      <c r="H9">
        <v>0</v>
      </c>
      <c r="I9" s="1">
        <v>0</v>
      </c>
      <c r="J9" s="1">
        <v>0</v>
      </c>
      <c r="K9">
        <v>0</v>
      </c>
      <c r="L9" t="s">
        <v>2</v>
      </c>
      <c r="M9" t="s">
        <v>200</v>
      </c>
      <c r="N9" t="s">
        <v>40</v>
      </c>
      <c r="O9" t="s">
        <v>40</v>
      </c>
      <c r="Q9">
        <v>160</v>
      </c>
      <c r="S9" s="31">
        <v>12</v>
      </c>
      <c r="T9" t="s">
        <v>1818</v>
      </c>
    </row>
    <row r="10" spans="1:21" x14ac:dyDescent="0.3">
      <c r="A10">
        <v>2020</v>
      </c>
      <c r="B10">
        <v>572</v>
      </c>
      <c r="C10">
        <v>994295</v>
      </c>
      <c r="D10" t="s">
        <v>744</v>
      </c>
      <c r="E10" t="s">
        <v>745</v>
      </c>
      <c r="F10" t="s">
        <v>1028</v>
      </c>
      <c r="G10" s="2">
        <v>484800</v>
      </c>
      <c r="H10">
        <v>21</v>
      </c>
      <c r="I10" s="1">
        <v>89.29</v>
      </c>
      <c r="J10" s="1">
        <v>91.631578947368425</v>
      </c>
      <c r="K10">
        <v>1875</v>
      </c>
      <c r="L10" t="s">
        <v>11</v>
      </c>
      <c r="M10" t="s">
        <v>724</v>
      </c>
      <c r="N10" t="s">
        <v>1029</v>
      </c>
      <c r="O10" t="s">
        <v>40</v>
      </c>
      <c r="P10" t="s">
        <v>37</v>
      </c>
      <c r="Q10">
        <v>87</v>
      </c>
      <c r="S10" s="31">
        <v>6.333333333333333</v>
      </c>
      <c r="T10" t="s">
        <v>1818</v>
      </c>
    </row>
    <row r="11" spans="1:21" x14ac:dyDescent="0.3">
      <c r="A11">
        <v>2020</v>
      </c>
      <c r="B11">
        <v>614</v>
      </c>
      <c r="C11">
        <v>250312</v>
      </c>
      <c r="D11" t="s">
        <v>790</v>
      </c>
      <c r="E11" t="s">
        <v>791</v>
      </c>
      <c r="F11" t="s">
        <v>1017</v>
      </c>
      <c r="G11" s="2">
        <v>571600</v>
      </c>
      <c r="H11">
        <v>19</v>
      </c>
      <c r="I11" s="1">
        <v>105.26</v>
      </c>
      <c r="J11" s="1">
        <v>107.19047619047619</v>
      </c>
      <c r="K11">
        <v>2000</v>
      </c>
      <c r="L11" t="s">
        <v>1</v>
      </c>
      <c r="M11" t="s">
        <v>769</v>
      </c>
      <c r="N11" t="s">
        <v>40</v>
      </c>
      <c r="O11" t="s">
        <v>40</v>
      </c>
      <c r="Q11">
        <v>30</v>
      </c>
      <c r="R11" t="s">
        <v>1005</v>
      </c>
      <c r="S11" s="31">
        <v>7.666666666666667</v>
      </c>
      <c r="T11" t="s">
        <v>1818</v>
      </c>
    </row>
    <row r="12" spans="1:21" x14ac:dyDescent="0.3">
      <c r="A12">
        <v>2020</v>
      </c>
      <c r="B12">
        <v>788</v>
      </c>
      <c r="C12">
        <v>240283</v>
      </c>
      <c r="D12" t="s">
        <v>957</v>
      </c>
      <c r="E12" t="s">
        <v>958</v>
      </c>
      <c r="F12" t="s">
        <v>1016</v>
      </c>
      <c r="G12" s="2">
        <v>562200</v>
      </c>
      <c r="H12">
        <v>19</v>
      </c>
      <c r="I12" s="1">
        <v>103.53</v>
      </c>
      <c r="J12" s="1">
        <v>102.9047619047619</v>
      </c>
      <c r="K12">
        <v>1967</v>
      </c>
      <c r="L12" t="s">
        <v>8</v>
      </c>
      <c r="M12" t="s">
        <v>948</v>
      </c>
      <c r="N12" t="s">
        <v>40</v>
      </c>
      <c r="O12" t="s">
        <v>40</v>
      </c>
      <c r="Q12">
        <v>29</v>
      </c>
      <c r="S12" s="31">
        <v>8</v>
      </c>
      <c r="T12" t="s">
        <v>1818</v>
      </c>
    </row>
    <row r="13" spans="1:21" x14ac:dyDescent="0.3">
      <c r="A13">
        <v>2020</v>
      </c>
      <c r="B13">
        <v>116</v>
      </c>
      <c r="C13">
        <v>297907</v>
      </c>
      <c r="D13" t="s">
        <v>231</v>
      </c>
      <c r="E13" t="s">
        <v>232</v>
      </c>
      <c r="F13" t="s">
        <v>1023</v>
      </c>
      <c r="G13" s="2">
        <v>524800</v>
      </c>
      <c r="H13">
        <v>20</v>
      </c>
      <c r="I13" s="1">
        <v>96.65</v>
      </c>
      <c r="J13" s="1">
        <v>98.736842105263165</v>
      </c>
      <c r="K13">
        <v>1933</v>
      </c>
      <c r="L13" t="s">
        <v>2</v>
      </c>
      <c r="M13" t="s">
        <v>200</v>
      </c>
      <c r="N13" t="s">
        <v>40</v>
      </c>
      <c r="O13" t="s">
        <v>40</v>
      </c>
      <c r="Q13">
        <v>54</v>
      </c>
      <c r="S13" s="31">
        <v>13.666666666666666</v>
      </c>
      <c r="T13" t="s">
        <v>1818</v>
      </c>
    </row>
    <row r="14" spans="1:21" x14ac:dyDescent="0.3">
      <c r="A14">
        <v>2020</v>
      </c>
      <c r="B14">
        <v>80</v>
      </c>
      <c r="C14">
        <v>271072</v>
      </c>
      <c r="D14" t="s">
        <v>109</v>
      </c>
      <c r="E14" t="s">
        <v>180</v>
      </c>
      <c r="F14" t="s">
        <v>1022</v>
      </c>
      <c r="G14" s="2">
        <v>525800</v>
      </c>
      <c r="H14">
        <v>22</v>
      </c>
      <c r="I14" s="1">
        <v>96.82</v>
      </c>
      <c r="J14" s="1">
        <v>96.291666666666671</v>
      </c>
      <c r="K14">
        <v>2130</v>
      </c>
      <c r="L14" t="s">
        <v>7</v>
      </c>
      <c r="M14" t="s">
        <v>119</v>
      </c>
      <c r="N14" t="s">
        <v>40</v>
      </c>
      <c r="O14" t="s">
        <v>40</v>
      </c>
      <c r="Q14">
        <v>52</v>
      </c>
      <c r="S14" s="31">
        <v>10</v>
      </c>
      <c r="T14" t="s">
        <v>1818</v>
      </c>
    </row>
    <row r="15" spans="1:21" x14ac:dyDescent="0.3">
      <c r="A15">
        <v>2020</v>
      </c>
      <c r="B15">
        <v>689</v>
      </c>
      <c r="C15">
        <v>992242</v>
      </c>
      <c r="D15" t="s">
        <v>56</v>
      </c>
      <c r="E15" t="s">
        <v>450</v>
      </c>
      <c r="F15" t="s">
        <v>1036</v>
      </c>
      <c r="G15" s="2">
        <v>467800</v>
      </c>
      <c r="H15">
        <v>20</v>
      </c>
      <c r="I15" s="1">
        <v>86.15</v>
      </c>
      <c r="J15" s="1">
        <v>87.21052631578948</v>
      </c>
      <c r="K15">
        <v>1723</v>
      </c>
      <c r="L15" t="s">
        <v>9</v>
      </c>
      <c r="M15" t="s">
        <v>864</v>
      </c>
      <c r="N15" t="s">
        <v>1037</v>
      </c>
      <c r="O15" t="s">
        <v>40</v>
      </c>
      <c r="P15" t="s">
        <v>45</v>
      </c>
      <c r="Q15">
        <v>107</v>
      </c>
      <c r="S15" s="31">
        <v>21.333333333333332</v>
      </c>
      <c r="T15" t="s">
        <v>1818</v>
      </c>
    </row>
    <row r="16" spans="1:21" x14ac:dyDescent="0.3">
      <c r="A16">
        <v>2020</v>
      </c>
      <c r="B16">
        <v>145</v>
      </c>
      <c r="C16">
        <v>293871</v>
      </c>
      <c r="D16" t="s">
        <v>175</v>
      </c>
      <c r="E16" t="s">
        <v>267</v>
      </c>
      <c r="F16" t="s">
        <v>1030</v>
      </c>
      <c r="G16" s="2">
        <v>482800</v>
      </c>
      <c r="H16">
        <v>22</v>
      </c>
      <c r="I16" s="1">
        <v>88.91</v>
      </c>
      <c r="J16" s="1">
        <v>88.958333333333329</v>
      </c>
      <c r="K16">
        <v>1956</v>
      </c>
      <c r="L16" t="s">
        <v>14</v>
      </c>
      <c r="M16" t="s">
        <v>254</v>
      </c>
      <c r="N16" t="s">
        <v>40</v>
      </c>
      <c r="O16" t="s">
        <v>40</v>
      </c>
      <c r="Q16">
        <v>89</v>
      </c>
      <c r="S16" s="31">
        <v>12</v>
      </c>
      <c r="T16" t="s">
        <v>1819</v>
      </c>
    </row>
    <row r="17" spans="1:20" x14ac:dyDescent="0.3">
      <c r="A17">
        <v>2020</v>
      </c>
      <c r="B17">
        <v>636</v>
      </c>
      <c r="C17">
        <v>294674</v>
      </c>
      <c r="D17" t="s">
        <v>319</v>
      </c>
      <c r="E17" t="s">
        <v>816</v>
      </c>
      <c r="F17" t="s">
        <v>1026</v>
      </c>
      <c r="G17" s="2">
        <v>495500</v>
      </c>
      <c r="H17">
        <v>21</v>
      </c>
      <c r="I17" s="1">
        <v>91.24</v>
      </c>
      <c r="J17" s="1">
        <v>91.695652173913047</v>
      </c>
      <c r="K17">
        <v>1916</v>
      </c>
      <c r="L17" t="s">
        <v>1</v>
      </c>
      <c r="M17" t="s">
        <v>769</v>
      </c>
      <c r="N17" t="s">
        <v>40</v>
      </c>
      <c r="O17" t="s">
        <v>40</v>
      </c>
      <c r="Q17">
        <v>79</v>
      </c>
      <c r="S17" s="31">
        <v>16</v>
      </c>
      <c r="T17" t="s">
        <v>1819</v>
      </c>
    </row>
    <row r="18" spans="1:20" x14ac:dyDescent="0.3">
      <c r="A18">
        <v>2020</v>
      </c>
      <c r="B18">
        <v>37</v>
      </c>
      <c r="C18">
        <v>291748</v>
      </c>
      <c r="D18" t="s">
        <v>103</v>
      </c>
      <c r="E18" t="s">
        <v>104</v>
      </c>
      <c r="F18" t="s">
        <v>1031</v>
      </c>
      <c r="G18" s="2">
        <v>481300</v>
      </c>
      <c r="H18">
        <v>22</v>
      </c>
      <c r="I18" s="1">
        <v>88.64</v>
      </c>
      <c r="J18" s="1">
        <v>88.63636363636364</v>
      </c>
      <c r="K18">
        <v>1950</v>
      </c>
      <c r="L18" t="s">
        <v>16</v>
      </c>
      <c r="M18" t="s">
        <v>36</v>
      </c>
      <c r="N18" t="s">
        <v>40</v>
      </c>
      <c r="O18" t="s">
        <v>40</v>
      </c>
      <c r="Q18">
        <v>90</v>
      </c>
      <c r="S18" s="31">
        <v>16.666666666666668</v>
      </c>
      <c r="T18" t="s">
        <v>1819</v>
      </c>
    </row>
    <row r="19" spans="1:20" x14ac:dyDescent="0.3">
      <c r="A19">
        <v>2020</v>
      </c>
      <c r="B19">
        <v>494</v>
      </c>
      <c r="C19">
        <v>296359</v>
      </c>
      <c r="D19" t="s">
        <v>664</v>
      </c>
      <c r="E19" t="s">
        <v>670</v>
      </c>
      <c r="F19" t="s">
        <v>1027</v>
      </c>
      <c r="G19" s="2">
        <v>491200</v>
      </c>
      <c r="H19">
        <v>20</v>
      </c>
      <c r="I19" s="1">
        <v>90.45</v>
      </c>
      <c r="J19" s="1">
        <v>93.833333333333329</v>
      </c>
      <c r="K19">
        <v>1809</v>
      </c>
      <c r="L19" t="s">
        <v>5</v>
      </c>
      <c r="M19" t="s">
        <v>637</v>
      </c>
      <c r="N19" t="s">
        <v>40</v>
      </c>
      <c r="O19" t="s">
        <v>40</v>
      </c>
      <c r="Q19">
        <v>84</v>
      </c>
      <c r="S19" s="31">
        <v>17</v>
      </c>
      <c r="T19" t="s">
        <v>1819</v>
      </c>
    </row>
    <row r="20" spans="1:20" x14ac:dyDescent="0.3">
      <c r="A20">
        <v>2020</v>
      </c>
      <c r="B20">
        <v>714</v>
      </c>
      <c r="C20">
        <v>290307</v>
      </c>
      <c r="D20" t="s">
        <v>892</v>
      </c>
      <c r="E20" t="s">
        <v>893</v>
      </c>
      <c r="F20" t="s">
        <v>1020</v>
      </c>
      <c r="G20" s="2">
        <v>527800</v>
      </c>
      <c r="H20">
        <v>21</v>
      </c>
      <c r="I20" s="1">
        <v>97.19</v>
      </c>
      <c r="J20" s="1">
        <v>97.19047619047619</v>
      </c>
      <c r="K20">
        <v>2041</v>
      </c>
      <c r="L20" t="s">
        <v>9</v>
      </c>
      <c r="M20" t="s">
        <v>864</v>
      </c>
      <c r="N20" t="s">
        <v>40</v>
      </c>
      <c r="O20" t="s">
        <v>40</v>
      </c>
      <c r="Q20">
        <v>49</v>
      </c>
      <c r="S20" s="31">
        <v>20.666666666666668</v>
      </c>
      <c r="T20" t="s">
        <v>1819</v>
      </c>
    </row>
    <row r="21" spans="1:20" x14ac:dyDescent="0.3">
      <c r="A21">
        <v>2020</v>
      </c>
      <c r="B21">
        <v>557</v>
      </c>
      <c r="C21">
        <v>991930</v>
      </c>
      <c r="D21" t="s">
        <v>52</v>
      </c>
      <c r="E21" t="s">
        <v>730</v>
      </c>
      <c r="F21" t="s">
        <v>1035</v>
      </c>
      <c r="G21" s="2">
        <v>473400</v>
      </c>
      <c r="H21">
        <v>22</v>
      </c>
      <c r="I21" s="1">
        <v>87.18</v>
      </c>
      <c r="J21" s="1">
        <v>87.181818181818187</v>
      </c>
      <c r="K21">
        <v>1918</v>
      </c>
      <c r="L21" t="s">
        <v>11</v>
      </c>
      <c r="M21" t="s">
        <v>724</v>
      </c>
      <c r="N21" t="s">
        <v>40</v>
      </c>
      <c r="O21" t="s">
        <v>40</v>
      </c>
      <c r="Q21">
        <v>101</v>
      </c>
      <c r="S21" s="31">
        <v>20.666666666666668</v>
      </c>
      <c r="T21" t="s">
        <v>1819</v>
      </c>
    </row>
    <row r="22" spans="1:20" x14ac:dyDescent="0.3">
      <c r="A22">
        <v>2020</v>
      </c>
      <c r="B22">
        <v>321</v>
      </c>
      <c r="C22">
        <v>298524</v>
      </c>
      <c r="D22" t="s">
        <v>173</v>
      </c>
      <c r="E22" t="s">
        <v>491</v>
      </c>
      <c r="F22" t="s">
        <v>1032</v>
      </c>
      <c r="G22" s="2">
        <v>481100</v>
      </c>
      <c r="H22">
        <v>17</v>
      </c>
      <c r="I22" s="1">
        <v>88.59</v>
      </c>
      <c r="J22" s="1">
        <v>88.588235294117652</v>
      </c>
      <c r="K22">
        <v>1506</v>
      </c>
      <c r="L22" t="s">
        <v>17</v>
      </c>
      <c r="M22" t="s">
        <v>440</v>
      </c>
      <c r="N22" t="s">
        <v>40</v>
      </c>
      <c r="O22" t="s">
        <v>40</v>
      </c>
      <c r="Q22">
        <v>91</v>
      </c>
      <c r="S22" s="31">
        <v>21.5</v>
      </c>
      <c r="T22" t="s">
        <v>1819</v>
      </c>
    </row>
    <row r="23" spans="1:20" x14ac:dyDescent="0.3">
      <c r="A23">
        <v>2020</v>
      </c>
      <c r="B23">
        <v>607</v>
      </c>
      <c r="C23">
        <v>260930</v>
      </c>
      <c r="D23" t="s">
        <v>79</v>
      </c>
      <c r="E23" t="s">
        <v>784</v>
      </c>
      <c r="F23" t="s">
        <v>1039</v>
      </c>
      <c r="G23" s="2">
        <v>458000</v>
      </c>
      <c r="H23">
        <v>21</v>
      </c>
      <c r="I23" s="1">
        <v>84.33</v>
      </c>
      <c r="J23" s="1">
        <v>86.583333333333329</v>
      </c>
      <c r="K23">
        <v>1771</v>
      </c>
      <c r="L23" t="s">
        <v>1</v>
      </c>
      <c r="M23" t="s">
        <v>769</v>
      </c>
      <c r="N23" t="s">
        <v>1029</v>
      </c>
      <c r="O23" t="s">
        <v>40</v>
      </c>
      <c r="P23" t="s">
        <v>37</v>
      </c>
      <c r="Q23">
        <v>122</v>
      </c>
      <c r="S23" s="31">
        <v>30</v>
      </c>
      <c r="T23" t="s">
        <v>1819</v>
      </c>
    </row>
    <row r="24" spans="1:20" x14ac:dyDescent="0.3">
      <c r="A24">
        <v>2020</v>
      </c>
      <c r="B24">
        <v>388</v>
      </c>
      <c r="C24">
        <v>295265</v>
      </c>
      <c r="D24" t="s">
        <v>319</v>
      </c>
      <c r="E24" t="s">
        <v>563</v>
      </c>
      <c r="F24" t="s">
        <v>1034</v>
      </c>
      <c r="G24" s="2">
        <v>474700</v>
      </c>
      <c r="H24">
        <v>19</v>
      </c>
      <c r="I24" s="1">
        <v>87.42</v>
      </c>
      <c r="J24" s="1">
        <v>88.304347826086953</v>
      </c>
      <c r="K24">
        <v>1661</v>
      </c>
      <c r="L24" t="s">
        <v>542</v>
      </c>
      <c r="M24" t="s">
        <v>18</v>
      </c>
      <c r="N24" t="s">
        <v>40</v>
      </c>
      <c r="O24" t="s">
        <v>40</v>
      </c>
      <c r="Q24">
        <v>99</v>
      </c>
      <c r="S24" s="31">
        <v>23</v>
      </c>
      <c r="T24" t="s">
        <v>1819</v>
      </c>
    </row>
    <row r="25" spans="1:20" x14ac:dyDescent="0.3">
      <c r="A25">
        <v>2020</v>
      </c>
      <c r="B25">
        <v>795</v>
      </c>
      <c r="C25">
        <v>294859</v>
      </c>
      <c r="D25" t="s">
        <v>274</v>
      </c>
      <c r="E25" t="s">
        <v>228</v>
      </c>
      <c r="F25" t="s">
        <v>1033</v>
      </c>
      <c r="G25" s="2">
        <v>475300</v>
      </c>
      <c r="H25">
        <v>21</v>
      </c>
      <c r="I25" s="1">
        <v>87.52</v>
      </c>
      <c r="J25" s="1">
        <v>87.857142857142861</v>
      </c>
      <c r="K25">
        <v>1838</v>
      </c>
      <c r="L25" t="s">
        <v>8</v>
      </c>
      <c r="M25" t="s">
        <v>948</v>
      </c>
      <c r="N25" t="s">
        <v>40</v>
      </c>
      <c r="O25" t="s">
        <v>40</v>
      </c>
      <c r="Q25">
        <v>98</v>
      </c>
      <c r="S25" s="31">
        <v>23.666666666666668</v>
      </c>
      <c r="T25" t="s">
        <v>1821</v>
      </c>
    </row>
    <row r="26" spans="1:20" x14ac:dyDescent="0.3">
      <c r="A26">
        <v>2020</v>
      </c>
      <c r="B26">
        <v>648</v>
      </c>
      <c r="C26">
        <v>1002264</v>
      </c>
      <c r="D26" t="s">
        <v>828</v>
      </c>
      <c r="E26" t="s">
        <v>502</v>
      </c>
      <c r="F26" t="s">
        <v>1083</v>
      </c>
      <c r="G26" s="2">
        <v>402200</v>
      </c>
      <c r="H26">
        <v>14</v>
      </c>
      <c r="I26" s="1">
        <v>74.069999999999993</v>
      </c>
      <c r="J26" s="1">
        <v>76.25</v>
      </c>
      <c r="K26">
        <v>1037</v>
      </c>
      <c r="L26" t="s">
        <v>10</v>
      </c>
      <c r="M26" t="s">
        <v>818</v>
      </c>
      <c r="N26" t="s">
        <v>40</v>
      </c>
      <c r="O26" t="s">
        <v>40</v>
      </c>
      <c r="Q26">
        <v>228</v>
      </c>
      <c r="S26" s="31">
        <v>34.333333333333336</v>
      </c>
      <c r="T26" t="s">
        <v>1822</v>
      </c>
    </row>
    <row r="27" spans="1:20" x14ac:dyDescent="0.3">
      <c r="A27">
        <v>2020</v>
      </c>
      <c r="B27">
        <v>28</v>
      </c>
      <c r="C27">
        <v>990882</v>
      </c>
      <c r="D27" t="s">
        <v>87</v>
      </c>
      <c r="E27" t="s">
        <v>88</v>
      </c>
      <c r="F27" t="s">
        <v>1081</v>
      </c>
      <c r="G27" s="2">
        <v>402500</v>
      </c>
      <c r="H27">
        <v>17</v>
      </c>
      <c r="I27" s="1">
        <v>74.12</v>
      </c>
      <c r="J27" s="1">
        <v>76.1875</v>
      </c>
      <c r="K27">
        <v>1260</v>
      </c>
      <c r="L27" t="s">
        <v>16</v>
      </c>
      <c r="M27" t="s">
        <v>36</v>
      </c>
      <c r="N27" t="s">
        <v>1029</v>
      </c>
      <c r="O27" t="s">
        <v>40</v>
      </c>
      <c r="P27" t="s">
        <v>37</v>
      </c>
      <c r="Q27">
        <v>226</v>
      </c>
      <c r="S27" s="31">
        <v>35.666666666666664</v>
      </c>
    </row>
    <row r="28" spans="1:20" x14ac:dyDescent="0.3">
      <c r="A28">
        <v>2020</v>
      </c>
      <c r="B28">
        <v>632</v>
      </c>
      <c r="C28">
        <v>992049</v>
      </c>
      <c r="D28" t="s">
        <v>344</v>
      </c>
      <c r="E28" t="s">
        <v>812</v>
      </c>
      <c r="F28" t="s">
        <v>1124</v>
      </c>
      <c r="G28" s="2">
        <v>349300</v>
      </c>
      <c r="H28">
        <v>12</v>
      </c>
      <c r="I28" s="1">
        <v>64.33</v>
      </c>
      <c r="J28" s="1">
        <v>69.357142857142861</v>
      </c>
      <c r="K28">
        <v>772</v>
      </c>
      <c r="L28" t="s">
        <v>1</v>
      </c>
      <c r="M28" t="s">
        <v>769</v>
      </c>
      <c r="N28" t="s">
        <v>40</v>
      </c>
      <c r="O28" t="s">
        <v>40</v>
      </c>
      <c r="Q28">
        <v>332</v>
      </c>
      <c r="S28" s="31">
        <v>29</v>
      </c>
      <c r="T28" t="s">
        <v>1820</v>
      </c>
    </row>
    <row r="29" spans="1:20" x14ac:dyDescent="0.3">
      <c r="A29">
        <v>2020</v>
      </c>
      <c r="B29">
        <v>762</v>
      </c>
      <c r="C29">
        <v>270732</v>
      </c>
      <c r="D29" t="s">
        <v>203</v>
      </c>
      <c r="E29" t="s">
        <v>936</v>
      </c>
      <c r="F29" t="s">
        <v>1042</v>
      </c>
      <c r="G29" s="2">
        <v>454000</v>
      </c>
      <c r="H29">
        <v>18</v>
      </c>
      <c r="I29" s="1">
        <v>83.61</v>
      </c>
      <c r="J29" s="1">
        <v>86.111111111111114</v>
      </c>
      <c r="K29">
        <v>1505</v>
      </c>
      <c r="L29" t="s">
        <v>13</v>
      </c>
      <c r="M29" t="s">
        <v>907</v>
      </c>
      <c r="N29" t="s">
        <v>40</v>
      </c>
      <c r="O29" t="s">
        <v>40</v>
      </c>
      <c r="Q29">
        <v>131</v>
      </c>
      <c r="S29" s="31">
        <v>28.666666666666668</v>
      </c>
      <c r="T29" t="s">
        <v>1820</v>
      </c>
    </row>
    <row r="30" spans="1:20" x14ac:dyDescent="0.3">
      <c r="A30">
        <v>2020</v>
      </c>
      <c r="B30">
        <v>152</v>
      </c>
      <c r="C30">
        <v>291313</v>
      </c>
      <c r="D30" t="s">
        <v>274</v>
      </c>
      <c r="E30" t="s">
        <v>275</v>
      </c>
      <c r="F30" t="s">
        <v>1061</v>
      </c>
      <c r="G30" s="2">
        <v>431900</v>
      </c>
      <c r="H30">
        <v>19</v>
      </c>
      <c r="I30" s="1">
        <v>79.53</v>
      </c>
      <c r="J30" s="1">
        <v>86.7</v>
      </c>
      <c r="K30">
        <v>1511</v>
      </c>
      <c r="L30" t="s">
        <v>14</v>
      </c>
      <c r="M30" t="s">
        <v>254</v>
      </c>
      <c r="N30" t="s">
        <v>40</v>
      </c>
      <c r="O30" t="s">
        <v>40</v>
      </c>
      <c r="Q30">
        <v>172</v>
      </c>
      <c r="S30" s="31">
        <v>24.333333333333332</v>
      </c>
      <c r="T30" t="s">
        <v>1820</v>
      </c>
    </row>
    <row r="31" spans="1:20" x14ac:dyDescent="0.3">
      <c r="A31">
        <v>2020</v>
      </c>
      <c r="B31">
        <v>746</v>
      </c>
      <c r="C31">
        <v>294101</v>
      </c>
      <c r="D31" t="s">
        <v>386</v>
      </c>
      <c r="E31" t="s">
        <v>922</v>
      </c>
      <c r="F31" t="s">
        <v>1038</v>
      </c>
      <c r="G31" s="2">
        <v>458100</v>
      </c>
      <c r="H31">
        <v>19</v>
      </c>
      <c r="I31" s="1">
        <v>84.37</v>
      </c>
      <c r="J31" s="1">
        <v>83.1</v>
      </c>
      <c r="K31">
        <v>1603</v>
      </c>
      <c r="L31" t="s">
        <v>13</v>
      </c>
      <c r="M31" t="s">
        <v>907</v>
      </c>
      <c r="N31" t="s">
        <v>40</v>
      </c>
      <c r="O31" t="s">
        <v>40</v>
      </c>
      <c r="Q31">
        <v>121</v>
      </c>
      <c r="S31" s="31">
        <v>31.666666666666668</v>
      </c>
      <c r="T31" t="s">
        <v>1820</v>
      </c>
    </row>
    <row r="32" spans="1:20" x14ac:dyDescent="0.3">
      <c r="A32">
        <v>2020</v>
      </c>
      <c r="B32">
        <v>708</v>
      </c>
      <c r="C32">
        <v>993905</v>
      </c>
      <c r="D32" t="s">
        <v>120</v>
      </c>
      <c r="E32" t="s">
        <v>886</v>
      </c>
      <c r="F32" t="s">
        <v>1047</v>
      </c>
      <c r="G32" s="2">
        <v>444100</v>
      </c>
      <c r="H32">
        <v>22</v>
      </c>
      <c r="I32" s="1">
        <v>81.77</v>
      </c>
      <c r="J32" s="1">
        <v>81.772727272727266</v>
      </c>
      <c r="K32">
        <v>1799</v>
      </c>
      <c r="L32" t="s">
        <v>9</v>
      </c>
      <c r="M32" t="s">
        <v>864</v>
      </c>
      <c r="N32" t="s">
        <v>40</v>
      </c>
      <c r="O32" t="s">
        <v>40</v>
      </c>
      <c r="Q32">
        <v>144</v>
      </c>
      <c r="S32" s="31">
        <v>33.666666666666664</v>
      </c>
      <c r="T32" t="s">
        <v>1820</v>
      </c>
    </row>
    <row r="33" spans="1:20" x14ac:dyDescent="0.3">
      <c r="A33">
        <v>2020</v>
      </c>
      <c r="B33">
        <v>677</v>
      </c>
      <c r="C33">
        <v>280858</v>
      </c>
      <c r="D33" t="s">
        <v>79</v>
      </c>
      <c r="E33" t="s">
        <v>858</v>
      </c>
      <c r="F33" t="s">
        <v>1040</v>
      </c>
      <c r="G33" s="2">
        <v>456900</v>
      </c>
      <c r="H33">
        <v>22</v>
      </c>
      <c r="I33" s="1">
        <v>84.14</v>
      </c>
      <c r="J33" s="1">
        <v>84.13636363636364</v>
      </c>
      <c r="K33">
        <v>1851</v>
      </c>
      <c r="L33" t="s">
        <v>10</v>
      </c>
      <c r="M33" t="s">
        <v>818</v>
      </c>
      <c r="N33" t="s">
        <v>40</v>
      </c>
      <c r="O33" t="s">
        <v>40</v>
      </c>
      <c r="Q33">
        <v>125</v>
      </c>
      <c r="S33" s="31">
        <v>35</v>
      </c>
      <c r="T33" t="s">
        <v>1820</v>
      </c>
    </row>
    <row r="34" spans="1:20" x14ac:dyDescent="0.3">
      <c r="A34">
        <v>2020</v>
      </c>
      <c r="B34">
        <v>199</v>
      </c>
      <c r="C34">
        <v>270935</v>
      </c>
      <c r="D34" t="s">
        <v>214</v>
      </c>
      <c r="E34" t="s">
        <v>341</v>
      </c>
      <c r="F34" t="s">
        <v>1059</v>
      </c>
      <c r="G34" s="2">
        <v>432900</v>
      </c>
      <c r="H34">
        <v>18</v>
      </c>
      <c r="I34" s="1">
        <v>79.72</v>
      </c>
      <c r="J34" s="1">
        <v>84.411764705882348</v>
      </c>
      <c r="K34">
        <v>1435</v>
      </c>
      <c r="L34" t="s">
        <v>4</v>
      </c>
      <c r="M34" t="s">
        <v>316</v>
      </c>
      <c r="N34" t="s">
        <v>40</v>
      </c>
      <c r="O34" t="s">
        <v>40</v>
      </c>
      <c r="Q34">
        <v>169</v>
      </c>
      <c r="S34" s="31">
        <v>23.333333333333332</v>
      </c>
      <c r="T34" t="s">
        <v>1820</v>
      </c>
    </row>
    <row r="35" spans="1:20" x14ac:dyDescent="0.3">
      <c r="A35">
        <v>2020</v>
      </c>
      <c r="B35">
        <v>47</v>
      </c>
      <c r="C35">
        <v>996059</v>
      </c>
      <c r="D35" t="s">
        <v>124</v>
      </c>
      <c r="E35" t="s">
        <v>125</v>
      </c>
      <c r="F35" t="s">
        <v>1043</v>
      </c>
      <c r="G35" s="2">
        <v>449300</v>
      </c>
      <c r="H35">
        <v>19</v>
      </c>
      <c r="I35" s="1">
        <v>82.74</v>
      </c>
      <c r="J35" s="1">
        <v>80.400000000000006</v>
      </c>
      <c r="K35">
        <v>1572</v>
      </c>
      <c r="L35" t="s">
        <v>7</v>
      </c>
      <c r="M35" t="s">
        <v>119</v>
      </c>
      <c r="N35" t="s">
        <v>40</v>
      </c>
      <c r="O35" t="s">
        <v>40</v>
      </c>
      <c r="Q35">
        <v>136</v>
      </c>
      <c r="S35" s="31">
        <v>28</v>
      </c>
      <c r="T35" t="s">
        <v>1820</v>
      </c>
    </row>
    <row r="36" spans="1:20" x14ac:dyDescent="0.3">
      <c r="A36">
        <v>2020</v>
      </c>
      <c r="B36">
        <v>130</v>
      </c>
      <c r="C36">
        <v>230202</v>
      </c>
      <c r="D36" t="s">
        <v>248</v>
      </c>
      <c r="E36" t="s">
        <v>249</v>
      </c>
      <c r="F36" t="s">
        <v>1051</v>
      </c>
      <c r="G36" s="2">
        <v>442600</v>
      </c>
      <c r="H36">
        <v>18</v>
      </c>
      <c r="I36" s="1">
        <v>81.5</v>
      </c>
      <c r="J36" s="1">
        <v>84.235294117647058</v>
      </c>
      <c r="K36">
        <v>1467</v>
      </c>
      <c r="L36" t="s">
        <v>2</v>
      </c>
      <c r="M36" t="s">
        <v>200</v>
      </c>
      <c r="N36" t="s">
        <v>40</v>
      </c>
      <c r="O36" t="s">
        <v>40</v>
      </c>
      <c r="Q36">
        <v>150</v>
      </c>
      <c r="S36" s="31">
        <v>28.333333333333332</v>
      </c>
      <c r="T36" t="s">
        <v>1822</v>
      </c>
    </row>
    <row r="37" spans="1:20" x14ac:dyDescent="0.3">
      <c r="A37">
        <v>2020</v>
      </c>
      <c r="B37">
        <v>405</v>
      </c>
      <c r="C37">
        <v>240700</v>
      </c>
      <c r="D37" t="s">
        <v>576</v>
      </c>
      <c r="E37" t="s">
        <v>577</v>
      </c>
      <c r="F37" t="s">
        <v>1045</v>
      </c>
      <c r="G37" s="2">
        <v>448700</v>
      </c>
      <c r="H37">
        <v>22</v>
      </c>
      <c r="I37" s="1">
        <v>82.64</v>
      </c>
      <c r="J37" s="1">
        <v>84.730769230769226</v>
      </c>
      <c r="K37">
        <v>1818</v>
      </c>
      <c r="L37" t="s">
        <v>542</v>
      </c>
      <c r="M37" t="s">
        <v>18</v>
      </c>
      <c r="N37" t="s">
        <v>40</v>
      </c>
      <c r="O37" t="s">
        <v>40</v>
      </c>
      <c r="Q37">
        <v>139</v>
      </c>
      <c r="S37" s="31">
        <v>35.666666666666664</v>
      </c>
      <c r="T37" t="s">
        <v>1822</v>
      </c>
    </row>
    <row r="38" spans="1:20" x14ac:dyDescent="0.3">
      <c r="A38">
        <v>2020</v>
      </c>
      <c r="B38">
        <v>807</v>
      </c>
      <c r="C38">
        <v>281080</v>
      </c>
      <c r="D38" t="s">
        <v>46</v>
      </c>
      <c r="E38" t="s">
        <v>971</v>
      </c>
      <c r="F38" t="s">
        <v>1041</v>
      </c>
      <c r="G38" s="2">
        <v>455700</v>
      </c>
      <c r="H38">
        <v>22</v>
      </c>
      <c r="I38" s="1">
        <v>83.91</v>
      </c>
      <c r="J38" s="1">
        <v>84.272727272727266</v>
      </c>
      <c r="K38">
        <v>1846</v>
      </c>
      <c r="L38" t="s">
        <v>8</v>
      </c>
      <c r="M38" t="s">
        <v>948</v>
      </c>
      <c r="N38" t="s">
        <v>40</v>
      </c>
      <c r="O38" t="s">
        <v>40</v>
      </c>
      <c r="Q38">
        <v>127</v>
      </c>
      <c r="S38" s="31">
        <v>36.333333333333336</v>
      </c>
    </row>
    <row r="39" spans="1:20" x14ac:dyDescent="0.3">
      <c r="A39">
        <v>2020</v>
      </c>
      <c r="B39">
        <v>158</v>
      </c>
      <c r="C39">
        <v>992010</v>
      </c>
      <c r="D39" t="s">
        <v>281</v>
      </c>
      <c r="E39" t="s">
        <v>282</v>
      </c>
      <c r="F39" t="s">
        <v>1057</v>
      </c>
      <c r="G39" s="2">
        <v>433900</v>
      </c>
      <c r="H39">
        <v>22</v>
      </c>
      <c r="I39" s="1">
        <v>79.91</v>
      </c>
      <c r="J39" s="1">
        <v>83.857142857142861</v>
      </c>
      <c r="K39">
        <v>1758</v>
      </c>
      <c r="L39" t="s">
        <v>14</v>
      </c>
      <c r="M39" t="s">
        <v>254</v>
      </c>
      <c r="N39" t="s">
        <v>40</v>
      </c>
      <c r="O39" t="s">
        <v>40</v>
      </c>
      <c r="Q39">
        <v>165</v>
      </c>
      <c r="S39" s="31">
        <v>37.666666666666664</v>
      </c>
    </row>
    <row r="40" spans="1:20" x14ac:dyDescent="0.3">
      <c r="A40">
        <v>2020</v>
      </c>
      <c r="B40">
        <v>570</v>
      </c>
      <c r="C40">
        <v>261892</v>
      </c>
      <c r="D40" t="s">
        <v>741</v>
      </c>
      <c r="E40" t="s">
        <v>742</v>
      </c>
      <c r="F40" t="s">
        <v>1056</v>
      </c>
      <c r="G40" s="2">
        <v>434900</v>
      </c>
      <c r="H40">
        <v>11</v>
      </c>
      <c r="I40" s="1">
        <v>80.09</v>
      </c>
      <c r="J40" s="1">
        <v>80.090909090909093</v>
      </c>
      <c r="K40">
        <v>881</v>
      </c>
      <c r="L40" t="s">
        <v>11</v>
      </c>
      <c r="M40" t="s">
        <v>724</v>
      </c>
      <c r="N40" t="s">
        <v>40</v>
      </c>
      <c r="O40" t="s">
        <v>40</v>
      </c>
      <c r="Q40">
        <v>164</v>
      </c>
      <c r="S40" s="31">
        <v>39</v>
      </c>
    </row>
    <row r="41" spans="1:20" x14ac:dyDescent="0.3">
      <c r="A41">
        <v>2020</v>
      </c>
      <c r="B41">
        <v>230</v>
      </c>
      <c r="C41">
        <v>298450</v>
      </c>
      <c r="D41" t="s">
        <v>130</v>
      </c>
      <c r="E41" t="s">
        <v>382</v>
      </c>
      <c r="F41" t="s">
        <v>1072</v>
      </c>
      <c r="G41" s="2">
        <v>411500</v>
      </c>
      <c r="H41">
        <v>14</v>
      </c>
      <c r="I41" s="1">
        <v>75.790000000000006</v>
      </c>
      <c r="J41" s="1">
        <v>75.785714285714292</v>
      </c>
      <c r="K41">
        <v>1061</v>
      </c>
      <c r="L41" t="s">
        <v>15</v>
      </c>
      <c r="M41" t="s">
        <v>377</v>
      </c>
      <c r="N41" t="s">
        <v>40</v>
      </c>
      <c r="O41" t="s">
        <v>40</v>
      </c>
      <c r="Q41">
        <v>205</v>
      </c>
      <c r="S41" s="31">
        <v>39.5</v>
      </c>
    </row>
    <row r="42" spans="1:20" x14ac:dyDescent="0.3">
      <c r="A42">
        <v>2020</v>
      </c>
      <c r="B42">
        <v>88</v>
      </c>
      <c r="C42">
        <v>998128</v>
      </c>
      <c r="D42" t="s">
        <v>192</v>
      </c>
      <c r="E42" t="s">
        <v>193</v>
      </c>
      <c r="F42" t="s">
        <v>1090</v>
      </c>
      <c r="G42" s="2">
        <v>392800</v>
      </c>
      <c r="H42">
        <v>21</v>
      </c>
      <c r="I42" s="1">
        <v>72.33</v>
      </c>
      <c r="J42" s="1">
        <v>74.818181818181813</v>
      </c>
      <c r="K42">
        <v>1519</v>
      </c>
      <c r="L42" t="s">
        <v>7</v>
      </c>
      <c r="M42" t="s">
        <v>119</v>
      </c>
      <c r="N42" t="s">
        <v>40</v>
      </c>
      <c r="O42" t="s">
        <v>40</v>
      </c>
      <c r="Q42">
        <v>242</v>
      </c>
      <c r="S42" s="31">
        <v>40</v>
      </c>
    </row>
    <row r="43" spans="1:20" x14ac:dyDescent="0.3">
      <c r="A43">
        <v>2020</v>
      </c>
      <c r="B43">
        <v>634</v>
      </c>
      <c r="C43">
        <v>1002583</v>
      </c>
      <c r="D43" t="s">
        <v>9</v>
      </c>
      <c r="E43" t="s">
        <v>815</v>
      </c>
      <c r="F43" t="s">
        <v>1055</v>
      </c>
      <c r="G43" s="2">
        <v>435100</v>
      </c>
      <c r="H43">
        <v>17</v>
      </c>
      <c r="I43" s="1">
        <v>80.12</v>
      </c>
      <c r="J43" s="1">
        <v>80.75</v>
      </c>
      <c r="K43">
        <v>1362</v>
      </c>
      <c r="L43" t="s">
        <v>1</v>
      </c>
      <c r="M43" t="s">
        <v>769</v>
      </c>
      <c r="N43" t="s">
        <v>40</v>
      </c>
      <c r="O43" t="s">
        <v>40</v>
      </c>
      <c r="Q43">
        <v>163</v>
      </c>
      <c r="S43" s="31">
        <v>40.666666666666664</v>
      </c>
    </row>
    <row r="44" spans="1:20" x14ac:dyDescent="0.3">
      <c r="A44">
        <v>2020</v>
      </c>
      <c r="B44">
        <v>234</v>
      </c>
      <c r="C44">
        <v>1002239</v>
      </c>
      <c r="D44" t="s">
        <v>309</v>
      </c>
      <c r="E44" t="s">
        <v>388</v>
      </c>
      <c r="F44" t="s">
        <v>1133</v>
      </c>
      <c r="G44" s="2">
        <v>338900</v>
      </c>
      <c r="H44">
        <v>20</v>
      </c>
      <c r="I44" s="1">
        <v>62.4</v>
      </c>
      <c r="J44" s="1">
        <v>62.4</v>
      </c>
      <c r="K44">
        <v>1248</v>
      </c>
      <c r="L44" t="s">
        <v>15</v>
      </c>
      <c r="M44" t="s">
        <v>377</v>
      </c>
      <c r="N44" t="s">
        <v>40</v>
      </c>
      <c r="O44" t="s">
        <v>40</v>
      </c>
      <c r="Q44">
        <v>351</v>
      </c>
      <c r="S44" s="31">
        <v>41</v>
      </c>
    </row>
    <row r="45" spans="1:20" x14ac:dyDescent="0.3">
      <c r="A45">
        <v>2020</v>
      </c>
      <c r="B45">
        <v>8</v>
      </c>
      <c r="C45">
        <v>1000932</v>
      </c>
      <c r="D45" t="s">
        <v>50</v>
      </c>
      <c r="E45" t="s">
        <v>51</v>
      </c>
      <c r="F45" t="s">
        <v>1181</v>
      </c>
      <c r="G45" s="2">
        <v>273700</v>
      </c>
      <c r="H45">
        <v>1</v>
      </c>
      <c r="I45" s="1">
        <v>56</v>
      </c>
      <c r="J45" s="1">
        <v>0</v>
      </c>
      <c r="K45">
        <v>56</v>
      </c>
      <c r="L45" t="s">
        <v>16</v>
      </c>
      <c r="M45" t="s">
        <v>36</v>
      </c>
      <c r="N45" t="s">
        <v>40</v>
      </c>
      <c r="O45" t="s">
        <v>40</v>
      </c>
      <c r="Q45">
        <v>482</v>
      </c>
      <c r="S45" s="31">
        <v>41.333333333333336</v>
      </c>
    </row>
    <row r="46" spans="1:20" x14ac:dyDescent="0.3">
      <c r="A46">
        <v>2020</v>
      </c>
      <c r="B46">
        <v>748</v>
      </c>
      <c r="C46">
        <v>290797</v>
      </c>
      <c r="D46" t="s">
        <v>192</v>
      </c>
      <c r="E46" t="s">
        <v>925</v>
      </c>
      <c r="F46" t="s">
        <v>1071</v>
      </c>
      <c r="G46" s="2">
        <v>413000</v>
      </c>
      <c r="H46">
        <v>18</v>
      </c>
      <c r="I46" s="1">
        <v>76.06</v>
      </c>
      <c r="J46" s="1">
        <v>76.17647058823529</v>
      </c>
      <c r="K46">
        <v>1369</v>
      </c>
      <c r="L46" t="s">
        <v>13</v>
      </c>
      <c r="M46" t="s">
        <v>907</v>
      </c>
      <c r="N46" t="s">
        <v>40</v>
      </c>
      <c r="O46" t="s">
        <v>40</v>
      </c>
      <c r="Q46">
        <v>203</v>
      </c>
      <c r="S46" s="31">
        <v>41.5</v>
      </c>
    </row>
    <row r="47" spans="1:20" x14ac:dyDescent="0.3">
      <c r="A47">
        <v>2020</v>
      </c>
      <c r="B47">
        <v>120</v>
      </c>
      <c r="C47">
        <v>994539</v>
      </c>
      <c r="D47" t="s">
        <v>185</v>
      </c>
      <c r="E47" t="s">
        <v>237</v>
      </c>
      <c r="F47" t="s">
        <v>1049</v>
      </c>
      <c r="G47" s="2">
        <v>443300</v>
      </c>
      <c r="H47">
        <v>22</v>
      </c>
      <c r="I47" s="1">
        <v>81.64</v>
      </c>
      <c r="J47" s="1">
        <v>81.63636363636364</v>
      </c>
      <c r="K47">
        <v>1796</v>
      </c>
      <c r="L47" t="s">
        <v>2</v>
      </c>
      <c r="M47" t="s">
        <v>200</v>
      </c>
      <c r="N47" t="s">
        <v>1029</v>
      </c>
      <c r="O47" t="s">
        <v>40</v>
      </c>
      <c r="P47" t="s">
        <v>37</v>
      </c>
      <c r="Q47">
        <v>147</v>
      </c>
      <c r="S47" s="31">
        <v>42</v>
      </c>
    </row>
    <row r="48" spans="1:20" x14ac:dyDescent="0.3">
      <c r="A48">
        <v>2020</v>
      </c>
      <c r="B48">
        <v>555</v>
      </c>
      <c r="C48">
        <v>992128</v>
      </c>
      <c r="D48" t="s">
        <v>154</v>
      </c>
      <c r="E48" t="s">
        <v>728</v>
      </c>
      <c r="F48" t="s">
        <v>1084</v>
      </c>
      <c r="G48" s="2">
        <v>401800</v>
      </c>
      <c r="H48">
        <v>16</v>
      </c>
      <c r="I48" s="1">
        <v>74</v>
      </c>
      <c r="J48" s="1">
        <v>82.538461538461533</v>
      </c>
      <c r="K48">
        <v>1184</v>
      </c>
      <c r="L48" t="s">
        <v>11</v>
      </c>
      <c r="M48" t="s">
        <v>724</v>
      </c>
      <c r="N48" t="s">
        <v>40</v>
      </c>
      <c r="O48" t="s">
        <v>40</v>
      </c>
      <c r="Q48">
        <v>229</v>
      </c>
      <c r="S48" s="31">
        <v>44.333333333333336</v>
      </c>
    </row>
    <row r="49" spans="1:19" x14ac:dyDescent="0.3">
      <c r="A49">
        <v>2020</v>
      </c>
      <c r="B49">
        <v>525</v>
      </c>
      <c r="C49">
        <v>290194</v>
      </c>
      <c r="D49" t="s">
        <v>270</v>
      </c>
      <c r="E49" t="s">
        <v>699</v>
      </c>
      <c r="F49" t="s">
        <v>1050</v>
      </c>
      <c r="G49" s="2">
        <v>443200</v>
      </c>
      <c r="H49">
        <v>18</v>
      </c>
      <c r="I49" s="1">
        <v>81.61</v>
      </c>
      <c r="J49" s="1">
        <v>86.0625</v>
      </c>
      <c r="K49">
        <v>1469</v>
      </c>
      <c r="L49" t="s">
        <v>12</v>
      </c>
      <c r="M49" t="s">
        <v>679</v>
      </c>
      <c r="N49" t="s">
        <v>40</v>
      </c>
      <c r="O49" t="s">
        <v>40</v>
      </c>
      <c r="Q49">
        <v>149</v>
      </c>
      <c r="S49" s="31">
        <v>46</v>
      </c>
    </row>
    <row r="50" spans="1:19" x14ac:dyDescent="0.3">
      <c r="A50">
        <v>2020</v>
      </c>
      <c r="B50">
        <v>161</v>
      </c>
      <c r="C50">
        <v>298288</v>
      </c>
      <c r="D50" t="s">
        <v>52</v>
      </c>
      <c r="E50" t="s">
        <v>287</v>
      </c>
      <c r="F50" t="s">
        <v>1076</v>
      </c>
      <c r="G50" s="2">
        <v>405800</v>
      </c>
      <c r="H50">
        <v>15</v>
      </c>
      <c r="I50" s="1">
        <v>74.73</v>
      </c>
      <c r="J50" s="1">
        <v>83.733333333333334</v>
      </c>
      <c r="K50">
        <v>1121</v>
      </c>
      <c r="L50" t="s">
        <v>14</v>
      </c>
      <c r="M50" t="s">
        <v>254</v>
      </c>
      <c r="N50" t="s">
        <v>40</v>
      </c>
      <c r="O50" t="s">
        <v>40</v>
      </c>
      <c r="Q50">
        <v>217</v>
      </c>
      <c r="S50" s="31">
        <v>46</v>
      </c>
    </row>
    <row r="51" spans="1:19" x14ac:dyDescent="0.3">
      <c r="A51">
        <v>2020</v>
      </c>
      <c r="B51">
        <v>504</v>
      </c>
      <c r="C51">
        <v>298271</v>
      </c>
      <c r="D51" t="s">
        <v>99</v>
      </c>
      <c r="E51" t="s">
        <v>678</v>
      </c>
      <c r="F51" t="s">
        <v>1135</v>
      </c>
      <c r="G51" s="2">
        <v>337900</v>
      </c>
      <c r="H51">
        <v>7</v>
      </c>
      <c r="I51" s="1">
        <v>69.14</v>
      </c>
      <c r="J51" s="1">
        <v>77</v>
      </c>
      <c r="K51">
        <v>484</v>
      </c>
      <c r="L51" t="s">
        <v>12</v>
      </c>
      <c r="M51" t="s">
        <v>679</v>
      </c>
      <c r="N51" t="s">
        <v>1029</v>
      </c>
      <c r="O51" t="s">
        <v>40</v>
      </c>
      <c r="P51" t="s">
        <v>37</v>
      </c>
      <c r="Q51">
        <v>356</v>
      </c>
      <c r="S51" s="31">
        <v>46</v>
      </c>
    </row>
    <row r="52" spans="1:19" x14ac:dyDescent="0.3">
      <c r="A52">
        <v>2020</v>
      </c>
      <c r="B52">
        <v>247</v>
      </c>
      <c r="C52">
        <v>280336</v>
      </c>
      <c r="D52" t="s">
        <v>406</v>
      </c>
      <c r="E52" t="s">
        <v>407</v>
      </c>
      <c r="F52" t="s">
        <v>1219</v>
      </c>
      <c r="G52" s="2">
        <v>190600</v>
      </c>
      <c r="H52">
        <v>3</v>
      </c>
      <c r="I52" s="1">
        <v>39</v>
      </c>
      <c r="J52" s="1">
        <v>48</v>
      </c>
      <c r="K52">
        <v>117</v>
      </c>
      <c r="L52" t="s">
        <v>15</v>
      </c>
      <c r="M52" t="s">
        <v>377</v>
      </c>
      <c r="N52" t="s">
        <v>1037</v>
      </c>
      <c r="O52" t="s">
        <v>40</v>
      </c>
      <c r="P52" t="s">
        <v>45</v>
      </c>
      <c r="Q52">
        <v>587</v>
      </c>
      <c r="S52" s="31">
        <v>46</v>
      </c>
    </row>
    <row r="53" spans="1:19" x14ac:dyDescent="0.3">
      <c r="A53">
        <v>2020</v>
      </c>
      <c r="B53">
        <v>217</v>
      </c>
      <c r="C53">
        <v>295461</v>
      </c>
      <c r="D53" t="s">
        <v>309</v>
      </c>
      <c r="E53" t="s">
        <v>366</v>
      </c>
      <c r="F53" t="s">
        <v>1048</v>
      </c>
      <c r="G53" s="2">
        <v>443500</v>
      </c>
      <c r="H53">
        <v>21</v>
      </c>
      <c r="I53" s="1">
        <v>81.67</v>
      </c>
      <c r="J53" s="1">
        <v>84.285714285714292</v>
      </c>
      <c r="K53">
        <v>1715</v>
      </c>
      <c r="L53" t="s">
        <v>4</v>
      </c>
      <c r="M53" t="s">
        <v>316</v>
      </c>
      <c r="N53" t="s">
        <v>40</v>
      </c>
      <c r="O53" t="s">
        <v>40</v>
      </c>
      <c r="Q53">
        <v>146</v>
      </c>
      <c r="S53" s="31">
        <v>47</v>
      </c>
    </row>
    <row r="54" spans="1:19" x14ac:dyDescent="0.3">
      <c r="A54">
        <v>2020</v>
      </c>
      <c r="B54">
        <v>536</v>
      </c>
      <c r="C54">
        <v>270325</v>
      </c>
      <c r="D54" t="s">
        <v>708</v>
      </c>
      <c r="E54" t="s">
        <v>709</v>
      </c>
      <c r="F54" t="s">
        <v>1046</v>
      </c>
      <c r="G54" s="2">
        <v>447800</v>
      </c>
      <c r="H54">
        <v>22</v>
      </c>
      <c r="I54" s="1">
        <v>82.45</v>
      </c>
      <c r="J54" s="1">
        <v>82.714285714285708</v>
      </c>
      <c r="K54">
        <v>1814</v>
      </c>
      <c r="L54" t="s">
        <v>12</v>
      </c>
      <c r="M54" t="s">
        <v>679</v>
      </c>
      <c r="N54" t="s">
        <v>40</v>
      </c>
      <c r="O54" t="s">
        <v>40</v>
      </c>
      <c r="Q54">
        <v>141</v>
      </c>
      <c r="S54" s="31">
        <v>47.333333333333336</v>
      </c>
    </row>
    <row r="55" spans="1:19" x14ac:dyDescent="0.3">
      <c r="A55">
        <v>2020</v>
      </c>
      <c r="B55">
        <v>476</v>
      </c>
      <c r="C55">
        <v>250222</v>
      </c>
      <c r="D55" t="s">
        <v>288</v>
      </c>
      <c r="E55" t="s">
        <v>69</v>
      </c>
      <c r="F55" t="s">
        <v>1089</v>
      </c>
      <c r="G55" s="2">
        <v>397900</v>
      </c>
      <c r="H55">
        <v>22</v>
      </c>
      <c r="I55" s="1">
        <v>73.27</v>
      </c>
      <c r="J55" s="1">
        <v>73.8</v>
      </c>
      <c r="K55">
        <v>1612</v>
      </c>
      <c r="L55" t="s">
        <v>5</v>
      </c>
      <c r="M55" t="s">
        <v>637</v>
      </c>
      <c r="N55" t="s">
        <v>1029</v>
      </c>
      <c r="O55" t="s">
        <v>40</v>
      </c>
      <c r="P55" t="s">
        <v>37</v>
      </c>
      <c r="Q55">
        <v>238</v>
      </c>
      <c r="S55" s="31">
        <v>49</v>
      </c>
    </row>
    <row r="56" spans="1:19" x14ac:dyDescent="0.3">
      <c r="A56">
        <v>2020</v>
      </c>
      <c r="B56">
        <v>155</v>
      </c>
      <c r="C56">
        <v>295444</v>
      </c>
      <c r="D56" t="s">
        <v>50</v>
      </c>
      <c r="E56" t="s">
        <v>278</v>
      </c>
      <c r="F56" t="s">
        <v>1077</v>
      </c>
      <c r="G56" s="2">
        <v>405500</v>
      </c>
      <c r="H56">
        <v>9</v>
      </c>
      <c r="I56" s="1">
        <v>74.67</v>
      </c>
      <c r="J56" s="1">
        <v>78.75</v>
      </c>
      <c r="K56">
        <v>672</v>
      </c>
      <c r="L56" t="s">
        <v>14</v>
      </c>
      <c r="M56" t="s">
        <v>254</v>
      </c>
      <c r="N56" t="s">
        <v>40</v>
      </c>
      <c r="O56" t="s">
        <v>40</v>
      </c>
      <c r="Q56">
        <v>218</v>
      </c>
      <c r="S56" s="31">
        <v>50</v>
      </c>
    </row>
    <row r="57" spans="1:19" x14ac:dyDescent="0.3">
      <c r="A57">
        <v>2020</v>
      </c>
      <c r="B57">
        <v>327</v>
      </c>
      <c r="C57">
        <v>296733</v>
      </c>
      <c r="D57" t="s">
        <v>276</v>
      </c>
      <c r="E57" t="s">
        <v>500</v>
      </c>
      <c r="F57" t="s">
        <v>1044</v>
      </c>
      <c r="G57" s="2">
        <v>449200</v>
      </c>
      <c r="H57">
        <v>22</v>
      </c>
      <c r="I57" s="1">
        <v>82.73</v>
      </c>
      <c r="J57" s="1">
        <v>81.400000000000006</v>
      </c>
      <c r="K57">
        <v>1820</v>
      </c>
      <c r="L57" t="s">
        <v>3</v>
      </c>
      <c r="M57" t="s">
        <v>497</v>
      </c>
      <c r="N57" t="s">
        <v>40</v>
      </c>
      <c r="O57" t="s">
        <v>40</v>
      </c>
      <c r="Q57">
        <v>137</v>
      </c>
      <c r="S57" s="31" t="e">
        <v>#N/A</v>
      </c>
    </row>
    <row r="58" spans="1:19" x14ac:dyDescent="0.3">
      <c r="A58">
        <v>2020</v>
      </c>
      <c r="B58">
        <v>198</v>
      </c>
      <c r="C58">
        <v>270588</v>
      </c>
      <c r="D58" t="s">
        <v>339</v>
      </c>
      <c r="E58" t="s">
        <v>340</v>
      </c>
      <c r="F58" t="s">
        <v>1052</v>
      </c>
      <c r="G58" s="2">
        <v>438300</v>
      </c>
      <c r="H58">
        <v>17</v>
      </c>
      <c r="I58" s="1">
        <v>80.709999999999994</v>
      </c>
      <c r="J58" s="1">
        <v>77.944444444444443</v>
      </c>
      <c r="K58">
        <v>1372</v>
      </c>
      <c r="L58" t="s">
        <v>4</v>
      </c>
      <c r="M58" t="s">
        <v>316</v>
      </c>
      <c r="N58" t="s">
        <v>40</v>
      </c>
      <c r="O58" t="s">
        <v>40</v>
      </c>
      <c r="Q58">
        <v>156</v>
      </c>
      <c r="S58" s="31" t="e">
        <v>#N/A</v>
      </c>
    </row>
    <row r="59" spans="1:19" x14ac:dyDescent="0.3">
      <c r="A59">
        <v>2020</v>
      </c>
      <c r="B59">
        <v>688</v>
      </c>
      <c r="C59">
        <v>291978</v>
      </c>
      <c r="D59" t="s">
        <v>97</v>
      </c>
      <c r="E59" t="s">
        <v>869</v>
      </c>
      <c r="F59" t="s">
        <v>1053</v>
      </c>
      <c r="G59" s="2">
        <v>436200</v>
      </c>
      <c r="H59">
        <v>9</v>
      </c>
      <c r="I59" s="1">
        <v>80.33</v>
      </c>
      <c r="J59" s="1">
        <v>84.857142857142861</v>
      </c>
      <c r="K59">
        <v>723</v>
      </c>
      <c r="L59" t="s">
        <v>9</v>
      </c>
      <c r="M59" t="s">
        <v>864</v>
      </c>
      <c r="N59" t="s">
        <v>40</v>
      </c>
      <c r="O59" t="s">
        <v>40</v>
      </c>
      <c r="Q59">
        <v>159</v>
      </c>
      <c r="R59" t="s">
        <v>1813</v>
      </c>
      <c r="S59" s="31" t="e">
        <v>#N/A</v>
      </c>
    </row>
    <row r="60" spans="1:19" x14ac:dyDescent="0.3">
      <c r="A60">
        <v>2020</v>
      </c>
      <c r="B60">
        <v>207</v>
      </c>
      <c r="C60">
        <v>997846</v>
      </c>
      <c r="D60" t="s">
        <v>351</v>
      </c>
      <c r="E60" t="s">
        <v>352</v>
      </c>
      <c r="F60" t="s">
        <v>1058</v>
      </c>
      <c r="G60" s="2">
        <v>433600</v>
      </c>
      <c r="H60">
        <v>21</v>
      </c>
      <c r="I60" s="1">
        <v>79.86</v>
      </c>
      <c r="J60" s="1">
        <v>80.045454545454547</v>
      </c>
      <c r="K60">
        <v>1677</v>
      </c>
      <c r="L60" t="s">
        <v>4</v>
      </c>
      <c r="M60" t="s">
        <v>316</v>
      </c>
      <c r="N60" t="s">
        <v>40</v>
      </c>
      <c r="O60" t="s">
        <v>40</v>
      </c>
      <c r="Q60">
        <v>166</v>
      </c>
      <c r="S60" s="31" t="e">
        <v>#N/A</v>
      </c>
    </row>
    <row r="61" spans="1:19" x14ac:dyDescent="0.3">
      <c r="A61">
        <v>2020</v>
      </c>
      <c r="B61">
        <v>532</v>
      </c>
      <c r="C61">
        <v>290156</v>
      </c>
      <c r="D61" t="s">
        <v>703</v>
      </c>
      <c r="E61" t="s">
        <v>704</v>
      </c>
      <c r="F61" t="s">
        <v>1060</v>
      </c>
      <c r="G61" s="2">
        <v>432000</v>
      </c>
      <c r="H61">
        <v>22</v>
      </c>
      <c r="I61" s="1">
        <v>79.55</v>
      </c>
      <c r="J61" s="1">
        <v>79.272727272727266</v>
      </c>
      <c r="K61">
        <v>1750</v>
      </c>
      <c r="L61" t="s">
        <v>12</v>
      </c>
      <c r="M61" t="s">
        <v>679</v>
      </c>
      <c r="N61" t="s">
        <v>40</v>
      </c>
      <c r="O61" t="s">
        <v>40</v>
      </c>
      <c r="Q61">
        <v>171</v>
      </c>
      <c r="S61" s="31" t="e">
        <v>#N/A</v>
      </c>
    </row>
    <row r="62" spans="1:19" x14ac:dyDescent="0.3">
      <c r="A62">
        <v>2020</v>
      </c>
      <c r="B62">
        <v>381</v>
      </c>
      <c r="C62">
        <v>280804</v>
      </c>
      <c r="D62" t="s">
        <v>556</v>
      </c>
      <c r="E62" t="s">
        <v>49</v>
      </c>
      <c r="F62" t="s">
        <v>1062</v>
      </c>
      <c r="G62" s="2">
        <v>431600</v>
      </c>
      <c r="H62">
        <v>19</v>
      </c>
      <c r="I62" s="1">
        <v>79.47</v>
      </c>
      <c r="J62" s="1">
        <v>80.666666666666671</v>
      </c>
      <c r="K62">
        <v>1510</v>
      </c>
      <c r="L62" t="s">
        <v>542</v>
      </c>
      <c r="M62" t="s">
        <v>18</v>
      </c>
      <c r="N62" t="s">
        <v>40</v>
      </c>
      <c r="O62" t="s">
        <v>40</v>
      </c>
      <c r="Q62">
        <v>173</v>
      </c>
      <c r="S62" s="31" t="e">
        <v>#N/A</v>
      </c>
    </row>
    <row r="63" spans="1:19" x14ac:dyDescent="0.3">
      <c r="A63">
        <v>2020</v>
      </c>
      <c r="B63">
        <v>427</v>
      </c>
      <c r="C63">
        <v>993794</v>
      </c>
      <c r="D63" t="s">
        <v>375</v>
      </c>
      <c r="E63" t="s">
        <v>603</v>
      </c>
      <c r="F63" t="s">
        <v>1063</v>
      </c>
      <c r="G63" s="2">
        <v>429000</v>
      </c>
      <c r="H63">
        <v>22</v>
      </c>
      <c r="I63" s="1">
        <v>79</v>
      </c>
      <c r="J63" s="1">
        <v>79</v>
      </c>
      <c r="K63">
        <v>1738</v>
      </c>
      <c r="L63" t="s">
        <v>6</v>
      </c>
      <c r="M63" t="s">
        <v>589</v>
      </c>
      <c r="N63" t="s">
        <v>40</v>
      </c>
      <c r="O63" t="s">
        <v>40</v>
      </c>
      <c r="Q63">
        <v>175</v>
      </c>
      <c r="S63" s="31" t="e">
        <v>#N/A</v>
      </c>
    </row>
    <row r="64" spans="1:19" x14ac:dyDescent="0.3">
      <c r="A64">
        <v>2020</v>
      </c>
      <c r="B64">
        <v>776</v>
      </c>
      <c r="C64">
        <v>990290</v>
      </c>
      <c r="D64" t="s">
        <v>50</v>
      </c>
      <c r="E64" t="s">
        <v>949</v>
      </c>
      <c r="F64" t="s">
        <v>1064</v>
      </c>
      <c r="G64" s="2">
        <v>424500</v>
      </c>
      <c r="H64">
        <v>12</v>
      </c>
      <c r="I64" s="1">
        <v>78.17</v>
      </c>
      <c r="J64" s="1">
        <v>77.92307692307692</v>
      </c>
      <c r="K64">
        <v>938</v>
      </c>
      <c r="L64" t="s">
        <v>8</v>
      </c>
      <c r="M64" t="s">
        <v>948</v>
      </c>
      <c r="N64" t="s">
        <v>40</v>
      </c>
      <c r="O64" t="s">
        <v>40</v>
      </c>
      <c r="Q64">
        <v>182</v>
      </c>
      <c r="S64" s="31" t="e">
        <v>#N/A</v>
      </c>
    </row>
    <row r="65" spans="1:19" x14ac:dyDescent="0.3">
      <c r="A65">
        <v>2020</v>
      </c>
      <c r="B65">
        <v>682</v>
      </c>
      <c r="C65">
        <v>294469</v>
      </c>
      <c r="D65" t="s">
        <v>863</v>
      </c>
      <c r="E65" t="s">
        <v>863</v>
      </c>
      <c r="F65" t="s">
        <v>1065</v>
      </c>
      <c r="G65" s="2">
        <v>421100</v>
      </c>
      <c r="H65">
        <v>22</v>
      </c>
      <c r="I65" s="1">
        <v>77.55</v>
      </c>
      <c r="J65" s="1">
        <v>77.545454545454547</v>
      </c>
      <c r="K65">
        <v>1706</v>
      </c>
      <c r="L65" t="s">
        <v>9</v>
      </c>
      <c r="M65" t="s">
        <v>864</v>
      </c>
      <c r="N65" t="s">
        <v>40</v>
      </c>
      <c r="O65" t="s">
        <v>40</v>
      </c>
      <c r="Q65">
        <v>184</v>
      </c>
      <c r="S65" s="31" t="e">
        <v>#N/A</v>
      </c>
    </row>
    <row r="66" spans="1:19" x14ac:dyDescent="0.3">
      <c r="A66">
        <v>2020</v>
      </c>
      <c r="B66">
        <v>293</v>
      </c>
      <c r="C66">
        <v>270512</v>
      </c>
      <c r="D66" t="s">
        <v>423</v>
      </c>
      <c r="E66" t="s">
        <v>459</v>
      </c>
      <c r="F66" t="s">
        <v>1066</v>
      </c>
      <c r="G66" s="2">
        <v>419800</v>
      </c>
      <c r="H66">
        <v>16</v>
      </c>
      <c r="I66" s="1">
        <v>77.31</v>
      </c>
      <c r="J66" s="1">
        <v>77.3125</v>
      </c>
      <c r="K66">
        <v>1237</v>
      </c>
      <c r="L66" t="s">
        <v>17</v>
      </c>
      <c r="M66" t="s">
        <v>440</v>
      </c>
      <c r="N66" t="s">
        <v>40</v>
      </c>
      <c r="O66" t="s">
        <v>40</v>
      </c>
      <c r="Q66">
        <v>187</v>
      </c>
      <c r="S66" s="31" t="e">
        <v>#N/A</v>
      </c>
    </row>
    <row r="67" spans="1:19" x14ac:dyDescent="0.3">
      <c r="A67">
        <v>2020</v>
      </c>
      <c r="B67">
        <v>294</v>
      </c>
      <c r="C67">
        <v>240254</v>
      </c>
      <c r="D67" t="s">
        <v>132</v>
      </c>
      <c r="E67" t="s">
        <v>460</v>
      </c>
      <c r="F67" t="s">
        <v>1067</v>
      </c>
      <c r="G67" s="2">
        <v>419400</v>
      </c>
      <c r="H67">
        <v>21</v>
      </c>
      <c r="I67" s="1">
        <v>77.239999999999995</v>
      </c>
      <c r="J67" s="1">
        <v>77.238095238095241</v>
      </c>
      <c r="K67">
        <v>1622</v>
      </c>
      <c r="L67" t="s">
        <v>17</v>
      </c>
      <c r="M67" t="s">
        <v>440</v>
      </c>
      <c r="N67" t="s">
        <v>40</v>
      </c>
      <c r="O67" t="s">
        <v>40</v>
      </c>
      <c r="Q67">
        <v>188</v>
      </c>
      <c r="S67" s="31" t="e">
        <v>#N/A</v>
      </c>
    </row>
    <row r="68" spans="1:19" x14ac:dyDescent="0.3">
      <c r="A68">
        <v>2020</v>
      </c>
      <c r="B68">
        <v>573</v>
      </c>
      <c r="C68">
        <v>292145</v>
      </c>
      <c r="D68" t="s">
        <v>50</v>
      </c>
      <c r="E68" t="s">
        <v>746</v>
      </c>
      <c r="F68" t="s">
        <v>1068</v>
      </c>
      <c r="G68" s="2">
        <v>417500</v>
      </c>
      <c r="H68">
        <v>18</v>
      </c>
      <c r="I68" s="1">
        <v>76.89</v>
      </c>
      <c r="J68" s="1">
        <v>76.888888888888886</v>
      </c>
      <c r="K68">
        <v>1384</v>
      </c>
      <c r="L68" t="s">
        <v>11</v>
      </c>
      <c r="M68" t="s">
        <v>724</v>
      </c>
      <c r="N68" t="s">
        <v>40</v>
      </c>
      <c r="O68" t="s">
        <v>40</v>
      </c>
      <c r="Q68">
        <v>193</v>
      </c>
      <c r="S68" s="31" t="e">
        <v>#N/A</v>
      </c>
    </row>
    <row r="69" spans="1:19" x14ac:dyDescent="0.3">
      <c r="A69">
        <v>2020</v>
      </c>
      <c r="B69">
        <v>416</v>
      </c>
      <c r="C69">
        <v>210012</v>
      </c>
      <c r="D69" t="s">
        <v>353</v>
      </c>
      <c r="E69" t="s">
        <v>590</v>
      </c>
      <c r="F69" t="s">
        <v>1069</v>
      </c>
      <c r="G69" s="2">
        <v>417200</v>
      </c>
      <c r="H69">
        <v>18</v>
      </c>
      <c r="I69" s="1">
        <v>76.83</v>
      </c>
      <c r="J69" s="1">
        <v>78</v>
      </c>
      <c r="K69">
        <v>1383</v>
      </c>
      <c r="L69" t="s">
        <v>6</v>
      </c>
      <c r="M69" t="s">
        <v>589</v>
      </c>
      <c r="N69" t="s">
        <v>40</v>
      </c>
      <c r="O69" t="s">
        <v>40</v>
      </c>
      <c r="Q69">
        <v>194</v>
      </c>
      <c r="S69" s="31" t="e">
        <v>#N/A</v>
      </c>
    </row>
    <row r="70" spans="1:19" x14ac:dyDescent="0.3">
      <c r="A70">
        <v>2020</v>
      </c>
      <c r="B70">
        <v>467</v>
      </c>
      <c r="C70">
        <v>1001438</v>
      </c>
      <c r="D70" t="s">
        <v>644</v>
      </c>
      <c r="E70" t="s">
        <v>645</v>
      </c>
      <c r="F70" t="s">
        <v>1070</v>
      </c>
      <c r="G70" s="2">
        <v>413900</v>
      </c>
      <c r="H70">
        <v>22</v>
      </c>
      <c r="I70" s="1">
        <v>76.23</v>
      </c>
      <c r="J70" s="1">
        <v>76.227272727272734</v>
      </c>
      <c r="K70">
        <v>1677</v>
      </c>
      <c r="L70" t="s">
        <v>5</v>
      </c>
      <c r="M70" t="s">
        <v>637</v>
      </c>
      <c r="N70" t="s">
        <v>1037</v>
      </c>
      <c r="O70" t="s">
        <v>40</v>
      </c>
      <c r="P70" t="s">
        <v>45</v>
      </c>
      <c r="Q70">
        <v>200</v>
      </c>
      <c r="S70" s="31" t="e">
        <v>#N/A</v>
      </c>
    </row>
    <row r="71" spans="1:19" x14ac:dyDescent="0.3">
      <c r="A71">
        <v>2020</v>
      </c>
      <c r="B71">
        <v>738</v>
      </c>
      <c r="C71">
        <v>290085</v>
      </c>
      <c r="D71" t="s">
        <v>111</v>
      </c>
      <c r="E71" t="s">
        <v>917</v>
      </c>
      <c r="F71" t="s">
        <v>1073</v>
      </c>
      <c r="G71" s="2">
        <v>411400</v>
      </c>
      <c r="H71">
        <v>13</v>
      </c>
      <c r="I71" s="1">
        <v>75.77</v>
      </c>
      <c r="J71" s="1">
        <v>78.5</v>
      </c>
      <c r="K71">
        <v>985</v>
      </c>
      <c r="L71" t="s">
        <v>13</v>
      </c>
      <c r="M71" t="s">
        <v>907</v>
      </c>
      <c r="N71" t="s">
        <v>40</v>
      </c>
      <c r="O71" t="s">
        <v>40</v>
      </c>
      <c r="Q71">
        <v>206</v>
      </c>
      <c r="S71" s="31" t="e">
        <v>#N/A</v>
      </c>
    </row>
    <row r="72" spans="1:19" x14ac:dyDescent="0.3">
      <c r="A72">
        <v>2020</v>
      </c>
      <c r="B72">
        <v>733</v>
      </c>
      <c r="C72">
        <v>293651</v>
      </c>
      <c r="D72" t="s">
        <v>437</v>
      </c>
      <c r="E72" t="s">
        <v>913</v>
      </c>
      <c r="F72" t="s">
        <v>1074</v>
      </c>
      <c r="G72" s="2">
        <v>406800</v>
      </c>
      <c r="H72">
        <v>21</v>
      </c>
      <c r="I72" s="1">
        <v>74.900000000000006</v>
      </c>
      <c r="J72" s="1">
        <v>75.142857142857139</v>
      </c>
      <c r="K72">
        <v>1573</v>
      </c>
      <c r="L72" t="s">
        <v>13</v>
      </c>
      <c r="M72" t="s">
        <v>907</v>
      </c>
      <c r="N72" t="s">
        <v>40</v>
      </c>
      <c r="O72" t="s">
        <v>40</v>
      </c>
      <c r="Q72">
        <v>214</v>
      </c>
      <c r="S72" s="31" t="e">
        <v>#N/A</v>
      </c>
    </row>
    <row r="73" spans="1:19" x14ac:dyDescent="0.3">
      <c r="A73">
        <v>2020</v>
      </c>
      <c r="B73">
        <v>19</v>
      </c>
      <c r="C73">
        <v>297473</v>
      </c>
      <c r="D73" t="s">
        <v>71</v>
      </c>
      <c r="E73" t="s">
        <v>72</v>
      </c>
      <c r="F73" t="s">
        <v>1075</v>
      </c>
      <c r="G73" s="2">
        <v>406300</v>
      </c>
      <c r="H73">
        <v>22</v>
      </c>
      <c r="I73" s="1">
        <v>74.819999999999993</v>
      </c>
      <c r="J73" s="1">
        <v>77.2</v>
      </c>
      <c r="K73">
        <v>1646</v>
      </c>
      <c r="L73" t="s">
        <v>16</v>
      </c>
      <c r="M73" t="s">
        <v>36</v>
      </c>
      <c r="N73" t="s">
        <v>40</v>
      </c>
      <c r="O73" t="s">
        <v>40</v>
      </c>
      <c r="Q73">
        <v>216</v>
      </c>
      <c r="S73" s="31" t="e">
        <v>#N/A</v>
      </c>
    </row>
    <row r="74" spans="1:19" x14ac:dyDescent="0.3">
      <c r="A74">
        <v>2020</v>
      </c>
      <c r="B74">
        <v>595</v>
      </c>
      <c r="C74">
        <v>1000223</v>
      </c>
      <c r="D74" t="s">
        <v>219</v>
      </c>
      <c r="E74" t="s">
        <v>636</v>
      </c>
      <c r="F74" t="s">
        <v>1078</v>
      </c>
      <c r="G74" s="2">
        <v>403900</v>
      </c>
      <c r="H74">
        <v>16</v>
      </c>
      <c r="I74" s="1">
        <v>74.38</v>
      </c>
      <c r="J74" s="1">
        <v>69.736842105263165</v>
      </c>
      <c r="K74">
        <v>1190</v>
      </c>
      <c r="L74" t="s">
        <v>1</v>
      </c>
      <c r="M74" t="s">
        <v>769</v>
      </c>
      <c r="N74" t="s">
        <v>1037</v>
      </c>
      <c r="O74" t="s">
        <v>40</v>
      </c>
      <c r="P74" t="s">
        <v>45</v>
      </c>
      <c r="Q74">
        <v>220</v>
      </c>
      <c r="S74" s="31" t="e">
        <v>#N/A</v>
      </c>
    </row>
    <row r="75" spans="1:19" x14ac:dyDescent="0.3">
      <c r="A75">
        <v>2020</v>
      </c>
      <c r="B75">
        <v>506</v>
      </c>
      <c r="C75">
        <v>290787</v>
      </c>
      <c r="D75" t="s">
        <v>353</v>
      </c>
      <c r="E75" t="s">
        <v>680</v>
      </c>
      <c r="F75" t="s">
        <v>1079</v>
      </c>
      <c r="G75" s="2">
        <v>403700</v>
      </c>
      <c r="H75">
        <v>21</v>
      </c>
      <c r="I75" s="1">
        <v>74.33</v>
      </c>
      <c r="J75" s="1">
        <v>75.349999999999994</v>
      </c>
      <c r="K75">
        <v>1561</v>
      </c>
      <c r="L75" t="s">
        <v>12</v>
      </c>
      <c r="M75" t="s">
        <v>679</v>
      </c>
      <c r="N75" t="s">
        <v>40</v>
      </c>
      <c r="O75" t="s">
        <v>40</v>
      </c>
      <c r="Q75">
        <v>221</v>
      </c>
      <c r="S75" s="31" t="e">
        <v>#N/A</v>
      </c>
    </row>
    <row r="76" spans="1:19" x14ac:dyDescent="0.3">
      <c r="A76">
        <v>2020</v>
      </c>
      <c r="B76">
        <v>92</v>
      </c>
      <c r="C76">
        <v>281124</v>
      </c>
      <c r="D76" t="s">
        <v>201</v>
      </c>
      <c r="E76" t="s">
        <v>202</v>
      </c>
      <c r="F76" t="s">
        <v>1080</v>
      </c>
      <c r="G76" s="2">
        <v>403500</v>
      </c>
      <c r="H76">
        <v>20</v>
      </c>
      <c r="I76" s="1">
        <v>74.3</v>
      </c>
      <c r="J76" s="1">
        <v>74.3</v>
      </c>
      <c r="K76">
        <v>1486</v>
      </c>
      <c r="L76" t="s">
        <v>2</v>
      </c>
      <c r="M76" t="s">
        <v>200</v>
      </c>
      <c r="N76" t="s">
        <v>1037</v>
      </c>
      <c r="O76" t="s">
        <v>40</v>
      </c>
      <c r="P76" t="s">
        <v>45</v>
      </c>
      <c r="Q76">
        <v>222</v>
      </c>
      <c r="S76" s="31" t="e">
        <v>#N/A</v>
      </c>
    </row>
    <row r="77" spans="1:19" x14ac:dyDescent="0.3">
      <c r="A77">
        <v>2020</v>
      </c>
      <c r="B77">
        <v>431</v>
      </c>
      <c r="C77">
        <v>296254</v>
      </c>
      <c r="D77" t="s">
        <v>606</v>
      </c>
      <c r="E77" t="s">
        <v>607</v>
      </c>
      <c r="F77" t="s">
        <v>1082</v>
      </c>
      <c r="G77" s="2">
        <v>402500</v>
      </c>
      <c r="H77">
        <v>17</v>
      </c>
      <c r="I77" s="1">
        <v>74.12</v>
      </c>
      <c r="J77" s="1">
        <v>77.5625</v>
      </c>
      <c r="K77">
        <v>1260</v>
      </c>
      <c r="L77" t="s">
        <v>6</v>
      </c>
      <c r="M77" t="s">
        <v>589</v>
      </c>
      <c r="N77" t="s">
        <v>40</v>
      </c>
      <c r="O77" t="s">
        <v>40</v>
      </c>
      <c r="Q77">
        <v>227</v>
      </c>
      <c r="S77" s="31" t="e">
        <v>#N/A</v>
      </c>
    </row>
    <row r="78" spans="1:19" x14ac:dyDescent="0.3">
      <c r="A78">
        <v>2020</v>
      </c>
      <c r="B78">
        <v>558</v>
      </c>
      <c r="C78">
        <v>294504</v>
      </c>
      <c r="D78" t="s">
        <v>50</v>
      </c>
      <c r="E78" t="s">
        <v>731</v>
      </c>
      <c r="F78" t="s">
        <v>1085</v>
      </c>
      <c r="G78" s="2">
        <v>401800</v>
      </c>
      <c r="H78">
        <v>21</v>
      </c>
      <c r="I78" s="1">
        <v>74</v>
      </c>
      <c r="J78" s="1">
        <v>74</v>
      </c>
      <c r="K78">
        <v>1554</v>
      </c>
      <c r="L78" t="s">
        <v>11</v>
      </c>
      <c r="M78" t="s">
        <v>724</v>
      </c>
      <c r="N78" t="s">
        <v>40</v>
      </c>
      <c r="O78" t="s">
        <v>40</v>
      </c>
      <c r="Q78">
        <v>230</v>
      </c>
      <c r="S78" s="31" t="e">
        <v>#N/A</v>
      </c>
    </row>
    <row r="79" spans="1:19" x14ac:dyDescent="0.3">
      <c r="A79">
        <v>2020</v>
      </c>
      <c r="B79">
        <v>575</v>
      </c>
      <c r="C79">
        <v>293987</v>
      </c>
      <c r="D79" t="s">
        <v>132</v>
      </c>
      <c r="E79" t="s">
        <v>748</v>
      </c>
      <c r="F79" t="s">
        <v>1086</v>
      </c>
      <c r="G79" s="2">
        <v>401500</v>
      </c>
      <c r="H79">
        <v>7</v>
      </c>
      <c r="I79" s="1">
        <v>82.14</v>
      </c>
      <c r="J79" s="1">
        <v>82.142857142857139</v>
      </c>
      <c r="K79">
        <v>575</v>
      </c>
      <c r="L79" t="s">
        <v>11</v>
      </c>
      <c r="M79" t="s">
        <v>724</v>
      </c>
      <c r="N79" t="s">
        <v>40</v>
      </c>
      <c r="O79" t="s">
        <v>40</v>
      </c>
      <c r="Q79">
        <v>232</v>
      </c>
      <c r="S79" s="31" t="e">
        <v>#N/A</v>
      </c>
    </row>
    <row r="80" spans="1:19" x14ac:dyDescent="0.3">
      <c r="A80">
        <v>2020</v>
      </c>
      <c r="B80">
        <v>430</v>
      </c>
      <c r="C80">
        <v>992462</v>
      </c>
      <c r="D80" t="s">
        <v>109</v>
      </c>
      <c r="E80" t="s">
        <v>275</v>
      </c>
      <c r="F80" t="s">
        <v>1087</v>
      </c>
      <c r="G80" s="2">
        <v>399600</v>
      </c>
      <c r="H80">
        <v>12</v>
      </c>
      <c r="I80" s="1">
        <v>73.58</v>
      </c>
      <c r="J80" s="1">
        <v>73.583333333333329</v>
      </c>
      <c r="K80">
        <v>883</v>
      </c>
      <c r="L80" t="s">
        <v>6</v>
      </c>
      <c r="M80" t="s">
        <v>589</v>
      </c>
      <c r="N80" t="s">
        <v>1029</v>
      </c>
      <c r="O80" t="s">
        <v>40</v>
      </c>
      <c r="P80" t="s">
        <v>37</v>
      </c>
      <c r="Q80">
        <v>234</v>
      </c>
      <c r="S80" s="31" t="e">
        <v>#N/A</v>
      </c>
    </row>
    <row r="81" spans="1:19" x14ac:dyDescent="0.3">
      <c r="A81">
        <v>2020</v>
      </c>
      <c r="B81">
        <v>612</v>
      </c>
      <c r="C81">
        <v>280819</v>
      </c>
      <c r="D81" t="s">
        <v>322</v>
      </c>
      <c r="E81" t="s">
        <v>789</v>
      </c>
      <c r="F81" t="s">
        <v>1088</v>
      </c>
      <c r="G81" s="2">
        <v>399500</v>
      </c>
      <c r="H81">
        <v>21</v>
      </c>
      <c r="I81" s="1">
        <v>73.569999999999993</v>
      </c>
      <c r="J81" s="1">
        <v>74.166666666666671</v>
      </c>
      <c r="K81">
        <v>1545</v>
      </c>
      <c r="L81" t="s">
        <v>1</v>
      </c>
      <c r="M81" t="s">
        <v>769</v>
      </c>
      <c r="N81" t="s">
        <v>40</v>
      </c>
      <c r="O81" t="s">
        <v>40</v>
      </c>
      <c r="Q81">
        <v>235</v>
      </c>
      <c r="S81" s="31" t="e">
        <v>#N/A</v>
      </c>
    </row>
    <row r="82" spans="1:19" x14ac:dyDescent="0.3">
      <c r="A82">
        <v>2020</v>
      </c>
      <c r="B82">
        <v>124</v>
      </c>
      <c r="C82">
        <v>294624</v>
      </c>
      <c r="D82" t="s">
        <v>173</v>
      </c>
      <c r="E82" t="s">
        <v>242</v>
      </c>
      <c r="F82" t="s">
        <v>1091</v>
      </c>
      <c r="G82" s="2">
        <v>392800</v>
      </c>
      <c r="H82">
        <v>21</v>
      </c>
      <c r="I82" s="1">
        <v>72.33</v>
      </c>
      <c r="J82" s="1">
        <v>72.333333333333329</v>
      </c>
      <c r="K82">
        <v>1519</v>
      </c>
      <c r="L82" t="s">
        <v>2</v>
      </c>
      <c r="M82" t="s">
        <v>200</v>
      </c>
      <c r="N82" t="s">
        <v>40</v>
      </c>
      <c r="O82" t="s">
        <v>40</v>
      </c>
      <c r="Q82">
        <v>243</v>
      </c>
      <c r="S82" s="31" t="e">
        <v>#N/A</v>
      </c>
    </row>
    <row r="83" spans="1:19" x14ac:dyDescent="0.3">
      <c r="A83">
        <v>2020</v>
      </c>
      <c r="B83">
        <v>640</v>
      </c>
      <c r="C83">
        <v>998134</v>
      </c>
      <c r="D83" t="s">
        <v>217</v>
      </c>
      <c r="E83" t="s">
        <v>821</v>
      </c>
      <c r="F83" t="s">
        <v>1092</v>
      </c>
      <c r="G83" s="2">
        <v>390100</v>
      </c>
      <c r="H83">
        <v>19</v>
      </c>
      <c r="I83" s="1">
        <v>71.84</v>
      </c>
      <c r="J83" s="1">
        <v>75.611111111111114</v>
      </c>
      <c r="K83">
        <v>1365</v>
      </c>
      <c r="L83" t="s">
        <v>10</v>
      </c>
      <c r="M83" t="s">
        <v>818</v>
      </c>
      <c r="N83" t="s">
        <v>40</v>
      </c>
      <c r="O83" t="s">
        <v>40</v>
      </c>
      <c r="Q83">
        <v>248</v>
      </c>
      <c r="S83" s="31" t="e">
        <v>#N/A</v>
      </c>
    </row>
    <row r="84" spans="1:19" x14ac:dyDescent="0.3">
      <c r="A84">
        <v>2020</v>
      </c>
      <c r="B84">
        <v>444</v>
      </c>
      <c r="C84">
        <v>296041</v>
      </c>
      <c r="D84" t="s">
        <v>262</v>
      </c>
      <c r="E84" t="s">
        <v>91</v>
      </c>
      <c r="F84" t="s">
        <v>1093</v>
      </c>
      <c r="G84" s="2">
        <v>389300</v>
      </c>
      <c r="H84">
        <v>16</v>
      </c>
      <c r="I84" s="1">
        <v>71.69</v>
      </c>
      <c r="J84" s="1">
        <v>71.6875</v>
      </c>
      <c r="K84">
        <v>1147</v>
      </c>
      <c r="L84" t="s">
        <v>6</v>
      </c>
      <c r="M84" t="s">
        <v>589</v>
      </c>
      <c r="N84" t="s">
        <v>1037</v>
      </c>
      <c r="O84" t="s">
        <v>40</v>
      </c>
      <c r="P84" t="s">
        <v>45</v>
      </c>
      <c r="Q84">
        <v>250</v>
      </c>
      <c r="S84" s="31" t="e">
        <v>#N/A</v>
      </c>
    </row>
    <row r="85" spans="1:19" x14ac:dyDescent="0.3">
      <c r="A85">
        <v>2020</v>
      </c>
      <c r="B85">
        <v>192</v>
      </c>
      <c r="C85">
        <v>297438</v>
      </c>
      <c r="D85" t="s">
        <v>162</v>
      </c>
      <c r="E85" t="s">
        <v>332</v>
      </c>
      <c r="F85" t="s">
        <v>1094</v>
      </c>
      <c r="G85" s="2">
        <v>387400</v>
      </c>
      <c r="H85">
        <v>9</v>
      </c>
      <c r="I85" s="1">
        <v>71.33</v>
      </c>
      <c r="J85" s="1">
        <v>71.333333333333329</v>
      </c>
      <c r="K85">
        <v>642</v>
      </c>
      <c r="L85" t="s">
        <v>4</v>
      </c>
      <c r="M85" t="s">
        <v>316</v>
      </c>
      <c r="N85" t="s">
        <v>40</v>
      </c>
      <c r="O85" t="s">
        <v>40</v>
      </c>
      <c r="Q85">
        <v>253</v>
      </c>
      <c r="S85" s="31" t="e">
        <v>#N/A</v>
      </c>
    </row>
    <row r="86" spans="1:19" x14ac:dyDescent="0.3">
      <c r="A86">
        <v>2020</v>
      </c>
      <c r="B86">
        <v>369</v>
      </c>
      <c r="C86">
        <v>292511</v>
      </c>
      <c r="D86" t="s">
        <v>357</v>
      </c>
      <c r="E86" t="s">
        <v>540</v>
      </c>
      <c r="F86" t="s">
        <v>1095</v>
      </c>
      <c r="G86" s="2">
        <v>386300</v>
      </c>
      <c r="H86">
        <v>15</v>
      </c>
      <c r="I86" s="1">
        <v>71.13</v>
      </c>
      <c r="J86" s="1">
        <v>74.647058823529406</v>
      </c>
      <c r="K86">
        <v>1067</v>
      </c>
      <c r="L86" t="s">
        <v>3</v>
      </c>
      <c r="M86" t="s">
        <v>497</v>
      </c>
      <c r="N86" t="s">
        <v>40</v>
      </c>
      <c r="O86" t="s">
        <v>40</v>
      </c>
      <c r="Q86">
        <v>257</v>
      </c>
      <c r="S86" s="31" t="e">
        <v>#N/A</v>
      </c>
    </row>
    <row r="87" spans="1:19" x14ac:dyDescent="0.3">
      <c r="A87">
        <v>2020</v>
      </c>
      <c r="B87">
        <v>368</v>
      </c>
      <c r="C87">
        <v>261497</v>
      </c>
      <c r="D87" t="s">
        <v>97</v>
      </c>
      <c r="E87" t="s">
        <v>111</v>
      </c>
      <c r="F87" t="s">
        <v>1096</v>
      </c>
      <c r="G87" s="2">
        <v>384300</v>
      </c>
      <c r="H87">
        <v>21</v>
      </c>
      <c r="I87" s="1">
        <v>70.760000000000005</v>
      </c>
      <c r="J87" s="1">
        <v>68.875</v>
      </c>
      <c r="K87">
        <v>1486</v>
      </c>
      <c r="L87" t="s">
        <v>3</v>
      </c>
      <c r="M87" t="s">
        <v>497</v>
      </c>
      <c r="N87" t="s">
        <v>40</v>
      </c>
      <c r="O87" t="s">
        <v>40</v>
      </c>
      <c r="Q87">
        <v>260</v>
      </c>
      <c r="S87" s="31" t="e">
        <v>#N/A</v>
      </c>
    </row>
    <row r="88" spans="1:19" x14ac:dyDescent="0.3">
      <c r="A88">
        <v>2020</v>
      </c>
      <c r="B88">
        <v>481</v>
      </c>
      <c r="C88">
        <v>298281</v>
      </c>
      <c r="D88" t="s">
        <v>71</v>
      </c>
      <c r="E88" t="s">
        <v>656</v>
      </c>
      <c r="F88" t="s">
        <v>1097</v>
      </c>
      <c r="G88" s="2">
        <v>384200</v>
      </c>
      <c r="H88">
        <v>8</v>
      </c>
      <c r="I88" s="1">
        <v>70.75</v>
      </c>
      <c r="J88" s="1">
        <v>71.142857142857139</v>
      </c>
      <c r="K88">
        <v>566</v>
      </c>
      <c r="L88" t="s">
        <v>5</v>
      </c>
      <c r="M88" t="s">
        <v>637</v>
      </c>
      <c r="N88" t="s">
        <v>40</v>
      </c>
      <c r="O88" t="s">
        <v>40</v>
      </c>
      <c r="Q88">
        <v>261</v>
      </c>
      <c r="S88" s="31" t="e">
        <v>#N/A</v>
      </c>
    </row>
    <row r="89" spans="1:19" x14ac:dyDescent="0.3">
      <c r="A89">
        <v>2020</v>
      </c>
      <c r="B89">
        <v>483</v>
      </c>
      <c r="C89">
        <v>281085</v>
      </c>
      <c r="D89" t="s">
        <v>537</v>
      </c>
      <c r="E89" t="s">
        <v>658</v>
      </c>
      <c r="F89" t="s">
        <v>1098</v>
      </c>
      <c r="G89" s="2">
        <v>384200</v>
      </c>
      <c r="H89">
        <v>8</v>
      </c>
      <c r="I89" s="1">
        <v>70.75</v>
      </c>
      <c r="J89" s="1">
        <v>79</v>
      </c>
      <c r="K89">
        <v>566</v>
      </c>
      <c r="L89" t="s">
        <v>5</v>
      </c>
      <c r="M89" t="s">
        <v>637</v>
      </c>
      <c r="N89" t="s">
        <v>40</v>
      </c>
      <c r="O89" t="s">
        <v>40</v>
      </c>
      <c r="Q89">
        <v>262</v>
      </c>
      <c r="S89" s="31" t="e">
        <v>#N/A</v>
      </c>
    </row>
    <row r="90" spans="1:19" x14ac:dyDescent="0.3">
      <c r="A90">
        <v>2020</v>
      </c>
      <c r="B90">
        <v>681</v>
      </c>
      <c r="C90">
        <v>296422</v>
      </c>
      <c r="D90" t="s">
        <v>120</v>
      </c>
      <c r="E90" t="s">
        <v>862</v>
      </c>
      <c r="F90" t="s">
        <v>1099</v>
      </c>
      <c r="G90" s="2">
        <v>383800</v>
      </c>
      <c r="H90">
        <v>22</v>
      </c>
      <c r="I90" s="1">
        <v>70.680000000000007</v>
      </c>
      <c r="J90" s="1">
        <v>70.681818181818187</v>
      </c>
      <c r="K90">
        <v>1555</v>
      </c>
      <c r="L90" t="s">
        <v>10</v>
      </c>
      <c r="M90" t="s">
        <v>818</v>
      </c>
      <c r="N90" t="s">
        <v>40</v>
      </c>
      <c r="O90" t="s">
        <v>40</v>
      </c>
      <c r="Q90">
        <v>263</v>
      </c>
      <c r="S90" s="31" t="e">
        <v>#N/A</v>
      </c>
    </row>
    <row r="91" spans="1:19" x14ac:dyDescent="0.3">
      <c r="A91">
        <v>2020</v>
      </c>
      <c r="B91">
        <v>133</v>
      </c>
      <c r="C91">
        <v>993832</v>
      </c>
      <c r="D91" t="s">
        <v>122</v>
      </c>
      <c r="E91" t="s">
        <v>252</v>
      </c>
      <c r="F91" t="s">
        <v>1100</v>
      </c>
      <c r="G91" s="2">
        <v>383700</v>
      </c>
      <c r="H91">
        <v>20</v>
      </c>
      <c r="I91" s="1">
        <v>70.650000000000006</v>
      </c>
      <c r="J91" s="1">
        <v>74.222222222222229</v>
      </c>
      <c r="K91">
        <v>1413</v>
      </c>
      <c r="L91" t="s">
        <v>2</v>
      </c>
      <c r="M91" t="s">
        <v>200</v>
      </c>
      <c r="N91" t="s">
        <v>40</v>
      </c>
      <c r="O91" t="s">
        <v>40</v>
      </c>
      <c r="Q91">
        <v>264</v>
      </c>
      <c r="S91" s="31" t="e">
        <v>#N/A</v>
      </c>
    </row>
    <row r="92" spans="1:19" x14ac:dyDescent="0.3">
      <c r="A92">
        <v>2020</v>
      </c>
      <c r="B92">
        <v>472</v>
      </c>
      <c r="C92">
        <v>996692</v>
      </c>
      <c r="D92" t="s">
        <v>649</v>
      </c>
      <c r="E92" t="s">
        <v>650</v>
      </c>
      <c r="F92" t="s">
        <v>1101</v>
      </c>
      <c r="G92" s="2">
        <v>383600</v>
      </c>
      <c r="H92">
        <v>14</v>
      </c>
      <c r="I92" s="1">
        <v>70.64</v>
      </c>
      <c r="J92" s="1">
        <v>75.84615384615384</v>
      </c>
      <c r="K92">
        <v>989</v>
      </c>
      <c r="L92" t="s">
        <v>5</v>
      </c>
      <c r="M92" t="s">
        <v>637</v>
      </c>
      <c r="N92" t="s">
        <v>40</v>
      </c>
      <c r="O92" t="s">
        <v>40</v>
      </c>
      <c r="Q92">
        <v>265</v>
      </c>
      <c r="S92" s="31" t="e">
        <v>#N/A</v>
      </c>
    </row>
    <row r="93" spans="1:19" x14ac:dyDescent="0.3">
      <c r="A93">
        <v>2020</v>
      </c>
      <c r="B93">
        <v>791</v>
      </c>
      <c r="C93">
        <v>281281</v>
      </c>
      <c r="D93" t="s">
        <v>613</v>
      </c>
      <c r="E93" t="s">
        <v>653</v>
      </c>
      <c r="F93" t="s">
        <v>1102</v>
      </c>
      <c r="G93" s="2">
        <v>382600</v>
      </c>
      <c r="H93">
        <v>20</v>
      </c>
      <c r="I93" s="1">
        <v>70.45</v>
      </c>
      <c r="J93" s="1">
        <v>71.227272727272734</v>
      </c>
      <c r="K93">
        <v>1409</v>
      </c>
      <c r="L93" t="s">
        <v>8</v>
      </c>
      <c r="M93" t="s">
        <v>948</v>
      </c>
      <c r="N93" t="s">
        <v>40</v>
      </c>
      <c r="O93" t="s">
        <v>40</v>
      </c>
      <c r="Q93">
        <v>268</v>
      </c>
      <c r="S93" s="31" t="e">
        <v>#N/A</v>
      </c>
    </row>
    <row r="94" spans="1:19" x14ac:dyDescent="0.3">
      <c r="A94">
        <v>2020</v>
      </c>
      <c r="B94">
        <v>215</v>
      </c>
      <c r="C94">
        <v>997078</v>
      </c>
      <c r="D94" t="s">
        <v>266</v>
      </c>
      <c r="E94" t="s">
        <v>364</v>
      </c>
      <c r="F94" t="s">
        <v>1103</v>
      </c>
      <c r="G94" s="2">
        <v>379800</v>
      </c>
      <c r="H94">
        <v>19</v>
      </c>
      <c r="I94" s="1">
        <v>69.95</v>
      </c>
      <c r="J94" s="1">
        <v>69.349999999999994</v>
      </c>
      <c r="K94">
        <v>1329</v>
      </c>
      <c r="L94" t="s">
        <v>4</v>
      </c>
      <c r="M94" t="s">
        <v>316</v>
      </c>
      <c r="N94" t="s">
        <v>40</v>
      </c>
      <c r="O94" t="s">
        <v>40</v>
      </c>
      <c r="Q94">
        <v>272</v>
      </c>
      <c r="S94" s="31" t="e">
        <v>#N/A</v>
      </c>
    </row>
    <row r="95" spans="1:19" x14ac:dyDescent="0.3">
      <c r="A95">
        <v>2020</v>
      </c>
      <c r="B95">
        <v>40</v>
      </c>
      <c r="C95">
        <v>280934</v>
      </c>
      <c r="D95" t="s">
        <v>109</v>
      </c>
      <c r="E95" t="s">
        <v>110</v>
      </c>
      <c r="F95" t="s">
        <v>1104</v>
      </c>
      <c r="G95" s="2">
        <v>377700</v>
      </c>
      <c r="H95">
        <v>22</v>
      </c>
      <c r="I95" s="1">
        <v>69.55</v>
      </c>
      <c r="J95" s="1">
        <v>69.650000000000006</v>
      </c>
      <c r="K95">
        <v>1530</v>
      </c>
      <c r="L95" t="s">
        <v>16</v>
      </c>
      <c r="M95" t="s">
        <v>36</v>
      </c>
      <c r="N95" t="s">
        <v>40</v>
      </c>
      <c r="O95" t="s">
        <v>40</v>
      </c>
      <c r="Q95">
        <v>274</v>
      </c>
      <c r="S95" s="31" t="e">
        <v>#N/A</v>
      </c>
    </row>
    <row r="96" spans="1:19" x14ac:dyDescent="0.3">
      <c r="A96">
        <v>2020</v>
      </c>
      <c r="B96">
        <v>658</v>
      </c>
      <c r="C96">
        <v>993480</v>
      </c>
      <c r="D96" t="s">
        <v>840</v>
      </c>
      <c r="E96" t="s">
        <v>841</v>
      </c>
      <c r="F96" t="s">
        <v>1105</v>
      </c>
      <c r="G96" s="2">
        <v>376500</v>
      </c>
      <c r="H96">
        <v>15</v>
      </c>
      <c r="I96" s="1">
        <v>69.33</v>
      </c>
      <c r="J96" s="1">
        <v>70.84615384615384</v>
      </c>
      <c r="K96">
        <v>1040</v>
      </c>
      <c r="L96" t="s">
        <v>10</v>
      </c>
      <c r="M96" t="s">
        <v>818</v>
      </c>
      <c r="N96" t="s">
        <v>1037</v>
      </c>
      <c r="O96" t="s">
        <v>40</v>
      </c>
      <c r="P96" t="s">
        <v>45</v>
      </c>
      <c r="Q96">
        <v>276</v>
      </c>
      <c r="S96" s="31" t="e">
        <v>#N/A</v>
      </c>
    </row>
    <row r="97" spans="1:19" x14ac:dyDescent="0.3">
      <c r="A97">
        <v>2020</v>
      </c>
      <c r="B97">
        <v>403</v>
      </c>
      <c r="C97">
        <v>261374</v>
      </c>
      <c r="D97" t="s">
        <v>574</v>
      </c>
      <c r="E97" t="s">
        <v>297</v>
      </c>
      <c r="F97" t="s">
        <v>1106</v>
      </c>
      <c r="G97" s="2">
        <v>375700</v>
      </c>
      <c r="H97">
        <v>22</v>
      </c>
      <c r="I97" s="1">
        <v>69.180000000000007</v>
      </c>
      <c r="J97" s="1">
        <v>65.8</v>
      </c>
      <c r="K97">
        <v>1522</v>
      </c>
      <c r="L97" t="s">
        <v>542</v>
      </c>
      <c r="M97" t="s">
        <v>18</v>
      </c>
      <c r="N97" t="s">
        <v>40</v>
      </c>
      <c r="O97" t="s">
        <v>40</v>
      </c>
      <c r="Q97">
        <v>277</v>
      </c>
      <c r="S97" s="31" t="e">
        <v>#N/A</v>
      </c>
    </row>
    <row r="98" spans="1:19" x14ac:dyDescent="0.3">
      <c r="A98">
        <v>2020</v>
      </c>
      <c r="B98">
        <v>553</v>
      </c>
      <c r="C98">
        <v>994599</v>
      </c>
      <c r="D98" t="s">
        <v>73</v>
      </c>
      <c r="E98" t="s">
        <v>727</v>
      </c>
      <c r="F98" t="s">
        <v>1107</v>
      </c>
      <c r="G98" s="2">
        <v>375500</v>
      </c>
      <c r="H98">
        <v>19</v>
      </c>
      <c r="I98" s="1">
        <v>69.16</v>
      </c>
      <c r="J98" s="1">
        <v>69.15789473684211</v>
      </c>
      <c r="K98">
        <v>1314</v>
      </c>
      <c r="L98" t="s">
        <v>11</v>
      </c>
      <c r="M98" t="s">
        <v>724</v>
      </c>
      <c r="N98" t="s">
        <v>40</v>
      </c>
      <c r="O98" t="s">
        <v>40</v>
      </c>
      <c r="Q98">
        <v>278</v>
      </c>
      <c r="S98" s="31" t="e">
        <v>#N/A</v>
      </c>
    </row>
    <row r="99" spans="1:19" x14ac:dyDescent="0.3">
      <c r="A99">
        <v>2020</v>
      </c>
      <c r="B99">
        <v>271</v>
      </c>
      <c r="C99">
        <v>294125</v>
      </c>
      <c r="D99" t="s">
        <v>288</v>
      </c>
      <c r="E99" t="s">
        <v>114</v>
      </c>
      <c r="F99" t="s">
        <v>1108</v>
      </c>
      <c r="G99" s="2">
        <v>372000</v>
      </c>
      <c r="H99">
        <v>18</v>
      </c>
      <c r="I99" s="1">
        <v>68.5</v>
      </c>
      <c r="J99" s="1">
        <v>68.5</v>
      </c>
      <c r="K99">
        <v>1233</v>
      </c>
      <c r="L99" t="s">
        <v>15</v>
      </c>
      <c r="M99" t="s">
        <v>377</v>
      </c>
      <c r="N99" t="s">
        <v>40</v>
      </c>
      <c r="O99" t="s">
        <v>40</v>
      </c>
      <c r="Q99">
        <v>285</v>
      </c>
      <c r="S99" s="31" t="e">
        <v>#N/A</v>
      </c>
    </row>
    <row r="100" spans="1:19" x14ac:dyDescent="0.3">
      <c r="A100">
        <v>2020</v>
      </c>
      <c r="B100">
        <v>2</v>
      </c>
      <c r="C100">
        <v>293193</v>
      </c>
      <c r="D100" t="s">
        <v>38</v>
      </c>
      <c r="E100" t="s">
        <v>39</v>
      </c>
      <c r="F100" t="s">
        <v>1109</v>
      </c>
      <c r="G100" s="2">
        <v>369300</v>
      </c>
      <c r="H100">
        <v>15</v>
      </c>
      <c r="I100" s="1">
        <v>68</v>
      </c>
      <c r="J100" s="1">
        <v>68</v>
      </c>
      <c r="K100">
        <v>1020</v>
      </c>
      <c r="L100" t="s">
        <v>16</v>
      </c>
      <c r="M100" t="s">
        <v>36</v>
      </c>
      <c r="N100" t="s">
        <v>40</v>
      </c>
      <c r="O100" t="s">
        <v>40</v>
      </c>
      <c r="Q100">
        <v>290</v>
      </c>
      <c r="S100" s="31" t="e">
        <v>#N/A</v>
      </c>
    </row>
    <row r="101" spans="1:19" x14ac:dyDescent="0.3">
      <c r="A101">
        <v>2020</v>
      </c>
      <c r="B101">
        <v>249</v>
      </c>
      <c r="C101">
        <v>996580</v>
      </c>
      <c r="D101" t="s">
        <v>410</v>
      </c>
      <c r="E101" t="s">
        <v>411</v>
      </c>
      <c r="F101" t="s">
        <v>1110</v>
      </c>
      <c r="G101" s="2">
        <v>364100</v>
      </c>
      <c r="H101">
        <v>21</v>
      </c>
      <c r="I101" s="1">
        <v>67.05</v>
      </c>
      <c r="J101" s="1">
        <v>67.047619047619051</v>
      </c>
      <c r="K101">
        <v>1408</v>
      </c>
      <c r="L101" t="s">
        <v>15</v>
      </c>
      <c r="M101" t="s">
        <v>377</v>
      </c>
      <c r="N101" t="s">
        <v>40</v>
      </c>
      <c r="O101" t="s">
        <v>40</v>
      </c>
      <c r="Q101">
        <v>300</v>
      </c>
      <c r="S101" s="31" t="e">
        <v>#N/A</v>
      </c>
    </row>
    <row r="102" spans="1:19" x14ac:dyDescent="0.3">
      <c r="A102">
        <v>2020</v>
      </c>
      <c r="B102">
        <v>594</v>
      </c>
      <c r="C102">
        <v>290198</v>
      </c>
      <c r="D102" t="s">
        <v>77</v>
      </c>
      <c r="E102" t="s">
        <v>770</v>
      </c>
      <c r="F102" t="s">
        <v>1111</v>
      </c>
      <c r="G102" s="2">
        <v>363800</v>
      </c>
      <c r="H102">
        <v>19</v>
      </c>
      <c r="I102" s="1">
        <v>67</v>
      </c>
      <c r="J102" s="1">
        <v>68.095238095238102</v>
      </c>
      <c r="K102">
        <v>1273</v>
      </c>
      <c r="L102" t="s">
        <v>1</v>
      </c>
      <c r="M102" t="s">
        <v>769</v>
      </c>
      <c r="N102" t="s">
        <v>40</v>
      </c>
      <c r="O102" t="s">
        <v>40</v>
      </c>
      <c r="Q102">
        <v>302</v>
      </c>
      <c r="S102" s="31" t="e">
        <v>#N/A</v>
      </c>
    </row>
    <row r="103" spans="1:19" x14ac:dyDescent="0.3">
      <c r="A103">
        <v>2020</v>
      </c>
      <c r="B103">
        <v>61</v>
      </c>
      <c r="C103">
        <v>296269</v>
      </c>
      <c r="D103" t="s">
        <v>52</v>
      </c>
      <c r="E103" t="s">
        <v>148</v>
      </c>
      <c r="F103" t="s">
        <v>1112</v>
      </c>
      <c r="G103" s="2">
        <v>363300</v>
      </c>
      <c r="H103">
        <v>22</v>
      </c>
      <c r="I103" s="1">
        <v>66.91</v>
      </c>
      <c r="J103" s="1">
        <v>66.521739130434781</v>
      </c>
      <c r="K103">
        <v>1472</v>
      </c>
      <c r="L103" t="s">
        <v>7</v>
      </c>
      <c r="M103" t="s">
        <v>119</v>
      </c>
      <c r="N103" t="s">
        <v>40</v>
      </c>
      <c r="O103" t="s">
        <v>40</v>
      </c>
      <c r="Q103">
        <v>303</v>
      </c>
      <c r="S103" s="31" t="e">
        <v>#N/A</v>
      </c>
    </row>
    <row r="104" spans="1:19" x14ac:dyDescent="0.3">
      <c r="A104">
        <v>2020</v>
      </c>
      <c r="B104">
        <v>23</v>
      </c>
      <c r="C104">
        <v>250362</v>
      </c>
      <c r="D104" t="s">
        <v>77</v>
      </c>
      <c r="E104" t="s">
        <v>78</v>
      </c>
      <c r="F104" t="s">
        <v>1113</v>
      </c>
      <c r="G104" s="2">
        <v>361100</v>
      </c>
      <c r="H104">
        <v>18</v>
      </c>
      <c r="I104" s="1">
        <v>66.5</v>
      </c>
      <c r="J104" s="1">
        <v>66.5</v>
      </c>
      <c r="K104">
        <v>1197</v>
      </c>
      <c r="L104" t="s">
        <v>16</v>
      </c>
      <c r="M104" t="s">
        <v>36</v>
      </c>
      <c r="N104" t="s">
        <v>1029</v>
      </c>
      <c r="O104" t="s">
        <v>40</v>
      </c>
      <c r="P104" t="s">
        <v>37</v>
      </c>
      <c r="Q104">
        <v>305</v>
      </c>
      <c r="S104" s="31" t="e">
        <v>#N/A</v>
      </c>
    </row>
    <row r="105" spans="1:19" x14ac:dyDescent="0.3">
      <c r="A105">
        <v>2020</v>
      </c>
      <c r="B105">
        <v>105</v>
      </c>
      <c r="C105">
        <v>281078</v>
      </c>
      <c r="D105" t="s">
        <v>219</v>
      </c>
      <c r="E105" t="s">
        <v>69</v>
      </c>
      <c r="F105" t="s">
        <v>1114</v>
      </c>
      <c r="G105" s="2">
        <v>358800</v>
      </c>
      <c r="H105">
        <v>13</v>
      </c>
      <c r="I105" s="1">
        <v>66.08</v>
      </c>
      <c r="J105" s="1">
        <v>68</v>
      </c>
      <c r="K105">
        <v>859</v>
      </c>
      <c r="L105" t="s">
        <v>2</v>
      </c>
      <c r="M105" t="s">
        <v>200</v>
      </c>
      <c r="N105" t="s">
        <v>40</v>
      </c>
      <c r="O105" t="s">
        <v>40</v>
      </c>
      <c r="Q105">
        <v>310</v>
      </c>
      <c r="S105" s="31" t="e">
        <v>#N/A</v>
      </c>
    </row>
    <row r="106" spans="1:19" x14ac:dyDescent="0.3">
      <c r="A106">
        <v>2020</v>
      </c>
      <c r="B106">
        <v>149</v>
      </c>
      <c r="C106">
        <v>270861</v>
      </c>
      <c r="D106" t="s">
        <v>201</v>
      </c>
      <c r="E106" t="s">
        <v>271</v>
      </c>
      <c r="F106" t="s">
        <v>1115</v>
      </c>
      <c r="G106" s="2">
        <v>355300</v>
      </c>
      <c r="H106">
        <v>16</v>
      </c>
      <c r="I106" s="1">
        <v>65.44</v>
      </c>
      <c r="J106" s="1">
        <v>62.705882352941174</v>
      </c>
      <c r="K106">
        <v>1047</v>
      </c>
      <c r="L106" t="s">
        <v>14</v>
      </c>
      <c r="M106" t="s">
        <v>254</v>
      </c>
      <c r="N106" t="s">
        <v>40</v>
      </c>
      <c r="O106" t="s">
        <v>40</v>
      </c>
      <c r="Q106">
        <v>318</v>
      </c>
      <c r="S106" s="31" t="e">
        <v>#N/A</v>
      </c>
    </row>
    <row r="107" spans="1:19" x14ac:dyDescent="0.3">
      <c r="A107">
        <v>2020</v>
      </c>
      <c r="B107">
        <v>764</v>
      </c>
      <c r="C107">
        <v>280013</v>
      </c>
      <c r="D107" t="s">
        <v>561</v>
      </c>
      <c r="E107" t="s">
        <v>938</v>
      </c>
      <c r="F107" t="s">
        <v>1116</v>
      </c>
      <c r="G107" s="2">
        <v>354000</v>
      </c>
      <c r="H107">
        <v>16</v>
      </c>
      <c r="I107" s="1">
        <v>65.19</v>
      </c>
      <c r="J107" s="1">
        <v>67.285714285714292</v>
      </c>
      <c r="K107">
        <v>1043</v>
      </c>
      <c r="L107" t="s">
        <v>13</v>
      </c>
      <c r="M107" t="s">
        <v>907</v>
      </c>
      <c r="N107" t="s">
        <v>40</v>
      </c>
      <c r="O107" t="s">
        <v>40</v>
      </c>
      <c r="Q107">
        <v>320</v>
      </c>
      <c r="S107" s="31" t="e">
        <v>#N/A</v>
      </c>
    </row>
    <row r="108" spans="1:19" x14ac:dyDescent="0.3">
      <c r="A108">
        <v>2020</v>
      </c>
      <c r="B108">
        <v>397</v>
      </c>
      <c r="C108">
        <v>291509</v>
      </c>
      <c r="D108" t="s">
        <v>309</v>
      </c>
      <c r="E108" t="s">
        <v>221</v>
      </c>
      <c r="F108" t="s">
        <v>1117</v>
      </c>
      <c r="G108" s="2">
        <v>353500</v>
      </c>
      <c r="H108">
        <v>19</v>
      </c>
      <c r="I108" s="1">
        <v>65.11</v>
      </c>
      <c r="J108" s="1">
        <v>63.636363636363633</v>
      </c>
      <c r="K108">
        <v>1237</v>
      </c>
      <c r="L108" t="s">
        <v>542</v>
      </c>
      <c r="M108" t="s">
        <v>18</v>
      </c>
      <c r="N108" t="s">
        <v>40</v>
      </c>
      <c r="O108" t="s">
        <v>40</v>
      </c>
      <c r="Q108">
        <v>322</v>
      </c>
      <c r="S108" s="31" t="e">
        <v>#N/A</v>
      </c>
    </row>
    <row r="109" spans="1:19" x14ac:dyDescent="0.3">
      <c r="A109">
        <v>2020</v>
      </c>
      <c r="B109">
        <v>227</v>
      </c>
      <c r="C109">
        <v>295067</v>
      </c>
      <c r="D109" t="s">
        <v>159</v>
      </c>
      <c r="E109" t="s">
        <v>378</v>
      </c>
      <c r="F109" t="s">
        <v>1118</v>
      </c>
      <c r="G109" s="2">
        <v>353000</v>
      </c>
      <c r="H109">
        <v>13</v>
      </c>
      <c r="I109" s="1">
        <v>65</v>
      </c>
      <c r="J109" s="1">
        <v>65.5</v>
      </c>
      <c r="K109">
        <v>845</v>
      </c>
      <c r="L109" t="s">
        <v>15</v>
      </c>
      <c r="M109" t="s">
        <v>377</v>
      </c>
      <c r="N109" t="s">
        <v>40</v>
      </c>
      <c r="O109" t="s">
        <v>40</v>
      </c>
      <c r="Q109">
        <v>323</v>
      </c>
      <c r="S109" s="31" t="e">
        <v>#N/A</v>
      </c>
    </row>
    <row r="110" spans="1:19" x14ac:dyDescent="0.3">
      <c r="A110">
        <v>2020</v>
      </c>
      <c r="B110">
        <v>783</v>
      </c>
      <c r="C110">
        <v>298268</v>
      </c>
      <c r="D110" t="s">
        <v>219</v>
      </c>
      <c r="E110" t="s">
        <v>953</v>
      </c>
      <c r="F110" t="s">
        <v>1119</v>
      </c>
      <c r="G110" s="2">
        <v>353000</v>
      </c>
      <c r="H110">
        <v>15</v>
      </c>
      <c r="I110" s="1">
        <v>65</v>
      </c>
      <c r="J110" s="1">
        <v>65</v>
      </c>
      <c r="K110">
        <v>975</v>
      </c>
      <c r="L110" t="s">
        <v>8</v>
      </c>
      <c r="M110" t="s">
        <v>948</v>
      </c>
      <c r="N110" t="s">
        <v>40</v>
      </c>
      <c r="O110" t="s">
        <v>40</v>
      </c>
      <c r="Q110">
        <v>325</v>
      </c>
      <c r="S110" s="31" t="e">
        <v>#N/A</v>
      </c>
    </row>
    <row r="111" spans="1:19" x14ac:dyDescent="0.3">
      <c r="A111">
        <v>2020</v>
      </c>
      <c r="B111">
        <v>191</v>
      </c>
      <c r="C111">
        <v>990816</v>
      </c>
      <c r="D111" t="s">
        <v>330</v>
      </c>
      <c r="E111" t="s">
        <v>331</v>
      </c>
      <c r="F111" t="s">
        <v>1120</v>
      </c>
      <c r="G111" s="2">
        <v>352300</v>
      </c>
      <c r="H111">
        <v>16</v>
      </c>
      <c r="I111" s="1">
        <v>64.88</v>
      </c>
      <c r="J111" s="1">
        <v>67.384615384615387</v>
      </c>
      <c r="K111">
        <v>1038</v>
      </c>
      <c r="L111" t="s">
        <v>4</v>
      </c>
      <c r="M111" t="s">
        <v>316</v>
      </c>
      <c r="N111" t="s">
        <v>40</v>
      </c>
      <c r="O111" t="s">
        <v>40</v>
      </c>
      <c r="Q111">
        <v>326</v>
      </c>
      <c r="S111" s="31" t="e">
        <v>#N/A</v>
      </c>
    </row>
    <row r="112" spans="1:19" x14ac:dyDescent="0.3">
      <c r="A112">
        <v>2020</v>
      </c>
      <c r="B112">
        <v>169</v>
      </c>
      <c r="C112">
        <v>280012</v>
      </c>
      <c r="D112" t="s">
        <v>56</v>
      </c>
      <c r="E112" t="s">
        <v>298</v>
      </c>
      <c r="F112" t="s">
        <v>1121</v>
      </c>
      <c r="G112" s="2">
        <v>352200</v>
      </c>
      <c r="H112">
        <v>22</v>
      </c>
      <c r="I112" s="1">
        <v>64.86</v>
      </c>
      <c r="J112" s="1">
        <v>64.954545454545453</v>
      </c>
      <c r="K112">
        <v>1427</v>
      </c>
      <c r="L112" t="s">
        <v>14</v>
      </c>
      <c r="M112" t="s">
        <v>254</v>
      </c>
      <c r="N112" t="s">
        <v>40</v>
      </c>
      <c r="O112" t="s">
        <v>40</v>
      </c>
      <c r="Q112">
        <v>327</v>
      </c>
      <c r="S112" s="31" t="e">
        <v>#N/A</v>
      </c>
    </row>
    <row r="113" spans="1:19" x14ac:dyDescent="0.3">
      <c r="A113">
        <v>2020</v>
      </c>
      <c r="B113">
        <v>451</v>
      </c>
      <c r="C113">
        <v>998114</v>
      </c>
      <c r="D113" t="s">
        <v>175</v>
      </c>
      <c r="E113" t="s">
        <v>626</v>
      </c>
      <c r="F113" t="s">
        <v>1122</v>
      </c>
      <c r="G113" s="2">
        <v>350300</v>
      </c>
      <c r="H113">
        <v>10</v>
      </c>
      <c r="I113" s="1">
        <v>64.5</v>
      </c>
      <c r="J113" s="1">
        <v>66.25</v>
      </c>
      <c r="K113">
        <v>645</v>
      </c>
      <c r="L113" t="s">
        <v>6</v>
      </c>
      <c r="M113" t="s">
        <v>589</v>
      </c>
      <c r="N113" t="s">
        <v>40</v>
      </c>
      <c r="O113" t="s">
        <v>40</v>
      </c>
      <c r="Q113">
        <v>330</v>
      </c>
      <c r="S113" s="31" t="e">
        <v>#N/A</v>
      </c>
    </row>
    <row r="114" spans="1:19" x14ac:dyDescent="0.3">
      <c r="A114">
        <v>2020</v>
      </c>
      <c r="B114">
        <v>471</v>
      </c>
      <c r="C114">
        <v>290160</v>
      </c>
      <c r="D114" t="s">
        <v>214</v>
      </c>
      <c r="E114" t="s">
        <v>338</v>
      </c>
      <c r="F114" t="s">
        <v>1123</v>
      </c>
      <c r="G114" s="2">
        <v>349300</v>
      </c>
      <c r="H114">
        <v>19</v>
      </c>
      <c r="I114" s="1">
        <v>64.319999999999993</v>
      </c>
      <c r="J114" s="1">
        <v>65.444444444444443</v>
      </c>
      <c r="K114">
        <v>1222</v>
      </c>
      <c r="L114" t="s">
        <v>5</v>
      </c>
      <c r="M114" t="s">
        <v>637</v>
      </c>
      <c r="N114" t="s">
        <v>40</v>
      </c>
      <c r="O114" t="s">
        <v>40</v>
      </c>
      <c r="Q114">
        <v>331</v>
      </c>
      <c r="S114" s="31" t="e">
        <v>#N/A</v>
      </c>
    </row>
    <row r="115" spans="1:19" x14ac:dyDescent="0.3">
      <c r="A115">
        <v>2020</v>
      </c>
      <c r="B115">
        <v>111</v>
      </c>
      <c r="C115">
        <v>298302</v>
      </c>
      <c r="D115" t="s">
        <v>226</v>
      </c>
      <c r="E115" t="s">
        <v>227</v>
      </c>
      <c r="F115" t="s">
        <v>1125</v>
      </c>
      <c r="G115" s="2">
        <v>348000</v>
      </c>
      <c r="H115">
        <v>13</v>
      </c>
      <c r="I115" s="1">
        <v>64.08</v>
      </c>
      <c r="J115" s="1">
        <v>65.25</v>
      </c>
      <c r="K115">
        <v>833</v>
      </c>
      <c r="L115" t="s">
        <v>2</v>
      </c>
      <c r="M115" t="s">
        <v>200</v>
      </c>
      <c r="N115" t="s">
        <v>40</v>
      </c>
      <c r="O115" t="s">
        <v>40</v>
      </c>
      <c r="Q115">
        <v>335</v>
      </c>
      <c r="S115" s="31" t="e">
        <v>#N/A</v>
      </c>
    </row>
    <row r="116" spans="1:19" x14ac:dyDescent="0.3">
      <c r="A116">
        <v>2020</v>
      </c>
      <c r="B116">
        <v>421</v>
      </c>
      <c r="C116">
        <v>293738</v>
      </c>
      <c r="D116" t="s">
        <v>185</v>
      </c>
      <c r="E116" t="s">
        <v>595</v>
      </c>
      <c r="F116" t="s">
        <v>1126</v>
      </c>
      <c r="G116" s="2">
        <v>348000</v>
      </c>
      <c r="H116">
        <v>22</v>
      </c>
      <c r="I116" s="1">
        <v>64.09</v>
      </c>
      <c r="J116" s="1">
        <v>66.80952380952381</v>
      </c>
      <c r="K116">
        <v>1410</v>
      </c>
      <c r="L116" t="s">
        <v>6</v>
      </c>
      <c r="M116" t="s">
        <v>589</v>
      </c>
      <c r="N116" t="s">
        <v>40</v>
      </c>
      <c r="O116" t="s">
        <v>40</v>
      </c>
      <c r="Q116">
        <v>336</v>
      </c>
      <c r="S116" s="31" t="e">
        <v>#N/A</v>
      </c>
    </row>
    <row r="117" spans="1:19" x14ac:dyDescent="0.3">
      <c r="A117">
        <v>2020</v>
      </c>
      <c r="B117">
        <v>353</v>
      </c>
      <c r="C117">
        <v>1007102</v>
      </c>
      <c r="D117" t="s">
        <v>276</v>
      </c>
      <c r="E117" t="s">
        <v>94</v>
      </c>
      <c r="F117" t="s">
        <v>1127</v>
      </c>
      <c r="G117" s="2">
        <v>346500</v>
      </c>
      <c r="H117">
        <v>20</v>
      </c>
      <c r="I117" s="1">
        <v>63.8</v>
      </c>
      <c r="J117" s="1">
        <v>65.409090909090907</v>
      </c>
      <c r="K117">
        <v>1276</v>
      </c>
      <c r="L117" t="s">
        <v>3</v>
      </c>
      <c r="M117" t="s">
        <v>497</v>
      </c>
      <c r="N117" t="s">
        <v>40</v>
      </c>
      <c r="O117" t="s">
        <v>40</v>
      </c>
      <c r="Q117">
        <v>339</v>
      </c>
      <c r="S117" s="31" t="e">
        <v>#N/A</v>
      </c>
    </row>
    <row r="118" spans="1:19" x14ac:dyDescent="0.3">
      <c r="A118">
        <v>2020</v>
      </c>
      <c r="B118">
        <v>680</v>
      </c>
      <c r="C118">
        <v>290757</v>
      </c>
      <c r="D118" t="s">
        <v>860</v>
      </c>
      <c r="E118" t="s">
        <v>861</v>
      </c>
      <c r="F118" t="s">
        <v>1128</v>
      </c>
      <c r="G118" s="2">
        <v>346200</v>
      </c>
      <c r="H118">
        <v>8</v>
      </c>
      <c r="I118" s="1">
        <v>63.75</v>
      </c>
      <c r="J118" s="1">
        <v>66.428571428571431</v>
      </c>
      <c r="K118">
        <v>510</v>
      </c>
      <c r="L118" t="s">
        <v>10</v>
      </c>
      <c r="M118" t="s">
        <v>818</v>
      </c>
      <c r="N118" t="s">
        <v>40</v>
      </c>
      <c r="O118" t="s">
        <v>40</v>
      </c>
      <c r="Q118">
        <v>340</v>
      </c>
      <c r="S118" s="31" t="e">
        <v>#N/A</v>
      </c>
    </row>
    <row r="119" spans="1:19" x14ac:dyDescent="0.3">
      <c r="A119">
        <v>2020</v>
      </c>
      <c r="B119">
        <v>542</v>
      </c>
      <c r="C119">
        <v>291550</v>
      </c>
      <c r="D119" t="s">
        <v>217</v>
      </c>
      <c r="E119" t="s">
        <v>112</v>
      </c>
      <c r="F119" t="s">
        <v>1129</v>
      </c>
      <c r="G119" s="2">
        <v>345600</v>
      </c>
      <c r="H119">
        <v>11</v>
      </c>
      <c r="I119" s="1">
        <v>63.64</v>
      </c>
      <c r="J119" s="1">
        <v>59.81818181818182</v>
      </c>
      <c r="K119">
        <v>700</v>
      </c>
      <c r="L119" t="s">
        <v>12</v>
      </c>
      <c r="M119" t="s">
        <v>679</v>
      </c>
      <c r="N119" t="s">
        <v>40</v>
      </c>
      <c r="O119" t="s">
        <v>40</v>
      </c>
      <c r="Q119">
        <v>342</v>
      </c>
      <c r="S119" s="31" t="e">
        <v>#N/A</v>
      </c>
    </row>
    <row r="120" spans="1:19" x14ac:dyDescent="0.3">
      <c r="A120">
        <v>2020</v>
      </c>
      <c r="B120">
        <v>245</v>
      </c>
      <c r="C120">
        <v>295222</v>
      </c>
      <c r="D120" t="s">
        <v>403</v>
      </c>
      <c r="E120" t="s">
        <v>404</v>
      </c>
      <c r="F120" t="s">
        <v>1130</v>
      </c>
      <c r="G120" s="2">
        <v>342400</v>
      </c>
      <c r="H120">
        <v>22</v>
      </c>
      <c r="I120" s="1">
        <v>63.05</v>
      </c>
      <c r="J120" s="1">
        <v>64.857142857142861</v>
      </c>
      <c r="K120">
        <v>1387</v>
      </c>
      <c r="L120" t="s">
        <v>15</v>
      </c>
      <c r="M120" t="s">
        <v>377</v>
      </c>
      <c r="N120" t="s">
        <v>40</v>
      </c>
      <c r="O120" t="s">
        <v>40</v>
      </c>
      <c r="Q120">
        <v>346</v>
      </c>
      <c r="S120" s="31" t="e">
        <v>#N/A</v>
      </c>
    </row>
    <row r="121" spans="1:19" x14ac:dyDescent="0.3">
      <c r="A121">
        <v>2020</v>
      </c>
      <c r="B121">
        <v>251</v>
      </c>
      <c r="C121">
        <v>997933</v>
      </c>
      <c r="D121" t="s">
        <v>413</v>
      </c>
      <c r="E121" t="s">
        <v>414</v>
      </c>
      <c r="F121" t="s">
        <v>1131</v>
      </c>
      <c r="G121" s="2">
        <v>339900</v>
      </c>
      <c r="H121">
        <v>10</v>
      </c>
      <c r="I121" s="1">
        <v>62.6</v>
      </c>
      <c r="J121" s="1">
        <v>62.6</v>
      </c>
      <c r="K121">
        <v>626</v>
      </c>
      <c r="L121" t="s">
        <v>15</v>
      </c>
      <c r="M121" t="s">
        <v>377</v>
      </c>
      <c r="N121" t="s">
        <v>40</v>
      </c>
      <c r="O121" t="s">
        <v>40</v>
      </c>
      <c r="Q121">
        <v>348</v>
      </c>
      <c r="S121" s="31" t="e">
        <v>#N/A</v>
      </c>
    </row>
    <row r="122" spans="1:19" x14ac:dyDescent="0.3">
      <c r="A122">
        <v>2020</v>
      </c>
      <c r="B122">
        <v>514</v>
      </c>
      <c r="C122">
        <v>290199</v>
      </c>
      <c r="D122" t="s">
        <v>687</v>
      </c>
      <c r="E122" t="s">
        <v>688</v>
      </c>
      <c r="F122" t="s">
        <v>1132</v>
      </c>
      <c r="G122" s="2">
        <v>339600</v>
      </c>
      <c r="H122">
        <v>0</v>
      </c>
      <c r="I122" s="1">
        <v>0</v>
      </c>
      <c r="J122" s="1">
        <v>0</v>
      </c>
      <c r="K122">
        <v>0</v>
      </c>
      <c r="L122" t="s">
        <v>12</v>
      </c>
      <c r="M122" t="s">
        <v>679</v>
      </c>
      <c r="N122" t="s">
        <v>40</v>
      </c>
      <c r="O122" t="s">
        <v>40</v>
      </c>
      <c r="Q122">
        <v>350</v>
      </c>
      <c r="S122" s="31" t="e">
        <v>#N/A</v>
      </c>
    </row>
    <row r="123" spans="1:19" x14ac:dyDescent="0.3">
      <c r="A123">
        <v>2020</v>
      </c>
      <c r="B123">
        <v>711</v>
      </c>
      <c r="C123">
        <v>997842</v>
      </c>
      <c r="D123" t="s">
        <v>889</v>
      </c>
      <c r="E123" t="s">
        <v>890</v>
      </c>
      <c r="F123" t="s">
        <v>1134</v>
      </c>
      <c r="G123" s="2">
        <v>338000</v>
      </c>
      <c r="H123">
        <v>12</v>
      </c>
      <c r="I123" s="1">
        <v>62.25</v>
      </c>
      <c r="J123" s="1">
        <v>65.099999999999994</v>
      </c>
      <c r="K123">
        <v>747</v>
      </c>
      <c r="L123" t="s">
        <v>9</v>
      </c>
      <c r="M123" t="s">
        <v>864</v>
      </c>
      <c r="N123" t="s">
        <v>40</v>
      </c>
      <c r="O123" t="s">
        <v>40</v>
      </c>
      <c r="Q123">
        <v>354</v>
      </c>
      <c r="S123" s="31" t="e">
        <v>#N/A</v>
      </c>
    </row>
    <row r="124" spans="1:19" x14ac:dyDescent="0.3">
      <c r="A124">
        <v>2020</v>
      </c>
      <c r="B124">
        <v>48</v>
      </c>
      <c r="C124">
        <v>1005053</v>
      </c>
      <c r="D124" t="s">
        <v>126</v>
      </c>
      <c r="E124" t="s">
        <v>127</v>
      </c>
      <c r="F124" t="s">
        <v>1136</v>
      </c>
      <c r="G124" s="2">
        <v>336700</v>
      </c>
      <c r="H124">
        <v>17</v>
      </c>
      <c r="I124" s="1">
        <v>62</v>
      </c>
      <c r="J124" s="1">
        <v>59.89473684210526</v>
      </c>
      <c r="K124">
        <v>1054</v>
      </c>
      <c r="L124" t="s">
        <v>7</v>
      </c>
      <c r="M124" t="s">
        <v>119</v>
      </c>
      <c r="N124" t="s">
        <v>40</v>
      </c>
      <c r="O124" t="s">
        <v>40</v>
      </c>
      <c r="Q124">
        <v>361</v>
      </c>
      <c r="S124" s="31" t="e">
        <v>#N/A</v>
      </c>
    </row>
    <row r="125" spans="1:19" x14ac:dyDescent="0.3">
      <c r="A125">
        <v>2020</v>
      </c>
      <c r="B125">
        <v>241</v>
      </c>
      <c r="C125">
        <v>998115</v>
      </c>
      <c r="D125" t="s">
        <v>396</v>
      </c>
      <c r="E125" t="s">
        <v>397</v>
      </c>
      <c r="F125" t="s">
        <v>1137</v>
      </c>
      <c r="G125" s="2">
        <v>336300</v>
      </c>
      <c r="H125">
        <v>14</v>
      </c>
      <c r="I125" s="1">
        <v>61.93</v>
      </c>
      <c r="J125" s="1">
        <v>61.928571428571431</v>
      </c>
      <c r="K125">
        <v>867</v>
      </c>
      <c r="L125" t="s">
        <v>15</v>
      </c>
      <c r="M125" t="s">
        <v>377</v>
      </c>
      <c r="N125" t="s">
        <v>40</v>
      </c>
      <c r="O125" t="s">
        <v>40</v>
      </c>
      <c r="Q125">
        <v>362</v>
      </c>
      <c r="S125" s="31" t="e">
        <v>#N/A</v>
      </c>
    </row>
    <row r="126" spans="1:19" x14ac:dyDescent="0.3">
      <c r="A126">
        <v>2020</v>
      </c>
      <c r="B126">
        <v>544</v>
      </c>
      <c r="C126">
        <v>295256</v>
      </c>
      <c r="D126" t="s">
        <v>716</v>
      </c>
      <c r="E126" t="s">
        <v>587</v>
      </c>
      <c r="F126" t="s">
        <v>1138</v>
      </c>
      <c r="G126" s="2">
        <v>334800</v>
      </c>
      <c r="H126">
        <v>17</v>
      </c>
      <c r="I126" s="1">
        <v>61.65</v>
      </c>
      <c r="J126" s="1">
        <v>63.8125</v>
      </c>
      <c r="K126">
        <v>1048</v>
      </c>
      <c r="L126" t="s">
        <v>12</v>
      </c>
      <c r="M126" t="s">
        <v>679</v>
      </c>
      <c r="N126" t="s">
        <v>40</v>
      </c>
      <c r="O126" t="s">
        <v>40</v>
      </c>
      <c r="Q126">
        <v>366</v>
      </c>
      <c r="S126" s="31" t="e">
        <v>#N/A</v>
      </c>
    </row>
    <row r="127" spans="1:19" x14ac:dyDescent="0.3">
      <c r="A127">
        <v>2020</v>
      </c>
      <c r="B127">
        <v>502</v>
      </c>
      <c r="C127">
        <v>294675</v>
      </c>
      <c r="D127" t="s">
        <v>217</v>
      </c>
      <c r="E127" t="s">
        <v>676</v>
      </c>
      <c r="F127" t="s">
        <v>1139</v>
      </c>
      <c r="G127" s="2">
        <v>332200</v>
      </c>
      <c r="H127">
        <v>12</v>
      </c>
      <c r="I127" s="1">
        <v>61.17</v>
      </c>
      <c r="J127" s="1">
        <v>61.166666666666664</v>
      </c>
      <c r="K127">
        <v>734</v>
      </c>
      <c r="L127" t="s">
        <v>5</v>
      </c>
      <c r="M127" t="s">
        <v>637</v>
      </c>
      <c r="N127" t="s">
        <v>40</v>
      </c>
      <c r="O127" t="s">
        <v>40</v>
      </c>
      <c r="Q127">
        <v>369</v>
      </c>
      <c r="S127" s="31" t="e">
        <v>#N/A</v>
      </c>
    </row>
    <row r="128" spans="1:19" x14ac:dyDescent="0.3">
      <c r="A128">
        <v>2020</v>
      </c>
      <c r="B128">
        <v>65</v>
      </c>
      <c r="C128">
        <v>291548</v>
      </c>
      <c r="D128" t="s">
        <v>154</v>
      </c>
      <c r="E128" t="s">
        <v>155</v>
      </c>
      <c r="F128" t="s">
        <v>1140</v>
      </c>
      <c r="G128" s="2">
        <v>330000</v>
      </c>
      <c r="H128">
        <v>9</v>
      </c>
      <c r="I128" s="1">
        <v>60.78</v>
      </c>
      <c r="J128" s="1">
        <v>60.777777777777779</v>
      </c>
      <c r="K128">
        <v>547</v>
      </c>
      <c r="L128" t="s">
        <v>7</v>
      </c>
      <c r="M128" t="s">
        <v>119</v>
      </c>
      <c r="N128" t="s">
        <v>40</v>
      </c>
      <c r="O128" t="s">
        <v>40</v>
      </c>
      <c r="Q128">
        <v>372</v>
      </c>
      <c r="S128" s="31" t="e">
        <v>#N/A</v>
      </c>
    </row>
    <row r="129" spans="1:19" x14ac:dyDescent="0.3">
      <c r="A129">
        <v>2020</v>
      </c>
      <c r="B129">
        <v>725</v>
      </c>
      <c r="C129">
        <v>294663</v>
      </c>
      <c r="D129" t="s">
        <v>561</v>
      </c>
      <c r="E129" t="s">
        <v>902</v>
      </c>
      <c r="F129" t="s">
        <v>1141</v>
      </c>
      <c r="G129" s="2">
        <v>329400</v>
      </c>
      <c r="H129">
        <v>9</v>
      </c>
      <c r="I129" s="1">
        <v>60.67</v>
      </c>
      <c r="J129" s="1">
        <v>62.25</v>
      </c>
      <c r="K129">
        <v>546</v>
      </c>
      <c r="L129" t="s">
        <v>9</v>
      </c>
      <c r="M129" t="s">
        <v>864</v>
      </c>
      <c r="N129" t="s">
        <v>40</v>
      </c>
      <c r="O129" t="s">
        <v>40</v>
      </c>
      <c r="Q129">
        <v>376</v>
      </c>
      <c r="S129" s="31" t="e">
        <v>#N/A</v>
      </c>
    </row>
    <row r="130" spans="1:19" x14ac:dyDescent="0.3">
      <c r="A130">
        <v>2020</v>
      </c>
      <c r="B130">
        <v>647</v>
      </c>
      <c r="C130">
        <v>290641</v>
      </c>
      <c r="D130" t="s">
        <v>71</v>
      </c>
      <c r="E130" t="s">
        <v>827</v>
      </c>
      <c r="F130" t="s">
        <v>1142</v>
      </c>
      <c r="G130" s="2">
        <v>328500</v>
      </c>
      <c r="H130">
        <v>10</v>
      </c>
      <c r="I130" s="1">
        <v>60.5</v>
      </c>
      <c r="J130" s="1">
        <v>60.5</v>
      </c>
      <c r="K130">
        <v>605</v>
      </c>
      <c r="L130" t="s">
        <v>10</v>
      </c>
      <c r="M130" t="s">
        <v>818</v>
      </c>
      <c r="N130" t="s">
        <v>40</v>
      </c>
      <c r="O130" t="s">
        <v>40</v>
      </c>
      <c r="Q130">
        <v>382</v>
      </c>
      <c r="S130" s="31" t="e">
        <v>#N/A</v>
      </c>
    </row>
    <row r="131" spans="1:19" x14ac:dyDescent="0.3">
      <c r="A131">
        <v>2020</v>
      </c>
      <c r="B131">
        <v>280</v>
      </c>
      <c r="C131">
        <v>295446</v>
      </c>
      <c r="D131" t="s">
        <v>185</v>
      </c>
      <c r="E131" t="s">
        <v>447</v>
      </c>
      <c r="F131" t="s">
        <v>1143</v>
      </c>
      <c r="G131" s="2">
        <v>328200</v>
      </c>
      <c r="H131">
        <v>9</v>
      </c>
      <c r="I131" s="1">
        <v>60.44</v>
      </c>
      <c r="J131" s="1">
        <v>64.625</v>
      </c>
      <c r="K131">
        <v>544</v>
      </c>
      <c r="L131" t="s">
        <v>17</v>
      </c>
      <c r="M131" t="s">
        <v>440</v>
      </c>
      <c r="N131" t="s">
        <v>40</v>
      </c>
      <c r="O131" t="s">
        <v>40</v>
      </c>
      <c r="Q131">
        <v>383</v>
      </c>
      <c r="S131" s="31" t="e">
        <v>#N/A</v>
      </c>
    </row>
    <row r="132" spans="1:19" x14ac:dyDescent="0.3">
      <c r="A132">
        <v>2020</v>
      </c>
      <c r="B132">
        <v>527</v>
      </c>
      <c r="C132">
        <v>296355</v>
      </c>
      <c r="D132" t="s">
        <v>38</v>
      </c>
      <c r="E132" t="s">
        <v>659</v>
      </c>
      <c r="F132" t="s">
        <v>1144</v>
      </c>
      <c r="G132" s="2">
        <v>327100</v>
      </c>
      <c r="H132">
        <v>13</v>
      </c>
      <c r="I132" s="1">
        <v>60.23</v>
      </c>
      <c r="J132" s="1">
        <v>57</v>
      </c>
      <c r="K132">
        <v>783</v>
      </c>
      <c r="L132" t="s">
        <v>12</v>
      </c>
      <c r="M132" t="s">
        <v>679</v>
      </c>
      <c r="N132" t="s">
        <v>40</v>
      </c>
      <c r="O132" t="s">
        <v>40</v>
      </c>
      <c r="Q132">
        <v>386</v>
      </c>
      <c r="S132" s="31" t="e">
        <v>#N/A</v>
      </c>
    </row>
    <row r="133" spans="1:19" x14ac:dyDescent="0.3">
      <c r="A133">
        <v>2020</v>
      </c>
      <c r="B133">
        <v>299</v>
      </c>
      <c r="C133">
        <v>996064</v>
      </c>
      <c r="D133" t="s">
        <v>408</v>
      </c>
      <c r="E133" t="s">
        <v>153</v>
      </c>
      <c r="F133" t="s">
        <v>1145</v>
      </c>
      <c r="G133" s="2">
        <v>326800</v>
      </c>
      <c r="H133">
        <v>16</v>
      </c>
      <c r="I133" s="1">
        <v>60.19</v>
      </c>
      <c r="J133" s="1">
        <v>60.1875</v>
      </c>
      <c r="K133">
        <v>963</v>
      </c>
      <c r="L133" t="s">
        <v>17</v>
      </c>
      <c r="M133" t="s">
        <v>440</v>
      </c>
      <c r="N133" t="s">
        <v>40</v>
      </c>
      <c r="O133" t="s">
        <v>40</v>
      </c>
      <c r="Q133">
        <v>387</v>
      </c>
      <c r="S133" s="31" t="e">
        <v>#N/A</v>
      </c>
    </row>
    <row r="134" spans="1:19" x14ac:dyDescent="0.3">
      <c r="A134">
        <v>2020</v>
      </c>
      <c r="B134">
        <v>275</v>
      </c>
      <c r="C134">
        <v>1008882</v>
      </c>
      <c r="D134" t="s">
        <v>137</v>
      </c>
      <c r="E134" t="s">
        <v>442</v>
      </c>
      <c r="F134" t="s">
        <v>1146</v>
      </c>
      <c r="G134" s="2">
        <v>325800</v>
      </c>
      <c r="H134">
        <v>21</v>
      </c>
      <c r="I134" s="1">
        <v>60</v>
      </c>
      <c r="J134" s="1">
        <v>60</v>
      </c>
      <c r="K134">
        <v>1260</v>
      </c>
      <c r="L134" t="s">
        <v>17</v>
      </c>
      <c r="M134" t="s">
        <v>440</v>
      </c>
      <c r="N134" t="s">
        <v>40</v>
      </c>
      <c r="O134" t="s">
        <v>40</v>
      </c>
      <c r="Q134">
        <v>389</v>
      </c>
      <c r="S134" s="31" t="e">
        <v>#N/A</v>
      </c>
    </row>
    <row r="135" spans="1:19" x14ac:dyDescent="0.3">
      <c r="A135">
        <v>2020</v>
      </c>
      <c r="B135">
        <v>216</v>
      </c>
      <c r="C135">
        <v>1001026</v>
      </c>
      <c r="D135" t="s">
        <v>56</v>
      </c>
      <c r="E135" t="s">
        <v>365</v>
      </c>
      <c r="F135" t="s">
        <v>1147</v>
      </c>
      <c r="G135" s="2">
        <v>322600</v>
      </c>
      <c r="H135">
        <v>6</v>
      </c>
      <c r="I135" s="1">
        <v>66</v>
      </c>
      <c r="J135" s="1">
        <v>66</v>
      </c>
      <c r="K135">
        <v>396</v>
      </c>
      <c r="L135" t="s">
        <v>4</v>
      </c>
      <c r="M135" t="s">
        <v>316</v>
      </c>
      <c r="N135" t="s">
        <v>40</v>
      </c>
      <c r="O135" t="s">
        <v>40</v>
      </c>
      <c r="Q135">
        <v>392</v>
      </c>
      <c r="S135" s="31" t="e">
        <v>#N/A</v>
      </c>
    </row>
    <row r="136" spans="1:19" x14ac:dyDescent="0.3">
      <c r="A136">
        <v>2020</v>
      </c>
      <c r="B136">
        <v>639</v>
      </c>
      <c r="C136">
        <v>298091</v>
      </c>
      <c r="D136" t="s">
        <v>820</v>
      </c>
      <c r="E136" t="s">
        <v>639</v>
      </c>
      <c r="F136" t="s">
        <v>1148</v>
      </c>
      <c r="G136" s="2">
        <v>320900</v>
      </c>
      <c r="H136">
        <v>0</v>
      </c>
      <c r="I136" s="1">
        <v>0</v>
      </c>
      <c r="J136" s="1">
        <v>0</v>
      </c>
      <c r="K136">
        <v>0</v>
      </c>
      <c r="L136" t="s">
        <v>10</v>
      </c>
      <c r="M136" t="s">
        <v>818</v>
      </c>
      <c r="N136" t="s">
        <v>40</v>
      </c>
      <c r="O136" t="s">
        <v>40</v>
      </c>
      <c r="Q136">
        <v>396</v>
      </c>
      <c r="S136" s="31" t="e">
        <v>#N/A</v>
      </c>
    </row>
    <row r="137" spans="1:19" x14ac:dyDescent="0.3">
      <c r="A137">
        <v>2020</v>
      </c>
      <c r="B137">
        <v>307</v>
      </c>
      <c r="C137">
        <v>295942</v>
      </c>
      <c r="D137" t="s">
        <v>56</v>
      </c>
      <c r="E137" t="s">
        <v>475</v>
      </c>
      <c r="F137" t="s">
        <v>1149</v>
      </c>
      <c r="G137" s="2">
        <v>319600</v>
      </c>
      <c r="H137">
        <v>14</v>
      </c>
      <c r="I137" s="1">
        <v>58.86</v>
      </c>
      <c r="J137" s="1">
        <v>61.666666666666664</v>
      </c>
      <c r="K137">
        <v>824</v>
      </c>
      <c r="L137" t="s">
        <v>17</v>
      </c>
      <c r="M137" t="s">
        <v>440</v>
      </c>
      <c r="N137" t="s">
        <v>40</v>
      </c>
      <c r="O137" t="s">
        <v>40</v>
      </c>
      <c r="Q137">
        <v>397</v>
      </c>
      <c r="S137" s="31" t="e">
        <v>#N/A</v>
      </c>
    </row>
    <row r="138" spans="1:19" x14ac:dyDescent="0.3">
      <c r="A138">
        <v>2020</v>
      </c>
      <c r="B138">
        <v>283</v>
      </c>
      <c r="C138">
        <v>1002331</v>
      </c>
      <c r="D138" t="s">
        <v>122</v>
      </c>
      <c r="E138" t="s">
        <v>450</v>
      </c>
      <c r="F138" t="s">
        <v>1036</v>
      </c>
      <c r="G138" s="2">
        <v>318500</v>
      </c>
      <c r="H138">
        <v>6</v>
      </c>
      <c r="I138" s="1">
        <v>65.17</v>
      </c>
      <c r="J138" s="1">
        <v>65.166666666666671</v>
      </c>
      <c r="K138">
        <v>391</v>
      </c>
      <c r="L138" t="s">
        <v>17</v>
      </c>
      <c r="M138" t="s">
        <v>440</v>
      </c>
      <c r="N138" t="s">
        <v>40</v>
      </c>
      <c r="O138" t="s">
        <v>40</v>
      </c>
      <c r="Q138">
        <v>401</v>
      </c>
      <c r="S138" s="31" t="e">
        <v>#N/A</v>
      </c>
    </row>
    <row r="139" spans="1:19" x14ac:dyDescent="0.3">
      <c r="A139">
        <v>2020</v>
      </c>
      <c r="B139">
        <v>44</v>
      </c>
      <c r="C139">
        <v>294168</v>
      </c>
      <c r="D139" t="s">
        <v>117</v>
      </c>
      <c r="E139" t="s">
        <v>118</v>
      </c>
      <c r="F139" t="s">
        <v>1150</v>
      </c>
      <c r="G139" s="2">
        <v>316300</v>
      </c>
      <c r="H139">
        <v>8</v>
      </c>
      <c r="I139" s="1">
        <v>58.25</v>
      </c>
      <c r="J139" s="1">
        <v>54.8</v>
      </c>
      <c r="K139">
        <v>466</v>
      </c>
      <c r="L139" t="s">
        <v>7</v>
      </c>
      <c r="M139" t="s">
        <v>119</v>
      </c>
      <c r="N139" t="s">
        <v>40</v>
      </c>
      <c r="O139" t="s">
        <v>40</v>
      </c>
      <c r="Q139">
        <v>405</v>
      </c>
      <c r="S139" s="31" t="e">
        <v>#N/A</v>
      </c>
    </row>
    <row r="140" spans="1:19" x14ac:dyDescent="0.3">
      <c r="A140">
        <v>2020</v>
      </c>
      <c r="B140">
        <v>411</v>
      </c>
      <c r="C140">
        <v>1005247</v>
      </c>
      <c r="D140" t="s">
        <v>185</v>
      </c>
      <c r="E140" t="s">
        <v>111</v>
      </c>
      <c r="F140" t="s">
        <v>1151</v>
      </c>
      <c r="G140" s="2">
        <v>316200</v>
      </c>
      <c r="H140">
        <v>18</v>
      </c>
      <c r="I140" s="1">
        <v>58.22</v>
      </c>
      <c r="J140" s="1">
        <v>64</v>
      </c>
      <c r="K140">
        <v>1048</v>
      </c>
      <c r="L140" t="s">
        <v>542</v>
      </c>
      <c r="M140" t="s">
        <v>18</v>
      </c>
      <c r="N140" t="s">
        <v>40</v>
      </c>
      <c r="O140" t="s">
        <v>40</v>
      </c>
      <c r="Q140">
        <v>406</v>
      </c>
      <c r="S140" s="31" t="e">
        <v>#N/A</v>
      </c>
    </row>
    <row r="141" spans="1:19" x14ac:dyDescent="0.3">
      <c r="A141">
        <v>2020</v>
      </c>
      <c r="B141">
        <v>672</v>
      </c>
      <c r="C141">
        <v>1004985</v>
      </c>
      <c r="D141" t="s">
        <v>43</v>
      </c>
      <c r="E141" t="s">
        <v>854</v>
      </c>
      <c r="F141" t="s">
        <v>1152</v>
      </c>
      <c r="G141" s="2">
        <v>314100</v>
      </c>
      <c r="H141">
        <v>13</v>
      </c>
      <c r="I141" s="1">
        <v>57.85</v>
      </c>
      <c r="J141" s="1">
        <v>57.846153846153847</v>
      </c>
      <c r="K141">
        <v>752</v>
      </c>
      <c r="L141" t="s">
        <v>10</v>
      </c>
      <c r="M141" t="s">
        <v>818</v>
      </c>
      <c r="N141" t="s">
        <v>40</v>
      </c>
      <c r="O141" t="s">
        <v>40</v>
      </c>
      <c r="Q141">
        <v>410</v>
      </c>
      <c r="S141" s="31" t="e">
        <v>#N/A</v>
      </c>
    </row>
    <row r="142" spans="1:19" x14ac:dyDescent="0.3">
      <c r="A142">
        <v>2020</v>
      </c>
      <c r="B142">
        <v>780</v>
      </c>
      <c r="C142">
        <v>993820</v>
      </c>
      <c r="D142" t="s">
        <v>134</v>
      </c>
      <c r="E142" t="s">
        <v>951</v>
      </c>
      <c r="F142" t="s">
        <v>1153</v>
      </c>
      <c r="G142" s="2">
        <v>311500</v>
      </c>
      <c r="H142">
        <v>14</v>
      </c>
      <c r="I142" s="1">
        <v>57.36</v>
      </c>
      <c r="J142" s="1">
        <v>57.357142857142854</v>
      </c>
      <c r="K142">
        <v>803</v>
      </c>
      <c r="L142" t="s">
        <v>8</v>
      </c>
      <c r="M142" t="s">
        <v>948</v>
      </c>
      <c r="N142" t="s">
        <v>40</v>
      </c>
      <c r="O142" t="s">
        <v>40</v>
      </c>
      <c r="Q142">
        <v>412</v>
      </c>
      <c r="S142" s="31" t="e">
        <v>#N/A</v>
      </c>
    </row>
    <row r="143" spans="1:19" x14ac:dyDescent="0.3">
      <c r="A143">
        <v>2020</v>
      </c>
      <c r="B143">
        <v>650</v>
      </c>
      <c r="C143">
        <v>1005717</v>
      </c>
      <c r="D143" t="s">
        <v>319</v>
      </c>
      <c r="E143" t="s">
        <v>830</v>
      </c>
      <c r="F143" t="s">
        <v>1154</v>
      </c>
      <c r="G143" s="2">
        <v>309500</v>
      </c>
      <c r="H143">
        <v>8</v>
      </c>
      <c r="I143" s="1">
        <v>57</v>
      </c>
      <c r="J143" s="1">
        <v>62.857142857142854</v>
      </c>
      <c r="K143">
        <v>456</v>
      </c>
      <c r="L143" t="s">
        <v>10</v>
      </c>
      <c r="M143" t="s">
        <v>818</v>
      </c>
      <c r="N143" t="s">
        <v>40</v>
      </c>
      <c r="O143" t="s">
        <v>40</v>
      </c>
      <c r="Q143">
        <v>416</v>
      </c>
      <c r="S143" s="31" t="e">
        <v>#N/A</v>
      </c>
    </row>
    <row r="144" spans="1:19" x14ac:dyDescent="0.3">
      <c r="A144">
        <v>2020</v>
      </c>
      <c r="B144">
        <v>588</v>
      </c>
      <c r="C144">
        <v>280972</v>
      </c>
      <c r="D144" t="s">
        <v>175</v>
      </c>
      <c r="E144" t="s">
        <v>761</v>
      </c>
      <c r="F144" t="s">
        <v>1155</v>
      </c>
      <c r="G144" s="2">
        <v>307900</v>
      </c>
      <c r="H144">
        <v>2</v>
      </c>
      <c r="I144" s="1">
        <v>81</v>
      </c>
      <c r="J144" s="1">
        <v>90</v>
      </c>
      <c r="K144">
        <v>162</v>
      </c>
      <c r="L144" t="s">
        <v>11</v>
      </c>
      <c r="M144" t="s">
        <v>724</v>
      </c>
      <c r="N144" t="s">
        <v>40</v>
      </c>
      <c r="O144" t="s">
        <v>40</v>
      </c>
      <c r="Q144">
        <v>420</v>
      </c>
      <c r="S144" s="31" t="e">
        <v>#N/A</v>
      </c>
    </row>
    <row r="145" spans="1:19" x14ac:dyDescent="0.3">
      <c r="A145">
        <v>2020</v>
      </c>
      <c r="B145">
        <v>343</v>
      </c>
      <c r="C145">
        <v>270326</v>
      </c>
      <c r="D145" t="s">
        <v>60</v>
      </c>
      <c r="E145" t="s">
        <v>515</v>
      </c>
      <c r="F145" t="s">
        <v>1156</v>
      </c>
      <c r="G145" s="2">
        <v>305000</v>
      </c>
      <c r="H145">
        <v>5</v>
      </c>
      <c r="I145" s="1">
        <v>70.2</v>
      </c>
      <c r="J145" s="1">
        <v>67.166666666666671</v>
      </c>
      <c r="K145">
        <v>351</v>
      </c>
      <c r="L145" t="s">
        <v>3</v>
      </c>
      <c r="M145" t="s">
        <v>497</v>
      </c>
      <c r="N145" t="s">
        <v>40</v>
      </c>
      <c r="O145" t="s">
        <v>40</v>
      </c>
      <c r="Q145">
        <v>425</v>
      </c>
      <c r="S145" s="31" t="e">
        <v>#N/A</v>
      </c>
    </row>
    <row r="146" spans="1:19" x14ac:dyDescent="0.3">
      <c r="A146">
        <v>2020</v>
      </c>
      <c r="B146">
        <v>653</v>
      </c>
      <c r="C146">
        <v>260113</v>
      </c>
      <c r="D146" t="s">
        <v>834</v>
      </c>
      <c r="E146" t="s">
        <v>835</v>
      </c>
      <c r="F146" t="s">
        <v>1157</v>
      </c>
      <c r="G146" s="2">
        <v>305000</v>
      </c>
      <c r="H146">
        <v>5</v>
      </c>
      <c r="I146" s="1">
        <v>70.2</v>
      </c>
      <c r="J146" s="1">
        <v>76.25</v>
      </c>
      <c r="K146">
        <v>351</v>
      </c>
      <c r="L146" t="s">
        <v>10</v>
      </c>
      <c r="M146" t="s">
        <v>818</v>
      </c>
      <c r="N146" t="s">
        <v>40</v>
      </c>
      <c r="O146" t="s">
        <v>40</v>
      </c>
      <c r="Q146">
        <v>426</v>
      </c>
      <c r="S146" s="31" t="e">
        <v>#N/A</v>
      </c>
    </row>
    <row r="147" spans="1:19" x14ac:dyDescent="0.3">
      <c r="A147">
        <v>2020</v>
      </c>
      <c r="B147">
        <v>326</v>
      </c>
      <c r="C147">
        <v>293883</v>
      </c>
      <c r="D147" t="s">
        <v>498</v>
      </c>
      <c r="E147" t="s">
        <v>499</v>
      </c>
      <c r="F147" t="s">
        <v>1158</v>
      </c>
      <c r="G147" s="2">
        <v>304700</v>
      </c>
      <c r="H147">
        <v>9</v>
      </c>
      <c r="I147" s="1">
        <v>56.11</v>
      </c>
      <c r="J147" s="1">
        <v>54.454545454545453</v>
      </c>
      <c r="K147">
        <v>505</v>
      </c>
      <c r="L147" t="s">
        <v>3</v>
      </c>
      <c r="M147" t="s">
        <v>497</v>
      </c>
      <c r="N147" t="s">
        <v>40</v>
      </c>
      <c r="O147" t="s">
        <v>40</v>
      </c>
      <c r="Q147">
        <v>428</v>
      </c>
      <c r="S147" s="31" t="e">
        <v>#N/A</v>
      </c>
    </row>
    <row r="148" spans="1:19" x14ac:dyDescent="0.3">
      <c r="A148">
        <v>2020</v>
      </c>
      <c r="B148">
        <v>769</v>
      </c>
      <c r="C148">
        <v>992351</v>
      </c>
      <c r="D148" t="s">
        <v>129</v>
      </c>
      <c r="E148" t="s">
        <v>587</v>
      </c>
      <c r="F148" t="s">
        <v>1159</v>
      </c>
      <c r="G148" s="2">
        <v>300500</v>
      </c>
      <c r="H148">
        <v>9</v>
      </c>
      <c r="I148" s="1">
        <v>55.33</v>
      </c>
      <c r="J148" s="1">
        <v>55.333333333333336</v>
      </c>
      <c r="K148">
        <v>498</v>
      </c>
      <c r="L148" t="s">
        <v>13</v>
      </c>
      <c r="M148" t="s">
        <v>907</v>
      </c>
      <c r="N148" t="s">
        <v>40</v>
      </c>
      <c r="O148" t="s">
        <v>40</v>
      </c>
      <c r="Q148">
        <v>431</v>
      </c>
      <c r="S148" s="31" t="e">
        <v>#N/A</v>
      </c>
    </row>
    <row r="149" spans="1:19" x14ac:dyDescent="0.3">
      <c r="A149">
        <v>2020</v>
      </c>
      <c r="B149">
        <v>420</v>
      </c>
      <c r="C149">
        <v>260288</v>
      </c>
      <c r="D149" t="s">
        <v>159</v>
      </c>
      <c r="E149" t="s">
        <v>594</v>
      </c>
      <c r="F149" t="s">
        <v>1160</v>
      </c>
      <c r="G149" s="2">
        <v>299900</v>
      </c>
      <c r="H149">
        <v>18</v>
      </c>
      <c r="I149" s="1">
        <v>55.22</v>
      </c>
      <c r="J149" s="1">
        <v>58.4375</v>
      </c>
      <c r="K149">
        <v>994</v>
      </c>
      <c r="L149" t="s">
        <v>6</v>
      </c>
      <c r="M149" t="s">
        <v>589</v>
      </c>
      <c r="N149" t="s">
        <v>40</v>
      </c>
      <c r="O149" t="s">
        <v>40</v>
      </c>
      <c r="Q149">
        <v>432</v>
      </c>
      <c r="S149" s="31" t="e">
        <v>#N/A</v>
      </c>
    </row>
    <row r="150" spans="1:19" x14ac:dyDescent="0.3">
      <c r="A150">
        <v>2020</v>
      </c>
      <c r="B150">
        <v>579</v>
      </c>
      <c r="C150">
        <v>290527</v>
      </c>
      <c r="D150" t="s">
        <v>258</v>
      </c>
      <c r="E150" t="s">
        <v>752</v>
      </c>
      <c r="F150" t="s">
        <v>1161</v>
      </c>
      <c r="G150" s="2">
        <v>298700</v>
      </c>
      <c r="H150">
        <v>1</v>
      </c>
      <c r="I150" s="1">
        <v>110</v>
      </c>
      <c r="J150" s="1">
        <v>110</v>
      </c>
      <c r="K150">
        <v>110</v>
      </c>
      <c r="L150" t="s">
        <v>11</v>
      </c>
      <c r="M150" t="s">
        <v>724</v>
      </c>
      <c r="N150" t="s">
        <v>40</v>
      </c>
      <c r="O150" t="s">
        <v>40</v>
      </c>
      <c r="Q150">
        <v>434</v>
      </c>
      <c r="S150" s="31" t="e">
        <v>#N/A</v>
      </c>
    </row>
    <row r="151" spans="1:19" x14ac:dyDescent="0.3">
      <c r="A151">
        <v>2020</v>
      </c>
      <c r="B151">
        <v>692</v>
      </c>
      <c r="C151">
        <v>291848</v>
      </c>
      <c r="D151" t="s">
        <v>708</v>
      </c>
      <c r="E151" t="s">
        <v>872</v>
      </c>
      <c r="F151" t="s">
        <v>1162</v>
      </c>
      <c r="G151" s="2">
        <v>298700</v>
      </c>
      <c r="H151">
        <v>11</v>
      </c>
      <c r="I151" s="1">
        <v>55</v>
      </c>
      <c r="J151" s="1">
        <v>55</v>
      </c>
      <c r="K151">
        <v>605</v>
      </c>
      <c r="L151" t="s">
        <v>9</v>
      </c>
      <c r="M151" t="s">
        <v>864</v>
      </c>
      <c r="N151" t="s">
        <v>1037</v>
      </c>
      <c r="O151" t="s">
        <v>40</v>
      </c>
      <c r="P151" t="s">
        <v>45</v>
      </c>
      <c r="Q151">
        <v>435</v>
      </c>
      <c r="S151" s="31" t="e">
        <v>#N/A</v>
      </c>
    </row>
    <row r="152" spans="1:19" x14ac:dyDescent="0.3">
      <c r="A152">
        <v>2020</v>
      </c>
      <c r="B152">
        <v>258</v>
      </c>
      <c r="C152">
        <v>298409</v>
      </c>
      <c r="D152" t="s">
        <v>192</v>
      </c>
      <c r="E152" t="s">
        <v>423</v>
      </c>
      <c r="F152" t="s">
        <v>1163</v>
      </c>
      <c r="G152" s="2">
        <v>297700</v>
      </c>
      <c r="H152">
        <v>11</v>
      </c>
      <c r="I152" s="1">
        <v>54.82</v>
      </c>
      <c r="J152" s="1">
        <v>59.1</v>
      </c>
      <c r="K152">
        <v>603</v>
      </c>
      <c r="L152" t="s">
        <v>15</v>
      </c>
      <c r="M152" t="s">
        <v>377</v>
      </c>
      <c r="N152" t="s">
        <v>40</v>
      </c>
      <c r="O152" t="s">
        <v>40</v>
      </c>
      <c r="Q152">
        <v>436</v>
      </c>
      <c r="S152" s="31" t="e">
        <v>#N/A</v>
      </c>
    </row>
    <row r="153" spans="1:19" x14ac:dyDescent="0.3">
      <c r="A153">
        <v>2020</v>
      </c>
      <c r="B153">
        <v>348</v>
      </c>
      <c r="C153">
        <v>296291</v>
      </c>
      <c r="D153" t="s">
        <v>71</v>
      </c>
      <c r="E153" t="s">
        <v>518</v>
      </c>
      <c r="F153" t="s">
        <v>1164</v>
      </c>
      <c r="G153" s="2">
        <v>297600</v>
      </c>
      <c r="H153">
        <v>20</v>
      </c>
      <c r="I153" s="1">
        <v>54.8</v>
      </c>
      <c r="J153" s="1">
        <v>57.333333333333336</v>
      </c>
      <c r="K153">
        <v>1096</v>
      </c>
      <c r="L153" t="s">
        <v>3</v>
      </c>
      <c r="M153" t="s">
        <v>497</v>
      </c>
      <c r="N153" t="s">
        <v>40</v>
      </c>
      <c r="O153" t="s">
        <v>40</v>
      </c>
      <c r="Q153">
        <v>437</v>
      </c>
      <c r="S153" s="31" t="e">
        <v>#N/A</v>
      </c>
    </row>
    <row r="154" spans="1:19" x14ac:dyDescent="0.3">
      <c r="A154">
        <v>2020</v>
      </c>
      <c r="B154">
        <v>598</v>
      </c>
      <c r="C154">
        <v>295203</v>
      </c>
      <c r="D154" t="s">
        <v>288</v>
      </c>
      <c r="E154" t="s">
        <v>774</v>
      </c>
      <c r="F154" t="s">
        <v>1165</v>
      </c>
      <c r="G154" s="2">
        <v>294800</v>
      </c>
      <c r="H154">
        <v>21</v>
      </c>
      <c r="I154" s="1">
        <v>54.29</v>
      </c>
      <c r="J154" s="1">
        <v>53.086956521739133</v>
      </c>
      <c r="K154">
        <v>1140</v>
      </c>
      <c r="L154" t="s">
        <v>1</v>
      </c>
      <c r="M154" t="s">
        <v>769</v>
      </c>
      <c r="N154" t="s">
        <v>40</v>
      </c>
      <c r="O154" t="s">
        <v>40</v>
      </c>
      <c r="Q154">
        <v>443</v>
      </c>
      <c r="S154" s="31" t="e">
        <v>#N/A</v>
      </c>
    </row>
    <row r="155" spans="1:19" x14ac:dyDescent="0.3">
      <c r="A155">
        <v>2020</v>
      </c>
      <c r="B155">
        <v>53</v>
      </c>
      <c r="C155">
        <v>240302</v>
      </c>
      <c r="D155" t="s">
        <v>135</v>
      </c>
      <c r="E155" t="s">
        <v>136</v>
      </c>
      <c r="F155" t="s">
        <v>1166</v>
      </c>
      <c r="G155" s="2">
        <v>292700</v>
      </c>
      <c r="H155">
        <v>3</v>
      </c>
      <c r="I155" s="1">
        <v>77</v>
      </c>
      <c r="J155" s="1">
        <v>87</v>
      </c>
      <c r="K155">
        <v>231</v>
      </c>
      <c r="L155" t="s">
        <v>7</v>
      </c>
      <c r="M155" t="s">
        <v>119</v>
      </c>
      <c r="N155" t="s">
        <v>40</v>
      </c>
      <c r="O155" t="s">
        <v>40</v>
      </c>
      <c r="Q155">
        <v>447</v>
      </c>
      <c r="S155" s="31" t="e">
        <v>#N/A</v>
      </c>
    </row>
    <row r="156" spans="1:19" x14ac:dyDescent="0.3">
      <c r="A156">
        <v>2020</v>
      </c>
      <c r="B156">
        <v>297</v>
      </c>
      <c r="C156">
        <v>291964</v>
      </c>
      <c r="D156" t="s">
        <v>175</v>
      </c>
      <c r="E156" t="s">
        <v>463</v>
      </c>
      <c r="F156" t="s">
        <v>1167</v>
      </c>
      <c r="G156" s="2">
        <v>290800</v>
      </c>
      <c r="H156">
        <v>18</v>
      </c>
      <c r="I156" s="1">
        <v>53.56</v>
      </c>
      <c r="J156" s="1">
        <v>54.764705882352942</v>
      </c>
      <c r="K156">
        <v>964</v>
      </c>
      <c r="L156" t="s">
        <v>17</v>
      </c>
      <c r="M156" t="s">
        <v>440</v>
      </c>
      <c r="N156" t="s">
        <v>40</v>
      </c>
      <c r="O156" t="s">
        <v>40</v>
      </c>
      <c r="Q156">
        <v>449</v>
      </c>
      <c r="S156" s="31" t="e">
        <v>#N/A</v>
      </c>
    </row>
    <row r="157" spans="1:19" x14ac:dyDescent="0.3">
      <c r="A157">
        <v>2020</v>
      </c>
      <c r="B157">
        <v>770</v>
      </c>
      <c r="C157">
        <v>281139</v>
      </c>
      <c r="D157" t="s">
        <v>946</v>
      </c>
      <c r="E157" t="s">
        <v>717</v>
      </c>
      <c r="F157" t="s">
        <v>1168</v>
      </c>
      <c r="G157" s="2">
        <v>289800</v>
      </c>
      <c r="H157">
        <v>22</v>
      </c>
      <c r="I157" s="1">
        <v>53.36</v>
      </c>
      <c r="J157" s="1">
        <v>54.666666666666664</v>
      </c>
      <c r="K157">
        <v>1174</v>
      </c>
      <c r="L157" t="s">
        <v>13</v>
      </c>
      <c r="M157" t="s">
        <v>907</v>
      </c>
      <c r="N157" t="s">
        <v>40</v>
      </c>
      <c r="O157" t="s">
        <v>40</v>
      </c>
      <c r="Q157">
        <v>451</v>
      </c>
      <c r="S157" s="31" t="e">
        <v>#N/A</v>
      </c>
    </row>
    <row r="158" spans="1:19" x14ac:dyDescent="0.3">
      <c r="A158">
        <v>2020</v>
      </c>
      <c r="B158">
        <v>643</v>
      </c>
      <c r="C158">
        <v>260310</v>
      </c>
      <c r="D158" t="s">
        <v>288</v>
      </c>
      <c r="E158" t="s">
        <v>39</v>
      </c>
      <c r="F158" t="s">
        <v>1169</v>
      </c>
      <c r="G158" s="2">
        <v>289500</v>
      </c>
      <c r="H158">
        <v>16</v>
      </c>
      <c r="I158" s="1">
        <v>53.31</v>
      </c>
      <c r="J158" s="1">
        <v>53.928571428571431</v>
      </c>
      <c r="K158">
        <v>853</v>
      </c>
      <c r="L158" t="s">
        <v>10</v>
      </c>
      <c r="M158" t="s">
        <v>818</v>
      </c>
      <c r="N158" t="s">
        <v>40</v>
      </c>
      <c r="O158" t="s">
        <v>40</v>
      </c>
      <c r="Q158">
        <v>452</v>
      </c>
      <c r="S158" s="31" t="e">
        <v>#N/A</v>
      </c>
    </row>
    <row r="159" spans="1:19" x14ac:dyDescent="0.3">
      <c r="A159">
        <v>2020</v>
      </c>
      <c r="B159">
        <v>344</v>
      </c>
      <c r="C159">
        <v>1000937</v>
      </c>
      <c r="D159" t="s">
        <v>175</v>
      </c>
      <c r="E159" t="s">
        <v>405</v>
      </c>
      <c r="F159" t="s">
        <v>1170</v>
      </c>
      <c r="G159" s="2">
        <v>289200</v>
      </c>
      <c r="H159">
        <v>20</v>
      </c>
      <c r="I159" s="1">
        <v>53.25</v>
      </c>
      <c r="J159" s="1">
        <v>57.38095238095238</v>
      </c>
      <c r="K159">
        <v>1065</v>
      </c>
      <c r="L159" t="s">
        <v>3</v>
      </c>
      <c r="M159" t="s">
        <v>497</v>
      </c>
      <c r="N159" t="s">
        <v>40</v>
      </c>
      <c r="O159" t="s">
        <v>40</v>
      </c>
      <c r="Q159">
        <v>455</v>
      </c>
      <c r="S159" s="31" t="e">
        <v>#N/A</v>
      </c>
    </row>
    <row r="160" spans="1:19" x14ac:dyDescent="0.3">
      <c r="A160">
        <v>2020</v>
      </c>
      <c r="B160">
        <v>491</v>
      </c>
      <c r="C160">
        <v>1008893</v>
      </c>
      <c r="D160" t="s">
        <v>224</v>
      </c>
      <c r="E160" t="s">
        <v>666</v>
      </c>
      <c r="F160" t="s">
        <v>1171</v>
      </c>
      <c r="G160" s="2">
        <v>288300</v>
      </c>
      <c r="H160">
        <v>10</v>
      </c>
      <c r="I160" s="1">
        <v>53.1</v>
      </c>
      <c r="J160" s="1">
        <v>54.5</v>
      </c>
      <c r="K160">
        <v>531</v>
      </c>
      <c r="L160" t="s">
        <v>5</v>
      </c>
      <c r="M160" t="s">
        <v>637</v>
      </c>
      <c r="N160" t="s">
        <v>1037</v>
      </c>
      <c r="O160" t="s">
        <v>40</v>
      </c>
      <c r="P160" t="s">
        <v>45</v>
      </c>
      <c r="Q160">
        <v>457</v>
      </c>
      <c r="S160" s="31" t="e">
        <v>#N/A</v>
      </c>
    </row>
    <row r="161" spans="1:19" x14ac:dyDescent="0.3">
      <c r="A161">
        <v>2020</v>
      </c>
      <c r="B161">
        <v>516</v>
      </c>
      <c r="C161">
        <v>297767</v>
      </c>
      <c r="D161" t="s">
        <v>185</v>
      </c>
      <c r="E161" t="s">
        <v>690</v>
      </c>
      <c r="F161" t="s">
        <v>1172</v>
      </c>
      <c r="G161" s="2">
        <v>285600</v>
      </c>
      <c r="H161">
        <v>10</v>
      </c>
      <c r="I161" s="1">
        <v>52.6</v>
      </c>
      <c r="J161" s="1">
        <v>52.6</v>
      </c>
      <c r="K161">
        <v>526</v>
      </c>
      <c r="L161" t="s">
        <v>12</v>
      </c>
      <c r="M161" t="s">
        <v>679</v>
      </c>
      <c r="N161" t="s">
        <v>40</v>
      </c>
      <c r="O161" t="s">
        <v>40</v>
      </c>
      <c r="Q161">
        <v>461</v>
      </c>
      <c r="S161" s="31" t="e">
        <v>#N/A</v>
      </c>
    </row>
    <row r="162" spans="1:19" x14ac:dyDescent="0.3">
      <c r="A162">
        <v>2020</v>
      </c>
      <c r="B162">
        <v>374</v>
      </c>
      <c r="C162">
        <v>291797</v>
      </c>
      <c r="D162" t="s">
        <v>48</v>
      </c>
      <c r="E162" t="s">
        <v>547</v>
      </c>
      <c r="F162" t="s">
        <v>1173</v>
      </c>
      <c r="G162" s="2">
        <v>285400</v>
      </c>
      <c r="H162">
        <v>9</v>
      </c>
      <c r="I162" s="1">
        <v>52.56</v>
      </c>
      <c r="J162" s="1">
        <v>52.555555555555557</v>
      </c>
      <c r="K162">
        <v>473</v>
      </c>
      <c r="L162" t="s">
        <v>542</v>
      </c>
      <c r="M162" t="s">
        <v>18</v>
      </c>
      <c r="N162" t="s">
        <v>1037</v>
      </c>
      <c r="O162" t="s">
        <v>40</v>
      </c>
      <c r="P162" t="s">
        <v>45</v>
      </c>
      <c r="Q162">
        <v>462</v>
      </c>
      <c r="S162" s="31" t="e">
        <v>#N/A</v>
      </c>
    </row>
    <row r="163" spans="1:19" x14ac:dyDescent="0.3">
      <c r="A163">
        <v>2020</v>
      </c>
      <c r="B163">
        <v>707</v>
      </c>
      <c r="C163">
        <v>996743</v>
      </c>
      <c r="D163" t="s">
        <v>613</v>
      </c>
      <c r="E163" t="s">
        <v>885</v>
      </c>
      <c r="F163" t="s">
        <v>1174</v>
      </c>
      <c r="G163" s="2">
        <v>284600</v>
      </c>
      <c r="H163">
        <v>17</v>
      </c>
      <c r="I163" s="1">
        <v>52.41</v>
      </c>
      <c r="J163" s="1">
        <v>52.411764705882355</v>
      </c>
      <c r="K163">
        <v>891</v>
      </c>
      <c r="L163" t="s">
        <v>9</v>
      </c>
      <c r="M163" t="s">
        <v>864</v>
      </c>
      <c r="N163" t="s">
        <v>40</v>
      </c>
      <c r="O163" t="s">
        <v>40</v>
      </c>
      <c r="Q163">
        <v>464</v>
      </c>
      <c r="S163" s="31" t="e">
        <v>#N/A</v>
      </c>
    </row>
    <row r="164" spans="1:19" x14ac:dyDescent="0.3">
      <c r="A164">
        <v>2020</v>
      </c>
      <c r="B164">
        <v>669</v>
      </c>
      <c r="C164">
        <v>298265</v>
      </c>
      <c r="D164" t="s">
        <v>109</v>
      </c>
      <c r="E164" t="s">
        <v>752</v>
      </c>
      <c r="F164" t="s">
        <v>1175</v>
      </c>
      <c r="G164" s="2">
        <v>280900</v>
      </c>
      <c r="H164">
        <v>15</v>
      </c>
      <c r="I164" s="1">
        <v>51.73</v>
      </c>
      <c r="J164" s="1">
        <v>52.642857142857146</v>
      </c>
      <c r="K164">
        <v>776</v>
      </c>
      <c r="L164" t="s">
        <v>10</v>
      </c>
      <c r="M164" t="s">
        <v>818</v>
      </c>
      <c r="N164" t="s">
        <v>40</v>
      </c>
      <c r="O164" t="s">
        <v>40</v>
      </c>
      <c r="Q164">
        <v>469</v>
      </c>
      <c r="S164" s="31" t="e">
        <v>#N/A</v>
      </c>
    </row>
    <row r="165" spans="1:19" x14ac:dyDescent="0.3">
      <c r="A165">
        <v>2020</v>
      </c>
      <c r="B165">
        <v>286</v>
      </c>
      <c r="C165">
        <v>991953</v>
      </c>
      <c r="D165" t="s">
        <v>156</v>
      </c>
      <c r="E165" t="s">
        <v>452</v>
      </c>
      <c r="F165" t="s">
        <v>1176</v>
      </c>
      <c r="G165" s="2">
        <v>279100</v>
      </c>
      <c r="H165">
        <v>4</v>
      </c>
      <c r="I165" s="1">
        <v>64.25</v>
      </c>
      <c r="J165" s="1">
        <v>64.25</v>
      </c>
      <c r="K165">
        <v>257</v>
      </c>
      <c r="L165" t="s">
        <v>17</v>
      </c>
      <c r="M165" t="s">
        <v>440</v>
      </c>
      <c r="N165" t="s">
        <v>40</v>
      </c>
      <c r="O165" t="s">
        <v>40</v>
      </c>
      <c r="Q165">
        <v>470</v>
      </c>
      <c r="S165" s="31" t="e">
        <v>#N/A</v>
      </c>
    </row>
    <row r="166" spans="1:19" x14ac:dyDescent="0.3">
      <c r="A166">
        <v>2020</v>
      </c>
      <c r="B166">
        <v>732</v>
      </c>
      <c r="C166">
        <v>991939</v>
      </c>
      <c r="D166" t="s">
        <v>911</v>
      </c>
      <c r="E166" t="s">
        <v>912</v>
      </c>
      <c r="F166" t="s">
        <v>1177</v>
      </c>
      <c r="G166" s="2">
        <v>275500</v>
      </c>
      <c r="H166">
        <v>22</v>
      </c>
      <c r="I166" s="1">
        <v>50.73</v>
      </c>
      <c r="J166" s="1">
        <v>51.608695652173914</v>
      </c>
      <c r="K166">
        <v>1116</v>
      </c>
      <c r="L166" t="s">
        <v>13</v>
      </c>
      <c r="M166" t="s">
        <v>907</v>
      </c>
      <c r="N166" t="s">
        <v>40</v>
      </c>
      <c r="O166" t="s">
        <v>40</v>
      </c>
      <c r="Q166">
        <v>475</v>
      </c>
      <c r="S166" s="31" t="e">
        <v>#N/A</v>
      </c>
    </row>
    <row r="167" spans="1:19" x14ac:dyDescent="0.3">
      <c r="A167">
        <v>2020</v>
      </c>
      <c r="B167">
        <v>181</v>
      </c>
      <c r="C167">
        <v>295599</v>
      </c>
      <c r="D167" t="s">
        <v>113</v>
      </c>
      <c r="E167" t="s">
        <v>315</v>
      </c>
      <c r="F167" t="s">
        <v>1178</v>
      </c>
      <c r="G167" s="2">
        <v>275200</v>
      </c>
      <c r="H167">
        <v>19</v>
      </c>
      <c r="I167" s="1">
        <v>50.68</v>
      </c>
      <c r="J167" s="1">
        <v>52.8</v>
      </c>
      <c r="K167">
        <v>963</v>
      </c>
      <c r="L167" t="s">
        <v>4</v>
      </c>
      <c r="M167" t="s">
        <v>316</v>
      </c>
      <c r="N167" t="s">
        <v>40</v>
      </c>
      <c r="O167" t="s">
        <v>40</v>
      </c>
      <c r="Q167">
        <v>476</v>
      </c>
      <c r="S167" s="31" t="e">
        <v>#N/A</v>
      </c>
    </row>
    <row r="168" spans="1:19" x14ac:dyDescent="0.3">
      <c r="A168">
        <v>2020</v>
      </c>
      <c r="B168">
        <v>803</v>
      </c>
      <c r="C168">
        <v>997823</v>
      </c>
      <c r="D168" t="s">
        <v>217</v>
      </c>
      <c r="E168" t="s">
        <v>968</v>
      </c>
      <c r="F168" t="s">
        <v>1179</v>
      </c>
      <c r="G168" s="2">
        <v>274800</v>
      </c>
      <c r="H168">
        <v>4</v>
      </c>
      <c r="I168" s="1">
        <v>63.25</v>
      </c>
      <c r="J168" s="1">
        <v>63.25</v>
      </c>
      <c r="K168">
        <v>253</v>
      </c>
      <c r="L168" t="s">
        <v>8</v>
      </c>
      <c r="M168" t="s">
        <v>948</v>
      </c>
      <c r="N168" t="s">
        <v>40</v>
      </c>
      <c r="O168" t="s">
        <v>40</v>
      </c>
      <c r="Q168">
        <v>478</v>
      </c>
      <c r="S168" s="31" t="e">
        <v>#N/A</v>
      </c>
    </row>
    <row r="169" spans="1:19" x14ac:dyDescent="0.3">
      <c r="A169">
        <v>2020</v>
      </c>
      <c r="B169">
        <v>302</v>
      </c>
      <c r="C169">
        <v>1004095</v>
      </c>
      <c r="D169" t="s">
        <v>175</v>
      </c>
      <c r="E169" t="s">
        <v>468</v>
      </c>
      <c r="F169" t="s">
        <v>1180</v>
      </c>
      <c r="G169" s="2">
        <v>274600</v>
      </c>
      <c r="H169">
        <v>21</v>
      </c>
      <c r="I169" s="1">
        <v>50.57</v>
      </c>
      <c r="J169" s="1">
        <v>50.571428571428569</v>
      </c>
      <c r="K169">
        <v>1062</v>
      </c>
      <c r="L169" t="s">
        <v>17</v>
      </c>
      <c r="M169" t="s">
        <v>440</v>
      </c>
      <c r="N169" t="s">
        <v>1037</v>
      </c>
      <c r="O169" t="s">
        <v>40</v>
      </c>
      <c r="P169" t="s">
        <v>45</v>
      </c>
      <c r="Q169">
        <v>479</v>
      </c>
      <c r="S169" s="31" t="e">
        <v>#N/A</v>
      </c>
    </row>
    <row r="170" spans="1:19" x14ac:dyDescent="0.3">
      <c r="A170">
        <v>2020</v>
      </c>
      <c r="B170">
        <v>171</v>
      </c>
      <c r="C170">
        <v>295012</v>
      </c>
      <c r="D170" t="s">
        <v>203</v>
      </c>
      <c r="E170" t="s">
        <v>301</v>
      </c>
      <c r="F170" t="s">
        <v>1182</v>
      </c>
      <c r="G170" s="2">
        <v>273700</v>
      </c>
      <c r="H170">
        <v>7</v>
      </c>
      <c r="I170" s="1">
        <v>56</v>
      </c>
      <c r="J170" s="1">
        <v>62.666666666666664</v>
      </c>
      <c r="K170">
        <v>392</v>
      </c>
      <c r="L170" t="s">
        <v>14</v>
      </c>
      <c r="M170" t="s">
        <v>254</v>
      </c>
      <c r="N170" t="s">
        <v>40</v>
      </c>
      <c r="O170" t="s">
        <v>40</v>
      </c>
      <c r="Q170">
        <v>483</v>
      </c>
      <c r="S170" s="31" t="e">
        <v>#N/A</v>
      </c>
    </row>
    <row r="171" spans="1:19" x14ac:dyDescent="0.3">
      <c r="A171">
        <v>2020</v>
      </c>
      <c r="B171">
        <v>395</v>
      </c>
      <c r="C171">
        <v>290314</v>
      </c>
      <c r="D171" t="s">
        <v>60</v>
      </c>
      <c r="E171" t="s">
        <v>569</v>
      </c>
      <c r="F171" t="s">
        <v>1183</v>
      </c>
      <c r="G171" s="2">
        <v>272700</v>
      </c>
      <c r="H171">
        <v>9</v>
      </c>
      <c r="I171" s="1">
        <v>50.22</v>
      </c>
      <c r="J171" s="1">
        <v>47.666666666666664</v>
      </c>
      <c r="K171">
        <v>452</v>
      </c>
      <c r="L171" t="s">
        <v>542</v>
      </c>
      <c r="M171" t="s">
        <v>18</v>
      </c>
      <c r="N171" t="s">
        <v>1037</v>
      </c>
      <c r="O171" t="s">
        <v>40</v>
      </c>
      <c r="P171" t="s">
        <v>45</v>
      </c>
      <c r="Q171">
        <v>485</v>
      </c>
      <c r="S171" s="31" t="e">
        <v>#N/A</v>
      </c>
    </row>
    <row r="172" spans="1:19" x14ac:dyDescent="0.3">
      <c r="A172">
        <v>2020</v>
      </c>
      <c r="B172">
        <v>428</v>
      </c>
      <c r="C172">
        <v>294077</v>
      </c>
      <c r="D172" t="s">
        <v>214</v>
      </c>
      <c r="E172" t="s">
        <v>604</v>
      </c>
      <c r="F172" t="s">
        <v>1184</v>
      </c>
      <c r="G172" s="2">
        <v>272400</v>
      </c>
      <c r="H172">
        <v>3</v>
      </c>
      <c r="I172" s="1">
        <v>71.67</v>
      </c>
      <c r="J172" s="1">
        <v>71.666666666666671</v>
      </c>
      <c r="K172">
        <v>215</v>
      </c>
      <c r="L172" t="s">
        <v>6</v>
      </c>
      <c r="M172" t="s">
        <v>589</v>
      </c>
      <c r="N172" t="s">
        <v>40</v>
      </c>
      <c r="O172" t="s">
        <v>40</v>
      </c>
      <c r="Q172">
        <v>486</v>
      </c>
      <c r="S172" s="31" t="e">
        <v>#N/A</v>
      </c>
    </row>
    <row r="173" spans="1:19" x14ac:dyDescent="0.3">
      <c r="A173">
        <v>2020</v>
      </c>
      <c r="B173">
        <v>797</v>
      </c>
      <c r="C173">
        <v>298298</v>
      </c>
      <c r="D173" t="s">
        <v>561</v>
      </c>
      <c r="E173" t="s">
        <v>963</v>
      </c>
      <c r="F173" t="s">
        <v>1185</v>
      </c>
      <c r="G173" s="2">
        <v>272000</v>
      </c>
      <c r="H173">
        <v>11</v>
      </c>
      <c r="I173" s="1">
        <v>50.09</v>
      </c>
      <c r="J173" s="1">
        <v>51.166666666666664</v>
      </c>
      <c r="K173">
        <v>551</v>
      </c>
      <c r="L173" t="s">
        <v>8</v>
      </c>
      <c r="M173" t="s">
        <v>948</v>
      </c>
      <c r="N173" t="s">
        <v>40</v>
      </c>
      <c r="O173" t="s">
        <v>40</v>
      </c>
      <c r="Q173">
        <v>487</v>
      </c>
      <c r="S173" s="31" t="e">
        <v>#N/A</v>
      </c>
    </row>
    <row r="174" spans="1:19" x14ac:dyDescent="0.3">
      <c r="A174">
        <v>2020</v>
      </c>
      <c r="B174">
        <v>772</v>
      </c>
      <c r="C174">
        <v>997316</v>
      </c>
      <c r="D174" t="s">
        <v>613</v>
      </c>
      <c r="E174" t="s">
        <v>438</v>
      </c>
      <c r="F174" t="s">
        <v>1186</v>
      </c>
      <c r="G174" s="2">
        <v>267200</v>
      </c>
      <c r="H174">
        <v>4</v>
      </c>
      <c r="I174" s="1">
        <v>61.5</v>
      </c>
      <c r="J174" s="1">
        <v>57</v>
      </c>
      <c r="K174">
        <v>246</v>
      </c>
      <c r="L174" t="s">
        <v>13</v>
      </c>
      <c r="M174" t="s">
        <v>907</v>
      </c>
      <c r="N174" t="s">
        <v>40</v>
      </c>
      <c r="O174" t="s">
        <v>40</v>
      </c>
      <c r="Q174">
        <v>493</v>
      </c>
      <c r="S174" s="31" t="e">
        <v>#N/A</v>
      </c>
    </row>
    <row r="175" spans="1:19" x14ac:dyDescent="0.3">
      <c r="A175">
        <v>2020</v>
      </c>
      <c r="B175">
        <v>484</v>
      </c>
      <c r="C175">
        <v>992472</v>
      </c>
      <c r="D175" t="s">
        <v>170</v>
      </c>
      <c r="E175" t="s">
        <v>659</v>
      </c>
      <c r="F175" t="s">
        <v>1187</v>
      </c>
      <c r="G175" s="2">
        <v>267000</v>
      </c>
      <c r="H175">
        <v>12</v>
      </c>
      <c r="I175" s="1">
        <v>49.17</v>
      </c>
      <c r="J175" s="1">
        <v>49.166666666666664</v>
      </c>
      <c r="K175">
        <v>590</v>
      </c>
      <c r="L175" t="s">
        <v>5</v>
      </c>
      <c r="M175" t="s">
        <v>637</v>
      </c>
      <c r="N175" t="s">
        <v>40</v>
      </c>
      <c r="O175" t="s">
        <v>40</v>
      </c>
      <c r="Q175">
        <v>494</v>
      </c>
      <c r="S175" s="31" t="e">
        <v>#N/A</v>
      </c>
    </row>
    <row r="176" spans="1:19" x14ac:dyDescent="0.3">
      <c r="A176">
        <v>2020</v>
      </c>
      <c r="B176">
        <v>279</v>
      </c>
      <c r="C176">
        <v>1000068</v>
      </c>
      <c r="D176" t="s">
        <v>445</v>
      </c>
      <c r="E176" t="s">
        <v>446</v>
      </c>
      <c r="F176" t="s">
        <v>1188</v>
      </c>
      <c r="G176" s="2">
        <v>265300</v>
      </c>
      <c r="H176">
        <v>14</v>
      </c>
      <c r="I176" s="1">
        <v>48.86</v>
      </c>
      <c r="J176" s="1">
        <v>47.07692307692308</v>
      </c>
      <c r="K176">
        <v>684</v>
      </c>
      <c r="L176" t="s">
        <v>17</v>
      </c>
      <c r="M176" t="s">
        <v>440</v>
      </c>
      <c r="N176" t="s">
        <v>40</v>
      </c>
      <c r="O176" t="s">
        <v>40</v>
      </c>
      <c r="Q176">
        <v>498</v>
      </c>
      <c r="S176" s="31" t="e">
        <v>#N/A</v>
      </c>
    </row>
    <row r="177" spans="1:19" x14ac:dyDescent="0.3">
      <c r="A177">
        <v>2020</v>
      </c>
      <c r="B177">
        <v>49</v>
      </c>
      <c r="C177">
        <v>1002312</v>
      </c>
      <c r="D177" t="s">
        <v>128</v>
      </c>
      <c r="E177" t="s">
        <v>129</v>
      </c>
      <c r="F177" t="s">
        <v>1189</v>
      </c>
      <c r="G177" s="2">
        <v>263200</v>
      </c>
      <c r="H177">
        <v>13</v>
      </c>
      <c r="I177" s="1">
        <v>48.46</v>
      </c>
      <c r="J177" s="1">
        <v>50.857142857142854</v>
      </c>
      <c r="K177">
        <v>630</v>
      </c>
      <c r="L177" t="s">
        <v>7</v>
      </c>
      <c r="M177" t="s">
        <v>119</v>
      </c>
      <c r="N177" t="s">
        <v>1029</v>
      </c>
      <c r="O177" t="s">
        <v>40</v>
      </c>
      <c r="P177" t="s">
        <v>37</v>
      </c>
      <c r="Q177">
        <v>504</v>
      </c>
      <c r="S177" s="31" t="e">
        <v>#N/A</v>
      </c>
    </row>
    <row r="178" spans="1:19" x14ac:dyDescent="0.3">
      <c r="A178">
        <v>2020</v>
      </c>
      <c r="B178">
        <v>166</v>
      </c>
      <c r="C178">
        <v>1008089</v>
      </c>
      <c r="D178" t="s">
        <v>293</v>
      </c>
      <c r="E178" t="s">
        <v>294</v>
      </c>
      <c r="F178" t="s">
        <v>1190</v>
      </c>
      <c r="G178" s="2">
        <v>261700</v>
      </c>
      <c r="H178">
        <v>4</v>
      </c>
      <c r="I178" s="1">
        <v>60.25</v>
      </c>
      <c r="J178" s="1">
        <v>60.25</v>
      </c>
      <c r="K178">
        <v>241</v>
      </c>
      <c r="L178" t="s">
        <v>14</v>
      </c>
      <c r="M178" t="s">
        <v>254</v>
      </c>
      <c r="N178" t="s">
        <v>40</v>
      </c>
      <c r="O178" t="s">
        <v>40</v>
      </c>
      <c r="Q178">
        <v>507</v>
      </c>
      <c r="S178" s="31" t="e">
        <v>#N/A</v>
      </c>
    </row>
    <row r="179" spans="1:19" x14ac:dyDescent="0.3">
      <c r="A179">
        <v>2020</v>
      </c>
      <c r="B179">
        <v>674</v>
      </c>
      <c r="C179">
        <v>280933</v>
      </c>
      <c r="D179" t="s">
        <v>322</v>
      </c>
      <c r="E179" t="s">
        <v>855</v>
      </c>
      <c r="F179" t="s">
        <v>1191</v>
      </c>
      <c r="G179" s="2">
        <v>260400</v>
      </c>
      <c r="H179">
        <v>0</v>
      </c>
      <c r="I179" s="1">
        <v>0</v>
      </c>
      <c r="J179" s="1">
        <v>0</v>
      </c>
      <c r="K179">
        <v>0</v>
      </c>
      <c r="L179" t="s">
        <v>10</v>
      </c>
      <c r="M179" t="s">
        <v>818</v>
      </c>
      <c r="N179" t="s">
        <v>40</v>
      </c>
      <c r="O179" t="s">
        <v>40</v>
      </c>
      <c r="Q179">
        <v>509</v>
      </c>
      <c r="S179" s="31" t="e">
        <v>#N/A</v>
      </c>
    </row>
    <row r="180" spans="1:19" x14ac:dyDescent="0.3">
      <c r="A180">
        <v>2020</v>
      </c>
      <c r="B180">
        <v>686</v>
      </c>
      <c r="C180">
        <v>295156</v>
      </c>
      <c r="D180" t="s">
        <v>867</v>
      </c>
      <c r="E180" t="s">
        <v>868</v>
      </c>
      <c r="F180" t="s">
        <v>1192</v>
      </c>
      <c r="G180" s="2">
        <v>250200</v>
      </c>
      <c r="H180">
        <v>5</v>
      </c>
      <c r="I180" s="1">
        <v>57.6</v>
      </c>
      <c r="J180" s="1">
        <v>59</v>
      </c>
      <c r="K180">
        <v>288</v>
      </c>
      <c r="L180" t="s">
        <v>9</v>
      </c>
      <c r="M180" t="s">
        <v>864</v>
      </c>
      <c r="N180" t="s">
        <v>40</v>
      </c>
      <c r="O180" t="s">
        <v>40</v>
      </c>
      <c r="Q180">
        <v>518</v>
      </c>
      <c r="S180" s="31" t="e">
        <v>#N/A</v>
      </c>
    </row>
    <row r="181" spans="1:19" x14ac:dyDescent="0.3">
      <c r="A181">
        <v>2020</v>
      </c>
      <c r="B181">
        <v>541</v>
      </c>
      <c r="C181">
        <v>298287</v>
      </c>
      <c r="D181" t="s">
        <v>208</v>
      </c>
      <c r="E181" t="s">
        <v>715</v>
      </c>
      <c r="F181" t="s">
        <v>1193</v>
      </c>
      <c r="G181" s="2">
        <v>247600</v>
      </c>
      <c r="H181">
        <v>1</v>
      </c>
      <c r="I181" s="1">
        <v>1</v>
      </c>
      <c r="J181" s="1">
        <v>0</v>
      </c>
      <c r="K181">
        <v>1</v>
      </c>
      <c r="L181" t="s">
        <v>12</v>
      </c>
      <c r="M181" t="s">
        <v>679</v>
      </c>
      <c r="N181" t="s">
        <v>40</v>
      </c>
      <c r="O181" t="s">
        <v>40</v>
      </c>
      <c r="Q181">
        <v>520</v>
      </c>
      <c r="S181" s="31" t="e">
        <v>#N/A</v>
      </c>
    </row>
    <row r="182" spans="1:19" x14ac:dyDescent="0.3">
      <c r="A182">
        <v>2020</v>
      </c>
      <c r="B182">
        <v>379</v>
      </c>
      <c r="C182">
        <v>1001396</v>
      </c>
      <c r="D182" t="s">
        <v>293</v>
      </c>
      <c r="E182" t="s">
        <v>553</v>
      </c>
      <c r="F182" t="s">
        <v>1194</v>
      </c>
      <c r="G182" s="2">
        <v>245000</v>
      </c>
      <c r="H182">
        <v>5</v>
      </c>
      <c r="I182" s="1">
        <v>56.4</v>
      </c>
      <c r="J182" s="1">
        <v>61.5</v>
      </c>
      <c r="K182">
        <v>282</v>
      </c>
      <c r="L182" t="s">
        <v>542</v>
      </c>
      <c r="M182" t="s">
        <v>18</v>
      </c>
      <c r="N182" t="s">
        <v>40</v>
      </c>
      <c r="O182" t="s">
        <v>40</v>
      </c>
      <c r="Q182">
        <v>521</v>
      </c>
      <c r="S182" s="31" t="e">
        <v>#N/A</v>
      </c>
    </row>
    <row r="183" spans="1:19" x14ac:dyDescent="0.3">
      <c r="A183">
        <v>2020</v>
      </c>
      <c r="B183">
        <v>610</v>
      </c>
      <c r="C183">
        <v>998218</v>
      </c>
      <c r="D183" t="s">
        <v>154</v>
      </c>
      <c r="E183" t="s">
        <v>788</v>
      </c>
      <c r="F183" t="s">
        <v>1195</v>
      </c>
      <c r="G183" s="2">
        <v>244400</v>
      </c>
      <c r="H183">
        <v>7</v>
      </c>
      <c r="I183" s="1">
        <v>50</v>
      </c>
      <c r="J183" s="1">
        <v>50</v>
      </c>
      <c r="K183">
        <v>350</v>
      </c>
      <c r="L183" t="s">
        <v>1</v>
      </c>
      <c r="M183" t="s">
        <v>769</v>
      </c>
      <c r="N183" t="s">
        <v>40</v>
      </c>
      <c r="O183" t="s">
        <v>40</v>
      </c>
      <c r="Q183">
        <v>523</v>
      </c>
      <c r="S183" s="31" t="e">
        <v>#N/A</v>
      </c>
    </row>
    <row r="184" spans="1:19" x14ac:dyDescent="0.3">
      <c r="A184">
        <v>2020</v>
      </c>
      <c r="B184">
        <v>475</v>
      </c>
      <c r="C184">
        <v>281280</v>
      </c>
      <c r="D184" t="s">
        <v>652</v>
      </c>
      <c r="E184" t="s">
        <v>653</v>
      </c>
      <c r="F184" t="s">
        <v>1196</v>
      </c>
      <c r="G184" s="2">
        <v>243700</v>
      </c>
      <c r="H184">
        <v>7</v>
      </c>
      <c r="I184" s="1">
        <v>49.86</v>
      </c>
      <c r="J184" s="1">
        <v>49.857142857142854</v>
      </c>
      <c r="K184">
        <v>349</v>
      </c>
      <c r="L184" t="s">
        <v>5</v>
      </c>
      <c r="M184" t="s">
        <v>637</v>
      </c>
      <c r="N184" t="s">
        <v>40</v>
      </c>
      <c r="O184" t="s">
        <v>40</v>
      </c>
      <c r="Q184">
        <v>525</v>
      </c>
      <c r="S184" s="31" t="e">
        <v>#N/A</v>
      </c>
    </row>
    <row r="185" spans="1:19" x14ac:dyDescent="0.3">
      <c r="A185">
        <v>2020</v>
      </c>
      <c r="B185">
        <v>805</v>
      </c>
      <c r="C185">
        <v>261214</v>
      </c>
      <c r="D185" t="s">
        <v>245</v>
      </c>
      <c r="E185" t="s">
        <v>969</v>
      </c>
      <c r="F185" t="s">
        <v>1197</v>
      </c>
      <c r="G185" s="2">
        <v>242600</v>
      </c>
      <c r="H185">
        <v>12</v>
      </c>
      <c r="I185" s="1">
        <v>44.67</v>
      </c>
      <c r="J185" s="1">
        <v>46.307692307692307</v>
      </c>
      <c r="K185">
        <v>536</v>
      </c>
      <c r="L185" t="s">
        <v>8</v>
      </c>
      <c r="M185" t="s">
        <v>948</v>
      </c>
      <c r="N185" t="s">
        <v>40</v>
      </c>
      <c r="O185" t="s">
        <v>40</v>
      </c>
      <c r="Q185">
        <v>528</v>
      </c>
      <c r="S185" s="31" t="e">
        <v>#N/A</v>
      </c>
    </row>
    <row r="186" spans="1:19" x14ac:dyDescent="0.3">
      <c r="A186">
        <v>2020</v>
      </c>
      <c r="B186">
        <v>131</v>
      </c>
      <c r="C186">
        <v>1008312</v>
      </c>
      <c r="D186" t="s">
        <v>219</v>
      </c>
      <c r="E186" t="s">
        <v>250</v>
      </c>
      <c r="F186" t="s">
        <v>1198</v>
      </c>
      <c r="G186" s="2">
        <v>242400</v>
      </c>
      <c r="H186">
        <v>5</v>
      </c>
      <c r="I186" s="1">
        <v>49.6</v>
      </c>
      <c r="J186" s="1">
        <v>49.6</v>
      </c>
      <c r="K186">
        <v>248</v>
      </c>
      <c r="L186" t="s">
        <v>2</v>
      </c>
      <c r="M186" t="s">
        <v>200</v>
      </c>
      <c r="N186" t="s">
        <v>40</v>
      </c>
      <c r="O186" t="s">
        <v>40</v>
      </c>
      <c r="Q186">
        <v>529</v>
      </c>
      <c r="S186" s="31" t="e">
        <v>#N/A</v>
      </c>
    </row>
    <row r="187" spans="1:19" x14ac:dyDescent="0.3">
      <c r="A187">
        <v>2020</v>
      </c>
      <c r="B187">
        <v>422</v>
      </c>
      <c r="C187">
        <v>1003547</v>
      </c>
      <c r="D187" t="s">
        <v>351</v>
      </c>
      <c r="E187" t="s">
        <v>596</v>
      </c>
      <c r="F187" t="s">
        <v>1199</v>
      </c>
      <c r="G187" s="2">
        <v>241600</v>
      </c>
      <c r="H187">
        <v>7</v>
      </c>
      <c r="I187" s="1">
        <v>49.43</v>
      </c>
      <c r="J187" s="1">
        <v>49.428571428571431</v>
      </c>
      <c r="K187">
        <v>346</v>
      </c>
      <c r="L187" t="s">
        <v>6</v>
      </c>
      <c r="M187" t="s">
        <v>589</v>
      </c>
      <c r="N187" t="s">
        <v>40</v>
      </c>
      <c r="O187" t="s">
        <v>40</v>
      </c>
      <c r="Q187">
        <v>531</v>
      </c>
      <c r="S187" s="31" t="e">
        <v>#N/A</v>
      </c>
    </row>
    <row r="188" spans="1:19" x14ac:dyDescent="0.3">
      <c r="A188">
        <v>2020</v>
      </c>
      <c r="B188">
        <v>15</v>
      </c>
      <c r="C188">
        <v>290228</v>
      </c>
      <c r="D188" t="s">
        <v>64</v>
      </c>
      <c r="E188" t="s">
        <v>65</v>
      </c>
      <c r="F188" t="s">
        <v>1200</v>
      </c>
      <c r="G188" s="2">
        <v>239200</v>
      </c>
      <c r="H188">
        <v>19</v>
      </c>
      <c r="I188" s="1">
        <v>44.05</v>
      </c>
      <c r="J188" s="1">
        <v>47.058823529411768</v>
      </c>
      <c r="K188">
        <v>837</v>
      </c>
      <c r="L188" t="s">
        <v>16</v>
      </c>
      <c r="M188" t="s">
        <v>36</v>
      </c>
      <c r="N188" t="s">
        <v>40</v>
      </c>
      <c r="O188" t="s">
        <v>40</v>
      </c>
      <c r="Q188">
        <v>532</v>
      </c>
      <c r="S188" s="31" t="e">
        <v>#N/A</v>
      </c>
    </row>
    <row r="189" spans="1:19" x14ac:dyDescent="0.3">
      <c r="A189">
        <v>2020</v>
      </c>
      <c r="B189">
        <v>456</v>
      </c>
      <c r="C189">
        <v>280471</v>
      </c>
      <c r="D189" t="s">
        <v>43</v>
      </c>
      <c r="E189" t="s">
        <v>630</v>
      </c>
      <c r="F189" t="s">
        <v>1201</v>
      </c>
      <c r="G189" s="2">
        <v>236100</v>
      </c>
      <c r="H189">
        <v>19</v>
      </c>
      <c r="I189" s="1">
        <v>43.47</v>
      </c>
      <c r="J189" s="1">
        <v>44.777777777777779</v>
      </c>
      <c r="K189">
        <v>826</v>
      </c>
      <c r="L189" t="s">
        <v>6</v>
      </c>
      <c r="M189" t="s">
        <v>589</v>
      </c>
      <c r="N189" t="s">
        <v>40</v>
      </c>
      <c r="O189" t="s">
        <v>40</v>
      </c>
      <c r="Q189">
        <v>536</v>
      </c>
      <c r="S189" s="31" t="e">
        <v>#N/A</v>
      </c>
    </row>
    <row r="190" spans="1:19" x14ac:dyDescent="0.3">
      <c r="A190">
        <v>2020</v>
      </c>
      <c r="B190">
        <v>157</v>
      </c>
      <c r="C190">
        <v>1010841</v>
      </c>
      <c r="D190" t="s">
        <v>175</v>
      </c>
      <c r="E190" t="s">
        <v>280</v>
      </c>
      <c r="F190" t="s">
        <v>1202</v>
      </c>
      <c r="G190" s="2">
        <v>235700</v>
      </c>
      <c r="H190">
        <v>4</v>
      </c>
      <c r="I190" s="1">
        <v>54.25</v>
      </c>
      <c r="J190" s="1">
        <v>54.25</v>
      </c>
      <c r="K190">
        <v>217</v>
      </c>
      <c r="L190" t="s">
        <v>14</v>
      </c>
      <c r="M190" t="s">
        <v>254</v>
      </c>
      <c r="N190" t="s">
        <v>40</v>
      </c>
      <c r="O190" t="s">
        <v>40</v>
      </c>
      <c r="Q190">
        <v>537</v>
      </c>
      <c r="S190" s="31" t="e">
        <v>#N/A</v>
      </c>
    </row>
    <row r="191" spans="1:19" x14ac:dyDescent="0.3">
      <c r="A191">
        <v>2020</v>
      </c>
      <c r="B191">
        <v>409</v>
      </c>
      <c r="C191">
        <v>1007238</v>
      </c>
      <c r="D191" t="s">
        <v>71</v>
      </c>
      <c r="E191" t="s">
        <v>582</v>
      </c>
      <c r="F191" t="s">
        <v>1203</v>
      </c>
      <c r="G191" s="2">
        <v>231100</v>
      </c>
      <c r="H191">
        <v>5</v>
      </c>
      <c r="I191" s="1">
        <v>53.2</v>
      </c>
      <c r="J191" s="1">
        <v>54.25</v>
      </c>
      <c r="K191">
        <v>266</v>
      </c>
      <c r="L191" t="s">
        <v>542</v>
      </c>
      <c r="M191" t="s">
        <v>18</v>
      </c>
      <c r="N191" t="s">
        <v>40</v>
      </c>
      <c r="O191" t="s">
        <v>40</v>
      </c>
      <c r="Q191">
        <v>543</v>
      </c>
      <c r="S191" s="31" t="e">
        <v>#N/A</v>
      </c>
    </row>
    <row r="192" spans="1:19" x14ac:dyDescent="0.3">
      <c r="A192">
        <v>2020</v>
      </c>
      <c r="B192">
        <v>378</v>
      </c>
      <c r="C192">
        <v>294508</v>
      </c>
      <c r="D192" t="s">
        <v>551</v>
      </c>
      <c r="E192" t="s">
        <v>552</v>
      </c>
      <c r="F192" t="s">
        <v>1204</v>
      </c>
      <c r="G192" s="2">
        <v>223700</v>
      </c>
      <c r="H192">
        <v>4</v>
      </c>
      <c r="I192" s="1">
        <v>51.5</v>
      </c>
      <c r="J192" s="1">
        <v>58.5</v>
      </c>
      <c r="K192">
        <v>206</v>
      </c>
      <c r="L192" t="s">
        <v>542</v>
      </c>
      <c r="M192" t="s">
        <v>18</v>
      </c>
      <c r="N192" t="s">
        <v>40</v>
      </c>
      <c r="O192" t="s">
        <v>40</v>
      </c>
      <c r="Q192">
        <v>546</v>
      </c>
      <c r="S192" s="31" t="e">
        <v>#N/A</v>
      </c>
    </row>
    <row r="193" spans="1:19" x14ac:dyDescent="0.3">
      <c r="A193">
        <v>2020</v>
      </c>
      <c r="B193">
        <v>136</v>
      </c>
      <c r="C193">
        <v>1005013</v>
      </c>
      <c r="D193" t="s">
        <v>255</v>
      </c>
      <c r="E193" t="s">
        <v>256</v>
      </c>
      <c r="F193" t="s">
        <v>1205</v>
      </c>
      <c r="G193" s="2">
        <v>222900</v>
      </c>
      <c r="H193">
        <v>1</v>
      </c>
      <c r="I193" s="1">
        <v>21</v>
      </c>
      <c r="J193" s="1">
        <v>21</v>
      </c>
      <c r="K193">
        <v>21</v>
      </c>
      <c r="L193" t="s">
        <v>14</v>
      </c>
      <c r="M193" t="s">
        <v>254</v>
      </c>
      <c r="N193" t="s">
        <v>40</v>
      </c>
      <c r="O193" t="s">
        <v>40</v>
      </c>
      <c r="Q193">
        <v>548</v>
      </c>
      <c r="S193" s="31" t="e">
        <v>#N/A</v>
      </c>
    </row>
    <row r="194" spans="1:19" x14ac:dyDescent="0.3">
      <c r="A194">
        <v>2020</v>
      </c>
      <c r="B194">
        <v>298</v>
      </c>
      <c r="C194">
        <v>293255</v>
      </c>
      <c r="D194" t="s">
        <v>464</v>
      </c>
      <c r="E194" t="s">
        <v>465</v>
      </c>
      <c r="F194" t="s">
        <v>1206</v>
      </c>
      <c r="G194" s="2">
        <v>221300</v>
      </c>
      <c r="H194">
        <v>7</v>
      </c>
      <c r="I194" s="1">
        <v>45.29</v>
      </c>
      <c r="J194" s="1">
        <v>43</v>
      </c>
      <c r="K194">
        <v>317</v>
      </c>
      <c r="L194" t="s">
        <v>17</v>
      </c>
      <c r="M194" t="s">
        <v>440</v>
      </c>
      <c r="N194" t="s">
        <v>1029</v>
      </c>
      <c r="O194" t="s">
        <v>40</v>
      </c>
      <c r="P194" t="s">
        <v>37</v>
      </c>
      <c r="Q194">
        <v>551</v>
      </c>
      <c r="S194" s="31" t="e">
        <v>#N/A</v>
      </c>
    </row>
    <row r="195" spans="1:19" x14ac:dyDescent="0.3">
      <c r="A195">
        <v>2020</v>
      </c>
      <c r="B195">
        <v>753</v>
      </c>
      <c r="C195">
        <v>994410</v>
      </c>
      <c r="D195" t="s">
        <v>46</v>
      </c>
      <c r="E195" t="s">
        <v>76</v>
      </c>
      <c r="F195" t="s">
        <v>1207</v>
      </c>
      <c r="G195" s="2">
        <v>221100</v>
      </c>
      <c r="H195">
        <v>0</v>
      </c>
      <c r="I195" s="1">
        <v>0</v>
      </c>
      <c r="J195" s="1">
        <v>0</v>
      </c>
      <c r="K195">
        <v>0</v>
      </c>
      <c r="L195" t="s">
        <v>13</v>
      </c>
      <c r="M195" t="s">
        <v>907</v>
      </c>
      <c r="N195" t="s">
        <v>40</v>
      </c>
      <c r="O195" t="s">
        <v>40</v>
      </c>
      <c r="Q195">
        <v>552</v>
      </c>
      <c r="S195" s="31" t="e">
        <v>#N/A</v>
      </c>
    </row>
    <row r="196" spans="1:19" x14ac:dyDescent="0.3">
      <c r="A196">
        <v>2020</v>
      </c>
      <c r="B196">
        <v>433</v>
      </c>
      <c r="C196">
        <v>998390</v>
      </c>
      <c r="D196" t="s">
        <v>610</v>
      </c>
      <c r="E196" t="s">
        <v>611</v>
      </c>
      <c r="F196" t="s">
        <v>1208</v>
      </c>
      <c r="G196" s="2">
        <v>219900</v>
      </c>
      <c r="H196">
        <v>2</v>
      </c>
      <c r="I196" s="1">
        <v>67.5</v>
      </c>
      <c r="J196" s="1">
        <v>67.5</v>
      </c>
      <c r="K196">
        <v>135</v>
      </c>
      <c r="L196" t="s">
        <v>6</v>
      </c>
      <c r="M196" t="s">
        <v>589</v>
      </c>
      <c r="N196" t="s">
        <v>40</v>
      </c>
      <c r="O196" t="s">
        <v>40</v>
      </c>
      <c r="Q196">
        <v>553</v>
      </c>
      <c r="S196" s="31" t="e">
        <v>#N/A</v>
      </c>
    </row>
    <row r="197" spans="1:19" x14ac:dyDescent="0.3">
      <c r="A197">
        <v>2020</v>
      </c>
      <c r="B197">
        <v>666</v>
      </c>
      <c r="C197">
        <v>990548</v>
      </c>
      <c r="D197" t="s">
        <v>591</v>
      </c>
      <c r="E197" t="s">
        <v>849</v>
      </c>
      <c r="F197" t="s">
        <v>1209</v>
      </c>
      <c r="G197" s="2">
        <v>219800</v>
      </c>
      <c r="H197">
        <v>5</v>
      </c>
      <c r="I197" s="1">
        <v>50.6</v>
      </c>
      <c r="J197" s="1">
        <v>50.6</v>
      </c>
      <c r="K197">
        <v>253</v>
      </c>
      <c r="L197" t="s">
        <v>10</v>
      </c>
      <c r="M197" t="s">
        <v>818</v>
      </c>
      <c r="N197" t="s">
        <v>40</v>
      </c>
      <c r="O197" t="s">
        <v>40</v>
      </c>
      <c r="Q197">
        <v>554</v>
      </c>
      <c r="S197" s="31" t="e">
        <v>#N/A</v>
      </c>
    </row>
    <row r="198" spans="1:19" x14ac:dyDescent="0.3">
      <c r="A198">
        <v>2020</v>
      </c>
      <c r="B198">
        <v>566</v>
      </c>
      <c r="C198">
        <v>998321</v>
      </c>
      <c r="D198" t="s">
        <v>403</v>
      </c>
      <c r="E198" t="s">
        <v>691</v>
      </c>
      <c r="F198" t="s">
        <v>1210</v>
      </c>
      <c r="G198" s="2">
        <v>219400</v>
      </c>
      <c r="H198">
        <v>4</v>
      </c>
      <c r="I198" s="1">
        <v>50.5</v>
      </c>
      <c r="J198" s="1">
        <v>50.5</v>
      </c>
      <c r="K198">
        <v>202</v>
      </c>
      <c r="L198" t="s">
        <v>11</v>
      </c>
      <c r="M198" t="s">
        <v>724</v>
      </c>
      <c r="N198" t="s">
        <v>40</v>
      </c>
      <c r="O198" t="s">
        <v>40</v>
      </c>
      <c r="Q198">
        <v>556</v>
      </c>
      <c r="S198" s="31" t="e">
        <v>#N/A</v>
      </c>
    </row>
    <row r="199" spans="1:19" x14ac:dyDescent="0.3">
      <c r="A199">
        <v>2020</v>
      </c>
      <c r="B199">
        <v>771</v>
      </c>
      <c r="C199">
        <v>1004909</v>
      </c>
      <c r="D199" t="s">
        <v>60</v>
      </c>
      <c r="E199" t="s">
        <v>438</v>
      </c>
      <c r="F199" t="s">
        <v>1186</v>
      </c>
      <c r="G199" s="2">
        <v>219100</v>
      </c>
      <c r="H199">
        <v>6</v>
      </c>
      <c r="I199" s="1">
        <v>44.83</v>
      </c>
      <c r="J199" s="1">
        <v>43.2</v>
      </c>
      <c r="K199">
        <v>269</v>
      </c>
      <c r="L199" t="s">
        <v>13</v>
      </c>
      <c r="M199" t="s">
        <v>907</v>
      </c>
      <c r="N199" t="s">
        <v>40</v>
      </c>
      <c r="O199" t="s">
        <v>40</v>
      </c>
      <c r="Q199">
        <v>557</v>
      </c>
      <c r="S199" s="31" t="e">
        <v>#N/A</v>
      </c>
    </row>
    <row r="200" spans="1:19" x14ac:dyDescent="0.3">
      <c r="A200">
        <v>2020</v>
      </c>
      <c r="B200">
        <v>813</v>
      </c>
      <c r="C200">
        <v>298474</v>
      </c>
      <c r="D200" t="s">
        <v>331</v>
      </c>
      <c r="E200" t="s">
        <v>436</v>
      </c>
      <c r="F200" t="s">
        <v>1211</v>
      </c>
      <c r="G200" s="2">
        <v>218300</v>
      </c>
      <c r="H200">
        <v>2</v>
      </c>
      <c r="I200" s="1">
        <v>67</v>
      </c>
      <c r="J200" s="1">
        <v>67</v>
      </c>
      <c r="K200">
        <v>134</v>
      </c>
      <c r="L200" t="s">
        <v>8</v>
      </c>
      <c r="M200" t="s">
        <v>948</v>
      </c>
      <c r="N200" t="s">
        <v>40</v>
      </c>
      <c r="O200" t="s">
        <v>40</v>
      </c>
      <c r="Q200">
        <v>559</v>
      </c>
      <c r="S200" s="31" t="e">
        <v>#N/A</v>
      </c>
    </row>
    <row r="201" spans="1:19" x14ac:dyDescent="0.3">
      <c r="A201">
        <v>2020</v>
      </c>
      <c r="B201">
        <v>163</v>
      </c>
      <c r="C201">
        <v>1000072</v>
      </c>
      <c r="D201" t="s">
        <v>289</v>
      </c>
      <c r="E201" t="s">
        <v>290</v>
      </c>
      <c r="F201" t="s">
        <v>1212</v>
      </c>
      <c r="G201" s="2">
        <v>215400</v>
      </c>
      <c r="H201">
        <v>3</v>
      </c>
      <c r="I201" s="1">
        <v>56.67</v>
      </c>
      <c r="J201" s="1">
        <v>52.8</v>
      </c>
      <c r="K201">
        <v>170</v>
      </c>
      <c r="L201" t="s">
        <v>14</v>
      </c>
      <c r="M201" t="s">
        <v>254</v>
      </c>
      <c r="N201" t="s">
        <v>40</v>
      </c>
      <c r="O201" t="s">
        <v>40</v>
      </c>
      <c r="Q201">
        <v>562</v>
      </c>
      <c r="S201" s="31" t="e">
        <v>#N/A</v>
      </c>
    </row>
    <row r="202" spans="1:19" x14ac:dyDescent="0.3">
      <c r="A202">
        <v>2020</v>
      </c>
      <c r="B202">
        <v>319</v>
      </c>
      <c r="C202">
        <v>281075</v>
      </c>
      <c r="D202" t="s">
        <v>34</v>
      </c>
      <c r="E202" t="s">
        <v>489</v>
      </c>
      <c r="F202" t="s">
        <v>1213</v>
      </c>
      <c r="G202" s="2">
        <v>212300</v>
      </c>
      <c r="H202">
        <v>0</v>
      </c>
      <c r="I202" s="1">
        <v>0</v>
      </c>
      <c r="J202" s="1">
        <v>0</v>
      </c>
      <c r="K202">
        <v>0</v>
      </c>
      <c r="L202" t="s">
        <v>17</v>
      </c>
      <c r="M202" t="s">
        <v>440</v>
      </c>
      <c r="N202" t="s">
        <v>40</v>
      </c>
      <c r="O202" t="s">
        <v>40</v>
      </c>
      <c r="Q202">
        <v>565</v>
      </c>
      <c r="S202" s="31" t="e">
        <v>#N/A</v>
      </c>
    </row>
    <row r="203" spans="1:19" x14ac:dyDescent="0.3">
      <c r="A203">
        <v>2020</v>
      </c>
      <c r="B203">
        <v>660</v>
      </c>
      <c r="C203">
        <v>1003520</v>
      </c>
      <c r="D203" t="s">
        <v>842</v>
      </c>
      <c r="E203" t="s">
        <v>153</v>
      </c>
      <c r="F203" t="s">
        <v>1214</v>
      </c>
      <c r="G203" s="2">
        <v>209100</v>
      </c>
      <c r="H203">
        <v>3</v>
      </c>
      <c r="I203" s="1">
        <v>55</v>
      </c>
      <c r="J203" s="1">
        <v>55</v>
      </c>
      <c r="K203">
        <v>165</v>
      </c>
      <c r="L203" t="s">
        <v>10</v>
      </c>
      <c r="M203" t="s">
        <v>818</v>
      </c>
      <c r="N203" t="s">
        <v>40</v>
      </c>
      <c r="O203" t="s">
        <v>40</v>
      </c>
      <c r="Q203">
        <v>567</v>
      </c>
      <c r="S203" s="31" t="e">
        <v>#N/A</v>
      </c>
    </row>
    <row r="204" spans="1:19" x14ac:dyDescent="0.3">
      <c r="A204">
        <v>2020</v>
      </c>
      <c r="B204">
        <v>291</v>
      </c>
      <c r="C204">
        <v>1006087</v>
      </c>
      <c r="D204" t="s">
        <v>226</v>
      </c>
      <c r="E204" t="s">
        <v>458</v>
      </c>
      <c r="F204" t="s">
        <v>1215</v>
      </c>
      <c r="G204" s="2">
        <v>207800</v>
      </c>
      <c r="H204">
        <v>3</v>
      </c>
      <c r="I204" s="1">
        <v>54.67</v>
      </c>
      <c r="J204" s="1">
        <v>54.666666666666664</v>
      </c>
      <c r="K204">
        <v>164</v>
      </c>
      <c r="L204" t="s">
        <v>17</v>
      </c>
      <c r="M204" t="s">
        <v>440</v>
      </c>
      <c r="N204" t="s">
        <v>40</v>
      </c>
      <c r="O204" t="s">
        <v>40</v>
      </c>
      <c r="Q204">
        <v>569</v>
      </c>
      <c r="S204" s="31" t="e">
        <v>#N/A</v>
      </c>
    </row>
    <row r="205" spans="1:19" x14ac:dyDescent="0.3">
      <c r="A205">
        <v>2020</v>
      </c>
      <c r="B205">
        <v>495</v>
      </c>
      <c r="C205">
        <v>1003546</v>
      </c>
      <c r="D205" t="s">
        <v>403</v>
      </c>
      <c r="E205" t="s">
        <v>104</v>
      </c>
      <c r="F205" t="s">
        <v>1216</v>
      </c>
      <c r="G205" s="2">
        <v>207400</v>
      </c>
      <c r="H205">
        <v>0</v>
      </c>
      <c r="I205" s="1">
        <v>0</v>
      </c>
      <c r="J205" s="1">
        <v>0</v>
      </c>
      <c r="K205">
        <v>0</v>
      </c>
      <c r="L205" t="s">
        <v>5</v>
      </c>
      <c r="M205" t="s">
        <v>637</v>
      </c>
      <c r="N205" t="s">
        <v>40</v>
      </c>
      <c r="O205" t="s">
        <v>40</v>
      </c>
      <c r="Q205">
        <v>573</v>
      </c>
      <c r="S205" s="31" t="e">
        <v>#N/A</v>
      </c>
    </row>
    <row r="206" spans="1:19" x14ac:dyDescent="0.3">
      <c r="A206">
        <v>2020</v>
      </c>
      <c r="B206">
        <v>608</v>
      </c>
      <c r="C206">
        <v>1006276</v>
      </c>
      <c r="D206" t="s">
        <v>785</v>
      </c>
      <c r="E206" t="s">
        <v>786</v>
      </c>
      <c r="F206" t="s">
        <v>1217</v>
      </c>
      <c r="G206" s="2">
        <v>202000</v>
      </c>
      <c r="H206">
        <v>2</v>
      </c>
      <c r="I206" s="1">
        <v>62</v>
      </c>
      <c r="J206" s="1">
        <v>62</v>
      </c>
      <c r="K206">
        <v>124</v>
      </c>
      <c r="L206" t="s">
        <v>1</v>
      </c>
      <c r="M206" t="s">
        <v>769</v>
      </c>
      <c r="N206" t="s">
        <v>40</v>
      </c>
      <c r="O206" t="s">
        <v>40</v>
      </c>
      <c r="Q206">
        <v>580</v>
      </c>
      <c r="S206" s="31" t="e">
        <v>#N/A</v>
      </c>
    </row>
    <row r="207" spans="1:19" x14ac:dyDescent="0.3">
      <c r="A207">
        <v>2020</v>
      </c>
      <c r="B207">
        <v>370</v>
      </c>
      <c r="C207">
        <v>1009253</v>
      </c>
      <c r="D207" t="s">
        <v>60</v>
      </c>
      <c r="E207" t="s">
        <v>541</v>
      </c>
      <c r="F207" t="s">
        <v>1218</v>
      </c>
      <c r="G207" s="2">
        <v>193800</v>
      </c>
      <c r="H207">
        <v>0</v>
      </c>
      <c r="I207" s="1">
        <v>0</v>
      </c>
      <c r="J207" s="1">
        <v>0</v>
      </c>
      <c r="K207">
        <v>0</v>
      </c>
      <c r="L207" t="s">
        <v>542</v>
      </c>
      <c r="M207" t="s">
        <v>18</v>
      </c>
      <c r="N207" t="s">
        <v>1029</v>
      </c>
      <c r="O207" t="s">
        <v>40</v>
      </c>
      <c r="P207" t="s">
        <v>37</v>
      </c>
      <c r="Q207">
        <v>586</v>
      </c>
      <c r="S207" s="31" t="e">
        <v>#N/A</v>
      </c>
    </row>
    <row r="208" spans="1:19" x14ac:dyDescent="0.3">
      <c r="A208">
        <v>2020</v>
      </c>
      <c r="B208">
        <v>341</v>
      </c>
      <c r="C208">
        <v>1004870</v>
      </c>
      <c r="D208" t="s">
        <v>357</v>
      </c>
      <c r="E208" t="s">
        <v>513</v>
      </c>
      <c r="F208" t="s">
        <v>1220</v>
      </c>
      <c r="G208" s="2">
        <v>190100</v>
      </c>
      <c r="H208">
        <v>1</v>
      </c>
      <c r="I208" s="1">
        <v>50</v>
      </c>
      <c r="J208" s="1">
        <v>50</v>
      </c>
      <c r="K208">
        <v>50</v>
      </c>
      <c r="L208" t="s">
        <v>3</v>
      </c>
      <c r="M208" t="s">
        <v>497</v>
      </c>
      <c r="N208" t="s">
        <v>40</v>
      </c>
      <c r="O208" t="s">
        <v>40</v>
      </c>
      <c r="Q208">
        <v>589</v>
      </c>
      <c r="S208" s="31" t="e">
        <v>#N/A</v>
      </c>
    </row>
    <row r="209" spans="1:19" x14ac:dyDescent="0.3">
      <c r="A209">
        <v>2020</v>
      </c>
      <c r="B209">
        <v>225</v>
      </c>
      <c r="C209">
        <v>1004034</v>
      </c>
      <c r="D209" t="s">
        <v>190</v>
      </c>
      <c r="E209" t="s">
        <v>374</v>
      </c>
      <c r="F209" t="s">
        <v>1221</v>
      </c>
      <c r="G209" s="2">
        <v>189000</v>
      </c>
      <c r="H209">
        <v>1</v>
      </c>
      <c r="I209" s="1">
        <v>58</v>
      </c>
      <c r="J209" s="1">
        <v>58</v>
      </c>
      <c r="K209">
        <v>58</v>
      </c>
      <c r="L209" t="s">
        <v>4</v>
      </c>
      <c r="M209" t="s">
        <v>316</v>
      </c>
      <c r="N209" t="s">
        <v>40</v>
      </c>
      <c r="O209" t="s">
        <v>40</v>
      </c>
      <c r="Q209">
        <v>592</v>
      </c>
      <c r="S209" s="31" t="e">
        <v>#N/A</v>
      </c>
    </row>
    <row r="210" spans="1:19" x14ac:dyDescent="0.3">
      <c r="A210">
        <v>2020</v>
      </c>
      <c r="B210">
        <v>25</v>
      </c>
      <c r="C210">
        <v>1009201</v>
      </c>
      <c r="D210" t="s">
        <v>81</v>
      </c>
      <c r="E210" t="s">
        <v>82</v>
      </c>
      <c r="F210" t="s">
        <v>1222</v>
      </c>
      <c r="G210" s="2">
        <v>184800</v>
      </c>
      <c r="H210">
        <v>0</v>
      </c>
      <c r="I210" s="1">
        <v>0</v>
      </c>
      <c r="J210" s="1">
        <v>0</v>
      </c>
      <c r="K210">
        <v>0</v>
      </c>
      <c r="L210" t="s">
        <v>16</v>
      </c>
      <c r="M210" t="s">
        <v>36</v>
      </c>
      <c r="N210" t="s">
        <v>40</v>
      </c>
      <c r="O210" t="s">
        <v>40</v>
      </c>
      <c r="Q210">
        <v>593</v>
      </c>
      <c r="S210" s="31" t="e">
        <v>#N/A</v>
      </c>
    </row>
    <row r="211" spans="1:19" x14ac:dyDescent="0.3">
      <c r="A211">
        <v>2020</v>
      </c>
      <c r="B211">
        <v>272</v>
      </c>
      <c r="C211">
        <v>1009256</v>
      </c>
      <c r="D211" t="s">
        <v>437</v>
      </c>
      <c r="E211" t="s">
        <v>438</v>
      </c>
      <c r="F211" t="s">
        <v>1223</v>
      </c>
      <c r="G211" s="2">
        <v>180300</v>
      </c>
      <c r="H211">
        <v>0</v>
      </c>
      <c r="I211" s="1">
        <v>0</v>
      </c>
      <c r="J211" s="1">
        <v>0</v>
      </c>
      <c r="K211">
        <v>0</v>
      </c>
      <c r="L211" t="s">
        <v>15</v>
      </c>
      <c r="M211" t="s">
        <v>377</v>
      </c>
      <c r="N211" t="s">
        <v>40</v>
      </c>
      <c r="O211" t="s">
        <v>40</v>
      </c>
      <c r="Q211">
        <v>596</v>
      </c>
      <c r="S211" s="31" t="e">
        <v>#N/A</v>
      </c>
    </row>
    <row r="212" spans="1:19" x14ac:dyDescent="0.3">
      <c r="A212">
        <v>2020</v>
      </c>
      <c r="B212">
        <v>58</v>
      </c>
      <c r="C212">
        <v>290326</v>
      </c>
      <c r="D212" t="s">
        <v>48</v>
      </c>
      <c r="E212" t="s">
        <v>145</v>
      </c>
      <c r="F212" t="s">
        <v>1224</v>
      </c>
      <c r="G212" s="2">
        <v>155800</v>
      </c>
      <c r="H212">
        <v>0</v>
      </c>
      <c r="I212" s="1">
        <v>0</v>
      </c>
      <c r="J212" s="1">
        <v>0</v>
      </c>
      <c r="K212">
        <v>0</v>
      </c>
      <c r="L212" t="s">
        <v>7</v>
      </c>
      <c r="M212" t="s">
        <v>119</v>
      </c>
      <c r="N212" t="s">
        <v>40</v>
      </c>
      <c r="O212" t="s">
        <v>40</v>
      </c>
      <c r="Q212">
        <v>610</v>
      </c>
      <c r="S212" s="31" t="e">
        <v>#N/A</v>
      </c>
    </row>
    <row r="213" spans="1:19" x14ac:dyDescent="0.3">
      <c r="A213">
        <v>2020</v>
      </c>
      <c r="B213">
        <v>419</v>
      </c>
      <c r="C213">
        <v>1008550</v>
      </c>
      <c r="D213" t="s">
        <v>245</v>
      </c>
      <c r="E213" t="s">
        <v>451</v>
      </c>
      <c r="F213" t="s">
        <v>1225</v>
      </c>
      <c r="G213" s="2">
        <v>153300</v>
      </c>
      <c r="H213">
        <v>0</v>
      </c>
      <c r="I213" s="1">
        <v>0</v>
      </c>
      <c r="J213" s="1">
        <v>0</v>
      </c>
      <c r="K213">
        <v>0</v>
      </c>
      <c r="L213" t="s">
        <v>6</v>
      </c>
      <c r="M213" t="s">
        <v>589</v>
      </c>
      <c r="N213" t="s">
        <v>40</v>
      </c>
      <c r="O213" t="s">
        <v>40</v>
      </c>
      <c r="Q213">
        <v>612</v>
      </c>
      <c r="S213" s="31" t="e">
        <v>#N/A</v>
      </c>
    </row>
    <row r="214" spans="1:19" x14ac:dyDescent="0.3">
      <c r="A214">
        <v>2020</v>
      </c>
      <c r="B214">
        <v>530</v>
      </c>
      <c r="C214">
        <v>1000905</v>
      </c>
      <c r="D214" t="s">
        <v>50</v>
      </c>
      <c r="E214" t="s">
        <v>89</v>
      </c>
      <c r="F214" t="s">
        <v>1226</v>
      </c>
      <c r="G214" s="2">
        <v>152000</v>
      </c>
      <c r="H214">
        <v>0</v>
      </c>
      <c r="I214" s="1">
        <v>0</v>
      </c>
      <c r="J214" s="1">
        <v>0</v>
      </c>
      <c r="K214">
        <v>0</v>
      </c>
      <c r="L214" t="s">
        <v>12</v>
      </c>
      <c r="M214" t="s">
        <v>679</v>
      </c>
      <c r="N214" t="s">
        <v>40</v>
      </c>
      <c r="O214" t="s">
        <v>40</v>
      </c>
      <c r="Q214">
        <v>614</v>
      </c>
      <c r="S214" s="31" t="e">
        <v>#N/A</v>
      </c>
    </row>
    <row r="215" spans="1:19" x14ac:dyDescent="0.3">
      <c r="A215">
        <v>2020</v>
      </c>
      <c r="B215">
        <v>529</v>
      </c>
      <c r="C215">
        <v>1002143</v>
      </c>
      <c r="D215" t="s">
        <v>43</v>
      </c>
      <c r="E215" t="s">
        <v>229</v>
      </c>
      <c r="F215" t="s">
        <v>1227</v>
      </c>
      <c r="G215" s="2">
        <v>149200</v>
      </c>
      <c r="H215">
        <v>3</v>
      </c>
      <c r="I215" s="1">
        <v>34.33</v>
      </c>
      <c r="J215" s="1">
        <v>33</v>
      </c>
      <c r="K215">
        <v>103</v>
      </c>
      <c r="L215" t="s">
        <v>12</v>
      </c>
      <c r="M215" t="s">
        <v>679</v>
      </c>
      <c r="N215" t="s">
        <v>40</v>
      </c>
      <c r="O215" t="s">
        <v>40</v>
      </c>
      <c r="Q215">
        <v>615</v>
      </c>
      <c r="S215" s="31" t="e">
        <v>#N/A</v>
      </c>
    </row>
    <row r="216" spans="1:19" x14ac:dyDescent="0.3">
      <c r="A216">
        <v>2020</v>
      </c>
      <c r="B216">
        <v>87</v>
      </c>
      <c r="C216">
        <v>1002401</v>
      </c>
      <c r="D216" t="s">
        <v>190</v>
      </c>
      <c r="E216" t="s">
        <v>191</v>
      </c>
      <c r="F216" t="s">
        <v>1228</v>
      </c>
      <c r="G216" s="2">
        <v>147700</v>
      </c>
      <c r="H216">
        <v>1</v>
      </c>
      <c r="I216" s="1">
        <v>34</v>
      </c>
      <c r="J216" s="1">
        <v>34</v>
      </c>
      <c r="K216">
        <v>34</v>
      </c>
      <c r="L216" t="s">
        <v>7</v>
      </c>
      <c r="M216" t="s">
        <v>119</v>
      </c>
      <c r="N216" t="s">
        <v>1029</v>
      </c>
      <c r="O216" t="s">
        <v>40</v>
      </c>
      <c r="P216" t="s">
        <v>37</v>
      </c>
      <c r="Q216">
        <v>618</v>
      </c>
      <c r="S216" s="31" t="e">
        <v>#N/A</v>
      </c>
    </row>
    <row r="217" spans="1:19" x14ac:dyDescent="0.3">
      <c r="A217">
        <v>2020</v>
      </c>
      <c r="B217">
        <v>134</v>
      </c>
      <c r="C217">
        <v>998167</v>
      </c>
      <c r="D217" t="s">
        <v>50</v>
      </c>
      <c r="E217" t="s">
        <v>253</v>
      </c>
      <c r="F217" t="s">
        <v>1229</v>
      </c>
      <c r="G217" s="2">
        <v>146300</v>
      </c>
      <c r="H217">
        <v>2</v>
      </c>
      <c r="I217" s="1">
        <v>38.5</v>
      </c>
      <c r="J217" s="1">
        <v>38.5</v>
      </c>
      <c r="K217">
        <v>77</v>
      </c>
      <c r="L217" t="s">
        <v>2</v>
      </c>
      <c r="M217" t="s">
        <v>200</v>
      </c>
      <c r="N217" t="s">
        <v>40</v>
      </c>
      <c r="O217" t="s">
        <v>40</v>
      </c>
      <c r="Q217">
        <v>619</v>
      </c>
      <c r="S217" s="31" t="e">
        <v>#N/A</v>
      </c>
    </row>
    <row r="218" spans="1:19" x14ac:dyDescent="0.3">
      <c r="A218">
        <v>2020</v>
      </c>
      <c r="B218">
        <v>393</v>
      </c>
      <c r="C218">
        <v>1008083</v>
      </c>
      <c r="D218" t="s">
        <v>130</v>
      </c>
      <c r="E218" t="s">
        <v>567</v>
      </c>
      <c r="F218" t="s">
        <v>1230</v>
      </c>
      <c r="G218" s="2">
        <v>143400</v>
      </c>
      <c r="H218">
        <v>1</v>
      </c>
      <c r="I218" s="1">
        <v>33</v>
      </c>
      <c r="J218" s="1">
        <v>33</v>
      </c>
      <c r="K218">
        <v>33</v>
      </c>
      <c r="L218" t="s">
        <v>542</v>
      </c>
      <c r="M218" t="s">
        <v>18</v>
      </c>
      <c r="N218" t="s">
        <v>40</v>
      </c>
      <c r="O218" t="s">
        <v>40</v>
      </c>
      <c r="Q218">
        <v>621</v>
      </c>
      <c r="S218" s="31" t="e">
        <v>#N/A</v>
      </c>
    </row>
    <row r="219" spans="1:19" x14ac:dyDescent="0.3">
      <c r="A219">
        <v>2020</v>
      </c>
      <c r="B219">
        <v>233</v>
      </c>
      <c r="C219">
        <v>1006151</v>
      </c>
      <c r="D219" t="s">
        <v>386</v>
      </c>
      <c r="E219" t="s">
        <v>387</v>
      </c>
      <c r="F219" t="s">
        <v>1231</v>
      </c>
      <c r="G219" s="2">
        <v>141200</v>
      </c>
      <c r="H219">
        <v>2</v>
      </c>
      <c r="I219" s="1">
        <v>32.5</v>
      </c>
      <c r="J219" s="1">
        <v>32.5</v>
      </c>
      <c r="K219">
        <v>65</v>
      </c>
      <c r="L219" t="s">
        <v>15</v>
      </c>
      <c r="M219" t="s">
        <v>377</v>
      </c>
      <c r="N219" t="s">
        <v>40</v>
      </c>
      <c r="O219" t="s">
        <v>40</v>
      </c>
      <c r="Q219">
        <v>622</v>
      </c>
      <c r="S219" s="31" t="e">
        <v>#N/A</v>
      </c>
    </row>
    <row r="220" spans="1:19" x14ac:dyDescent="0.3">
      <c r="A220">
        <v>2020</v>
      </c>
      <c r="B220">
        <v>777</v>
      </c>
      <c r="C220">
        <v>1002300</v>
      </c>
      <c r="D220" t="s">
        <v>132</v>
      </c>
      <c r="E220" t="s">
        <v>950</v>
      </c>
      <c r="F220" t="s">
        <v>1232</v>
      </c>
      <c r="G220" s="2">
        <v>133000</v>
      </c>
      <c r="H220">
        <v>2</v>
      </c>
      <c r="I220" s="1">
        <v>35</v>
      </c>
      <c r="J220" s="1">
        <v>35</v>
      </c>
      <c r="K220">
        <v>70</v>
      </c>
      <c r="L220" t="s">
        <v>8</v>
      </c>
      <c r="M220" t="s">
        <v>948</v>
      </c>
      <c r="N220" t="s">
        <v>1037</v>
      </c>
      <c r="O220" t="s">
        <v>40</v>
      </c>
      <c r="P220" t="s">
        <v>45</v>
      </c>
      <c r="Q220">
        <v>628</v>
      </c>
      <c r="S220" s="31" t="e">
        <v>#N/A</v>
      </c>
    </row>
    <row r="221" spans="1:19" x14ac:dyDescent="0.3">
      <c r="A221">
        <v>2020</v>
      </c>
      <c r="B221">
        <v>103</v>
      </c>
      <c r="C221">
        <v>298316</v>
      </c>
      <c r="D221" t="s">
        <v>167</v>
      </c>
      <c r="E221" t="s">
        <v>216</v>
      </c>
      <c r="F221" t="s">
        <v>1233</v>
      </c>
      <c r="G221" s="2">
        <v>129500</v>
      </c>
      <c r="H221">
        <v>2</v>
      </c>
      <c r="I221" s="1">
        <v>26.5</v>
      </c>
      <c r="J221" s="1">
        <v>34</v>
      </c>
      <c r="K221">
        <v>53</v>
      </c>
      <c r="L221" t="s">
        <v>2</v>
      </c>
      <c r="M221" t="s">
        <v>200</v>
      </c>
      <c r="N221" t="s">
        <v>40</v>
      </c>
      <c r="O221" t="s">
        <v>40</v>
      </c>
      <c r="Q221">
        <v>630</v>
      </c>
      <c r="S221" s="31" t="e">
        <v>#N/A</v>
      </c>
    </row>
    <row r="222" spans="1:19" x14ac:dyDescent="0.3">
      <c r="A222">
        <v>2020</v>
      </c>
      <c r="B222">
        <v>335</v>
      </c>
      <c r="C222">
        <v>1009229</v>
      </c>
      <c r="D222" t="s">
        <v>185</v>
      </c>
      <c r="E222" t="s">
        <v>209</v>
      </c>
      <c r="F222" t="s">
        <v>1234</v>
      </c>
      <c r="G222" s="2">
        <v>126300</v>
      </c>
      <c r="H222">
        <v>0</v>
      </c>
      <c r="I222" s="1">
        <v>0</v>
      </c>
      <c r="J222" s="1">
        <v>0</v>
      </c>
      <c r="K222">
        <v>0</v>
      </c>
      <c r="L222" t="s">
        <v>3</v>
      </c>
      <c r="M222" t="s">
        <v>497</v>
      </c>
      <c r="N222" t="s">
        <v>40</v>
      </c>
      <c r="O222" t="s">
        <v>40</v>
      </c>
      <c r="Q222">
        <v>633</v>
      </c>
      <c r="S222" s="31" t="e">
        <v>#N/A</v>
      </c>
    </row>
    <row r="223" spans="1:19" x14ac:dyDescent="0.3">
      <c r="A223">
        <v>2020</v>
      </c>
      <c r="B223">
        <v>3</v>
      </c>
      <c r="C223">
        <v>1004995</v>
      </c>
      <c r="D223" t="s">
        <v>41</v>
      </c>
      <c r="E223" t="s">
        <v>42</v>
      </c>
      <c r="F223" t="s">
        <v>1235</v>
      </c>
      <c r="G223" s="2">
        <v>123900</v>
      </c>
      <c r="H223">
        <v>0</v>
      </c>
      <c r="I223" s="1">
        <v>0</v>
      </c>
      <c r="J223" s="1">
        <v>0</v>
      </c>
      <c r="K223">
        <v>0</v>
      </c>
      <c r="L223" t="s">
        <v>16</v>
      </c>
      <c r="M223" t="s">
        <v>36</v>
      </c>
      <c r="N223" t="s">
        <v>40</v>
      </c>
      <c r="O223" t="s">
        <v>40</v>
      </c>
      <c r="Q223">
        <v>635</v>
      </c>
      <c r="S223" s="31" t="e">
        <v>#N/A</v>
      </c>
    </row>
    <row r="224" spans="1:19" x14ac:dyDescent="0.3">
      <c r="A224">
        <v>2020</v>
      </c>
      <c r="B224">
        <v>14</v>
      </c>
      <c r="C224">
        <v>1008159</v>
      </c>
      <c r="D224" t="s">
        <v>62</v>
      </c>
      <c r="E224" t="s">
        <v>63</v>
      </c>
      <c r="F224" t="s">
        <v>1236</v>
      </c>
      <c r="G224" s="2">
        <v>123900</v>
      </c>
      <c r="H224">
        <v>0</v>
      </c>
      <c r="I224" s="1">
        <v>0</v>
      </c>
      <c r="J224" s="1">
        <v>0</v>
      </c>
      <c r="K224">
        <v>0</v>
      </c>
      <c r="L224" t="s">
        <v>16</v>
      </c>
      <c r="M224" t="s">
        <v>36</v>
      </c>
      <c r="N224" t="s">
        <v>40</v>
      </c>
      <c r="O224" t="s">
        <v>40</v>
      </c>
      <c r="Q224">
        <v>637</v>
      </c>
      <c r="S224" s="31" t="e">
        <v>#N/A</v>
      </c>
    </row>
    <row r="225" spans="1:19" x14ac:dyDescent="0.3">
      <c r="A225">
        <v>2020</v>
      </c>
      <c r="B225">
        <v>27</v>
      </c>
      <c r="C225">
        <v>997206</v>
      </c>
      <c r="D225" t="s">
        <v>85</v>
      </c>
      <c r="E225" t="s">
        <v>86</v>
      </c>
      <c r="F225" t="s">
        <v>1237</v>
      </c>
      <c r="G225" s="2">
        <v>123900</v>
      </c>
      <c r="H225">
        <v>0</v>
      </c>
      <c r="I225" s="1">
        <v>0</v>
      </c>
      <c r="J225" s="1">
        <v>0</v>
      </c>
      <c r="K225">
        <v>0</v>
      </c>
      <c r="L225" t="s">
        <v>16</v>
      </c>
      <c r="M225" t="s">
        <v>36</v>
      </c>
      <c r="N225" t="s">
        <v>40</v>
      </c>
      <c r="O225" t="s">
        <v>40</v>
      </c>
      <c r="Q225">
        <v>640</v>
      </c>
      <c r="S225" s="31" t="e">
        <v>#N/A</v>
      </c>
    </row>
    <row r="226" spans="1:19" x14ac:dyDescent="0.3">
      <c r="A226">
        <v>2020</v>
      </c>
      <c r="B226">
        <v>35</v>
      </c>
      <c r="C226">
        <v>1006136</v>
      </c>
      <c r="D226" t="s">
        <v>60</v>
      </c>
      <c r="E226" t="s">
        <v>101</v>
      </c>
      <c r="F226" t="s">
        <v>1238</v>
      </c>
      <c r="G226" s="2">
        <v>123900</v>
      </c>
      <c r="H226">
        <v>0</v>
      </c>
      <c r="I226" s="1">
        <v>0</v>
      </c>
      <c r="J226" s="1">
        <v>0</v>
      </c>
      <c r="K226">
        <v>0</v>
      </c>
      <c r="L226" t="s">
        <v>16</v>
      </c>
      <c r="M226" t="s">
        <v>36</v>
      </c>
      <c r="N226" t="s">
        <v>40</v>
      </c>
      <c r="O226" t="s">
        <v>40</v>
      </c>
      <c r="Q226">
        <v>641</v>
      </c>
      <c r="S226" s="31" t="e">
        <v>#N/A</v>
      </c>
    </row>
    <row r="227" spans="1:19" x14ac:dyDescent="0.3">
      <c r="A227">
        <v>2020</v>
      </c>
      <c r="B227">
        <v>68</v>
      </c>
      <c r="C227">
        <v>1013978</v>
      </c>
      <c r="D227" t="s">
        <v>159</v>
      </c>
      <c r="E227" t="s">
        <v>160</v>
      </c>
      <c r="F227" t="s">
        <v>1239</v>
      </c>
      <c r="G227" s="2">
        <v>123900</v>
      </c>
      <c r="H227">
        <v>0</v>
      </c>
      <c r="I227" s="1">
        <v>0</v>
      </c>
      <c r="J227" s="1">
        <v>0</v>
      </c>
      <c r="K227">
        <v>0</v>
      </c>
      <c r="L227" t="s">
        <v>7</v>
      </c>
      <c r="M227" t="s">
        <v>119</v>
      </c>
      <c r="N227" t="s">
        <v>1037</v>
      </c>
      <c r="O227" t="s">
        <v>40</v>
      </c>
      <c r="P227" t="s">
        <v>45</v>
      </c>
      <c r="Q227">
        <v>647</v>
      </c>
      <c r="S227" s="31" t="e">
        <v>#N/A</v>
      </c>
    </row>
    <row r="228" spans="1:19" x14ac:dyDescent="0.3">
      <c r="A228">
        <v>2020</v>
      </c>
      <c r="B228">
        <v>77</v>
      </c>
      <c r="C228">
        <v>1002347</v>
      </c>
      <c r="D228" t="s">
        <v>175</v>
      </c>
      <c r="E228" t="s">
        <v>176</v>
      </c>
      <c r="F228" t="s">
        <v>1240</v>
      </c>
      <c r="G228" s="2">
        <v>123900</v>
      </c>
      <c r="H228">
        <v>0</v>
      </c>
      <c r="I228" s="1">
        <v>0</v>
      </c>
      <c r="J228" s="1">
        <v>0</v>
      </c>
      <c r="K228">
        <v>0</v>
      </c>
      <c r="L228" t="s">
        <v>7</v>
      </c>
      <c r="M228" t="s">
        <v>119</v>
      </c>
      <c r="N228" t="s">
        <v>40</v>
      </c>
      <c r="O228" t="s">
        <v>40</v>
      </c>
      <c r="Q228">
        <v>649</v>
      </c>
      <c r="S228" s="31" t="e">
        <v>#N/A</v>
      </c>
    </row>
    <row r="229" spans="1:19" x14ac:dyDescent="0.3">
      <c r="A229">
        <v>2020</v>
      </c>
      <c r="B229">
        <v>93</v>
      </c>
      <c r="C229">
        <v>1008154</v>
      </c>
      <c r="D229" t="s">
        <v>203</v>
      </c>
      <c r="E229" t="s">
        <v>204</v>
      </c>
      <c r="F229" t="s">
        <v>1241</v>
      </c>
      <c r="G229" s="2">
        <v>123900</v>
      </c>
      <c r="H229">
        <v>0</v>
      </c>
      <c r="I229" s="1">
        <v>0</v>
      </c>
      <c r="J229" s="1">
        <v>0</v>
      </c>
      <c r="K229">
        <v>0</v>
      </c>
      <c r="L229" t="s">
        <v>2</v>
      </c>
      <c r="M229" t="s">
        <v>200</v>
      </c>
      <c r="N229" t="s">
        <v>40</v>
      </c>
      <c r="O229" t="s">
        <v>40</v>
      </c>
      <c r="Q229">
        <v>652</v>
      </c>
      <c r="S229" s="31" t="e">
        <v>#N/A</v>
      </c>
    </row>
    <row r="230" spans="1:19" x14ac:dyDescent="0.3">
      <c r="A230">
        <v>2020</v>
      </c>
      <c r="B230">
        <v>110</v>
      </c>
      <c r="C230">
        <v>998226</v>
      </c>
      <c r="D230" t="s">
        <v>224</v>
      </c>
      <c r="E230" t="s">
        <v>225</v>
      </c>
      <c r="F230" t="s">
        <v>1242</v>
      </c>
      <c r="G230" s="2">
        <v>123900</v>
      </c>
      <c r="H230">
        <v>1</v>
      </c>
      <c r="I230" s="1">
        <v>14</v>
      </c>
      <c r="J230" s="1">
        <v>14</v>
      </c>
      <c r="K230">
        <v>14</v>
      </c>
      <c r="L230" t="s">
        <v>2</v>
      </c>
      <c r="M230" t="s">
        <v>200</v>
      </c>
      <c r="N230" t="s">
        <v>40</v>
      </c>
      <c r="O230" t="s">
        <v>40</v>
      </c>
      <c r="Q230">
        <v>654</v>
      </c>
      <c r="S230" s="31" t="e">
        <v>#N/A</v>
      </c>
    </row>
    <row r="231" spans="1:19" x14ac:dyDescent="0.3">
      <c r="A231">
        <v>2020</v>
      </c>
      <c r="B231">
        <v>128</v>
      </c>
      <c r="C231">
        <v>1011949</v>
      </c>
      <c r="D231" t="s">
        <v>43</v>
      </c>
      <c r="E231" t="s">
        <v>247</v>
      </c>
      <c r="F231" t="s">
        <v>1243</v>
      </c>
      <c r="G231" s="2">
        <v>123900</v>
      </c>
      <c r="H231">
        <v>0</v>
      </c>
      <c r="I231" s="1">
        <v>0</v>
      </c>
      <c r="J231" s="1">
        <v>0</v>
      </c>
      <c r="K231">
        <v>0</v>
      </c>
      <c r="L231" t="s">
        <v>2</v>
      </c>
      <c r="M231" t="s">
        <v>200</v>
      </c>
      <c r="N231" t="s">
        <v>40</v>
      </c>
      <c r="O231" t="s">
        <v>40</v>
      </c>
      <c r="Q231">
        <v>657</v>
      </c>
      <c r="S231" s="31" t="e">
        <v>#N/A</v>
      </c>
    </row>
    <row r="232" spans="1:19" x14ac:dyDescent="0.3">
      <c r="A232">
        <v>2020</v>
      </c>
      <c r="B232">
        <v>153</v>
      </c>
      <c r="C232">
        <v>1013974</v>
      </c>
      <c r="D232" t="s">
        <v>276</v>
      </c>
      <c r="E232" t="s">
        <v>277</v>
      </c>
      <c r="F232" t="s">
        <v>1244</v>
      </c>
      <c r="G232" s="2">
        <v>123900</v>
      </c>
      <c r="H232">
        <v>0</v>
      </c>
      <c r="I232" s="1">
        <v>0</v>
      </c>
      <c r="J232" s="1">
        <v>0</v>
      </c>
      <c r="K232">
        <v>0</v>
      </c>
      <c r="L232" t="s">
        <v>14</v>
      </c>
      <c r="M232" t="s">
        <v>254</v>
      </c>
      <c r="N232" t="s">
        <v>40</v>
      </c>
      <c r="O232" t="s">
        <v>40</v>
      </c>
      <c r="Q232">
        <v>661</v>
      </c>
      <c r="S232" s="31" t="e">
        <v>#N/A</v>
      </c>
    </row>
    <row r="233" spans="1:19" x14ac:dyDescent="0.3">
      <c r="A233">
        <v>2020</v>
      </c>
      <c r="B233">
        <v>162</v>
      </c>
      <c r="C233">
        <v>1005107</v>
      </c>
      <c r="D233" t="s">
        <v>288</v>
      </c>
      <c r="E233" t="s">
        <v>89</v>
      </c>
      <c r="F233" t="s">
        <v>1245</v>
      </c>
      <c r="G233" s="2">
        <v>123900</v>
      </c>
      <c r="H233">
        <v>0</v>
      </c>
      <c r="I233" s="1">
        <v>0</v>
      </c>
      <c r="J233" s="1">
        <v>0</v>
      </c>
      <c r="K233">
        <v>0</v>
      </c>
      <c r="L233" t="s">
        <v>14</v>
      </c>
      <c r="M233" t="s">
        <v>254</v>
      </c>
      <c r="N233" t="s">
        <v>40</v>
      </c>
      <c r="O233" t="s">
        <v>40</v>
      </c>
      <c r="Q233">
        <v>664</v>
      </c>
      <c r="S233" s="31" t="e">
        <v>#N/A</v>
      </c>
    </row>
    <row r="234" spans="1:19" x14ac:dyDescent="0.3">
      <c r="A234">
        <v>2020</v>
      </c>
      <c r="B234">
        <v>257</v>
      </c>
      <c r="C234">
        <v>1005831</v>
      </c>
      <c r="D234" t="s">
        <v>421</v>
      </c>
      <c r="E234" t="s">
        <v>422</v>
      </c>
      <c r="F234" t="s">
        <v>1246</v>
      </c>
      <c r="G234" s="2">
        <v>123900</v>
      </c>
      <c r="H234">
        <v>0</v>
      </c>
      <c r="I234" s="1">
        <v>0</v>
      </c>
      <c r="J234" s="1">
        <v>0</v>
      </c>
      <c r="K234">
        <v>0</v>
      </c>
      <c r="L234" t="s">
        <v>15</v>
      </c>
      <c r="M234" t="s">
        <v>377</v>
      </c>
      <c r="N234" t="s">
        <v>40</v>
      </c>
      <c r="O234" t="s">
        <v>40</v>
      </c>
      <c r="Q234">
        <v>670</v>
      </c>
      <c r="S234" s="31" t="e">
        <v>#N/A</v>
      </c>
    </row>
    <row r="235" spans="1:19" x14ac:dyDescent="0.3">
      <c r="A235">
        <v>2020</v>
      </c>
      <c r="B235">
        <v>270</v>
      </c>
      <c r="C235">
        <v>1004437</v>
      </c>
      <c r="D235" t="s">
        <v>435</v>
      </c>
      <c r="E235" t="s">
        <v>436</v>
      </c>
      <c r="F235" t="s">
        <v>1247</v>
      </c>
      <c r="G235" s="2">
        <v>123900</v>
      </c>
      <c r="H235">
        <v>0</v>
      </c>
      <c r="I235" s="1">
        <v>0</v>
      </c>
      <c r="J235" s="1">
        <v>0</v>
      </c>
      <c r="K235">
        <v>0</v>
      </c>
      <c r="L235" t="s">
        <v>15</v>
      </c>
      <c r="M235" t="s">
        <v>377</v>
      </c>
      <c r="N235" t="s">
        <v>40</v>
      </c>
      <c r="O235" t="s">
        <v>40</v>
      </c>
      <c r="Q235">
        <v>673</v>
      </c>
      <c r="S235" s="31" t="e">
        <v>#N/A</v>
      </c>
    </row>
    <row r="236" spans="1:19" x14ac:dyDescent="0.3">
      <c r="A236">
        <v>2020</v>
      </c>
      <c r="B236">
        <v>304</v>
      </c>
      <c r="C236">
        <v>1000044</v>
      </c>
      <c r="D236" t="s">
        <v>470</v>
      </c>
      <c r="E236" t="s">
        <v>471</v>
      </c>
      <c r="F236" t="s">
        <v>1248</v>
      </c>
      <c r="G236" s="2">
        <v>123900</v>
      </c>
      <c r="H236">
        <v>0</v>
      </c>
      <c r="I236" s="1">
        <v>0</v>
      </c>
      <c r="J236" s="1">
        <v>0</v>
      </c>
      <c r="K236">
        <v>0</v>
      </c>
      <c r="L236" t="s">
        <v>17</v>
      </c>
      <c r="M236" t="s">
        <v>440</v>
      </c>
      <c r="N236" t="s">
        <v>40</v>
      </c>
      <c r="O236" t="s">
        <v>40</v>
      </c>
      <c r="Q236">
        <v>675</v>
      </c>
      <c r="S236" s="31" t="e">
        <v>#N/A</v>
      </c>
    </row>
    <row r="237" spans="1:19" x14ac:dyDescent="0.3">
      <c r="A237">
        <v>2020</v>
      </c>
      <c r="B237">
        <v>345</v>
      </c>
      <c r="C237">
        <v>1008940</v>
      </c>
      <c r="D237" t="s">
        <v>43</v>
      </c>
      <c r="E237" t="s">
        <v>424</v>
      </c>
      <c r="F237" t="s">
        <v>1249</v>
      </c>
      <c r="G237" s="2">
        <v>123900</v>
      </c>
      <c r="H237">
        <v>0</v>
      </c>
      <c r="I237" s="1">
        <v>0</v>
      </c>
      <c r="J237" s="1">
        <v>0</v>
      </c>
      <c r="K237">
        <v>0</v>
      </c>
      <c r="L237" t="s">
        <v>3</v>
      </c>
      <c r="M237" t="s">
        <v>497</v>
      </c>
      <c r="N237" t="s">
        <v>40</v>
      </c>
      <c r="O237" t="s">
        <v>40</v>
      </c>
      <c r="Q237">
        <v>678</v>
      </c>
      <c r="S237" s="31" t="e">
        <v>#N/A</v>
      </c>
    </row>
    <row r="238" spans="1:19" x14ac:dyDescent="0.3">
      <c r="A238">
        <v>2020</v>
      </c>
      <c r="B238">
        <v>347</v>
      </c>
      <c r="C238">
        <v>1004681</v>
      </c>
      <c r="D238" t="s">
        <v>122</v>
      </c>
      <c r="E238" t="s">
        <v>517</v>
      </c>
      <c r="F238" t="s">
        <v>1250</v>
      </c>
      <c r="G238" s="2">
        <v>123900</v>
      </c>
      <c r="H238">
        <v>0</v>
      </c>
      <c r="I238" s="1">
        <v>0</v>
      </c>
      <c r="J238" s="1">
        <v>0</v>
      </c>
      <c r="K238">
        <v>0</v>
      </c>
      <c r="L238" t="s">
        <v>3</v>
      </c>
      <c r="M238" t="s">
        <v>497</v>
      </c>
      <c r="N238" t="s">
        <v>40</v>
      </c>
      <c r="O238" t="s">
        <v>40</v>
      </c>
      <c r="Q238">
        <v>679</v>
      </c>
      <c r="S238" s="31" t="e">
        <v>#N/A</v>
      </c>
    </row>
    <row r="239" spans="1:19" x14ac:dyDescent="0.3">
      <c r="A239">
        <v>2020</v>
      </c>
      <c r="B239">
        <v>354</v>
      </c>
      <c r="C239">
        <v>1013977</v>
      </c>
      <c r="D239" t="s">
        <v>161</v>
      </c>
      <c r="E239" t="s">
        <v>525</v>
      </c>
      <c r="F239" t="s">
        <v>1251</v>
      </c>
      <c r="G239" s="2">
        <v>123900</v>
      </c>
      <c r="H239">
        <v>0</v>
      </c>
      <c r="I239" s="1">
        <v>0</v>
      </c>
      <c r="J239" s="1">
        <v>0</v>
      </c>
      <c r="K239">
        <v>0</v>
      </c>
      <c r="L239" t="s">
        <v>3</v>
      </c>
      <c r="M239" t="s">
        <v>497</v>
      </c>
      <c r="N239" t="s">
        <v>40</v>
      </c>
      <c r="O239" t="s">
        <v>40</v>
      </c>
      <c r="Q239">
        <v>681</v>
      </c>
      <c r="S239" s="31" t="e">
        <v>#N/A</v>
      </c>
    </row>
    <row r="240" spans="1:19" x14ac:dyDescent="0.3">
      <c r="A240">
        <v>2020</v>
      </c>
      <c r="B240">
        <v>371</v>
      </c>
      <c r="C240">
        <v>1008436</v>
      </c>
      <c r="D240" t="s">
        <v>543</v>
      </c>
      <c r="E240" t="s">
        <v>544</v>
      </c>
      <c r="F240" t="s">
        <v>1252</v>
      </c>
      <c r="G240" s="2">
        <v>123900</v>
      </c>
      <c r="H240">
        <v>0</v>
      </c>
      <c r="I240" s="1">
        <v>0</v>
      </c>
      <c r="J240" s="1">
        <v>0</v>
      </c>
      <c r="K240">
        <v>0</v>
      </c>
      <c r="L240" t="s">
        <v>542</v>
      </c>
      <c r="M240" t="s">
        <v>18</v>
      </c>
      <c r="N240" t="s">
        <v>1037</v>
      </c>
      <c r="O240" t="s">
        <v>40</v>
      </c>
      <c r="P240" t="s">
        <v>45</v>
      </c>
      <c r="Q240">
        <v>685</v>
      </c>
      <c r="S240" s="31" t="e">
        <v>#N/A</v>
      </c>
    </row>
    <row r="241" spans="1:19" x14ac:dyDescent="0.3">
      <c r="A241">
        <v>2020</v>
      </c>
      <c r="B241">
        <v>372</v>
      </c>
      <c r="C241">
        <v>1014038</v>
      </c>
      <c r="D241" t="s">
        <v>545</v>
      </c>
      <c r="E241" t="s">
        <v>39</v>
      </c>
      <c r="F241" t="s">
        <v>1253</v>
      </c>
      <c r="G241" s="2">
        <v>123900</v>
      </c>
      <c r="H241">
        <v>0</v>
      </c>
      <c r="I241" s="1">
        <v>0</v>
      </c>
      <c r="J241" s="1">
        <v>0</v>
      </c>
      <c r="K241">
        <v>0</v>
      </c>
      <c r="L241" t="s">
        <v>542</v>
      </c>
      <c r="M241" t="s">
        <v>18</v>
      </c>
      <c r="N241" t="s">
        <v>40</v>
      </c>
      <c r="O241" t="s">
        <v>40</v>
      </c>
      <c r="Q241">
        <v>686</v>
      </c>
      <c r="S241" s="31" t="e">
        <v>#N/A</v>
      </c>
    </row>
    <row r="242" spans="1:19" x14ac:dyDescent="0.3">
      <c r="A242">
        <v>2020</v>
      </c>
      <c r="B242">
        <v>424</v>
      </c>
      <c r="C242">
        <v>1006159</v>
      </c>
      <c r="D242" t="s">
        <v>598</v>
      </c>
      <c r="E242" t="s">
        <v>599</v>
      </c>
      <c r="F242" t="s">
        <v>1254</v>
      </c>
      <c r="G242" s="2">
        <v>123900</v>
      </c>
      <c r="H242">
        <v>0</v>
      </c>
      <c r="I242" s="1">
        <v>0</v>
      </c>
      <c r="J242" s="1">
        <v>0</v>
      </c>
      <c r="K242">
        <v>0</v>
      </c>
      <c r="L242" t="s">
        <v>6</v>
      </c>
      <c r="M242" t="s">
        <v>589</v>
      </c>
      <c r="N242" t="s">
        <v>40</v>
      </c>
      <c r="O242" t="s">
        <v>40</v>
      </c>
      <c r="Q242">
        <v>692</v>
      </c>
      <c r="S242" s="31" t="e">
        <v>#N/A</v>
      </c>
    </row>
    <row r="243" spans="1:19" x14ac:dyDescent="0.3">
      <c r="A243">
        <v>2020</v>
      </c>
      <c r="B243">
        <v>435</v>
      </c>
      <c r="C243">
        <v>1006030</v>
      </c>
      <c r="D243" t="s">
        <v>122</v>
      </c>
      <c r="E243" t="s">
        <v>612</v>
      </c>
      <c r="F243" t="s">
        <v>1255</v>
      </c>
      <c r="G243" s="2">
        <v>123900</v>
      </c>
      <c r="H243">
        <v>0</v>
      </c>
      <c r="I243" s="1">
        <v>0</v>
      </c>
      <c r="J243" s="1">
        <v>0</v>
      </c>
      <c r="K243">
        <v>0</v>
      </c>
      <c r="L243" t="s">
        <v>6</v>
      </c>
      <c r="M243" t="s">
        <v>589</v>
      </c>
      <c r="N243" t="s">
        <v>40</v>
      </c>
      <c r="O243" t="s">
        <v>40</v>
      </c>
      <c r="Q243">
        <v>694</v>
      </c>
      <c r="S243" s="31" t="e">
        <v>#N/A</v>
      </c>
    </row>
    <row r="244" spans="1:19" x14ac:dyDescent="0.3">
      <c r="A244">
        <v>2020</v>
      </c>
      <c r="B244">
        <v>511</v>
      </c>
      <c r="C244">
        <v>1006138</v>
      </c>
      <c r="D244" t="s">
        <v>403</v>
      </c>
      <c r="E244" t="s">
        <v>44</v>
      </c>
      <c r="F244" t="s">
        <v>1256</v>
      </c>
      <c r="G244" s="2">
        <v>123900</v>
      </c>
      <c r="H244">
        <v>0</v>
      </c>
      <c r="I244" s="1">
        <v>0</v>
      </c>
      <c r="J244" s="1">
        <v>0</v>
      </c>
      <c r="K244">
        <v>0</v>
      </c>
      <c r="L244" t="s">
        <v>12</v>
      </c>
      <c r="M244" t="s">
        <v>679</v>
      </c>
      <c r="N244" t="s">
        <v>40</v>
      </c>
      <c r="O244" t="s">
        <v>40</v>
      </c>
      <c r="Q244">
        <v>702</v>
      </c>
      <c r="S244" s="31" t="e">
        <v>#N/A</v>
      </c>
    </row>
    <row r="245" spans="1:19" x14ac:dyDescent="0.3">
      <c r="A245">
        <v>2020</v>
      </c>
      <c r="B245">
        <v>565</v>
      </c>
      <c r="C245">
        <v>999320</v>
      </c>
      <c r="D245" t="s">
        <v>162</v>
      </c>
      <c r="E245" t="s">
        <v>399</v>
      </c>
      <c r="F245" t="s">
        <v>1257</v>
      </c>
      <c r="G245" s="2">
        <v>123900</v>
      </c>
      <c r="H245">
        <v>0</v>
      </c>
      <c r="I245" s="1">
        <v>0</v>
      </c>
      <c r="J245" s="1">
        <v>0</v>
      </c>
      <c r="K245">
        <v>0</v>
      </c>
      <c r="L245" t="s">
        <v>11</v>
      </c>
      <c r="M245" t="s">
        <v>724</v>
      </c>
      <c r="N245" t="s">
        <v>40</v>
      </c>
      <c r="O245" t="s">
        <v>40</v>
      </c>
      <c r="Q245">
        <v>707</v>
      </c>
      <c r="S245" s="31" t="e">
        <v>#N/A</v>
      </c>
    </row>
    <row r="246" spans="1:19" x14ac:dyDescent="0.3">
      <c r="A246">
        <v>2020</v>
      </c>
      <c r="B246">
        <v>621</v>
      </c>
      <c r="C246">
        <v>1002403</v>
      </c>
      <c r="D246" t="s">
        <v>43</v>
      </c>
      <c r="E246" t="s">
        <v>474</v>
      </c>
      <c r="F246" t="s">
        <v>1258</v>
      </c>
      <c r="G246" s="2">
        <v>123900</v>
      </c>
      <c r="H246">
        <v>0</v>
      </c>
      <c r="I246" s="1">
        <v>0</v>
      </c>
      <c r="J246" s="1">
        <v>0</v>
      </c>
      <c r="K246">
        <v>0</v>
      </c>
      <c r="L246" t="s">
        <v>1</v>
      </c>
      <c r="M246" t="s">
        <v>769</v>
      </c>
      <c r="N246" t="s">
        <v>40</v>
      </c>
      <c r="O246" t="s">
        <v>40</v>
      </c>
      <c r="Q246">
        <v>713</v>
      </c>
      <c r="S246" s="31" t="e">
        <v>#N/A</v>
      </c>
    </row>
    <row r="247" spans="1:19" x14ac:dyDescent="0.3">
      <c r="A247">
        <v>2020</v>
      </c>
      <c r="B247">
        <v>649</v>
      </c>
      <c r="C247">
        <v>1002266</v>
      </c>
      <c r="D247" t="s">
        <v>170</v>
      </c>
      <c r="E247" t="s">
        <v>829</v>
      </c>
      <c r="F247" t="s">
        <v>1259</v>
      </c>
      <c r="G247" s="2">
        <v>123900</v>
      </c>
      <c r="H247">
        <v>0</v>
      </c>
      <c r="I247" s="1">
        <v>0</v>
      </c>
      <c r="J247" s="1">
        <v>0</v>
      </c>
      <c r="K247">
        <v>0</v>
      </c>
      <c r="L247" t="s">
        <v>10</v>
      </c>
      <c r="M247" t="s">
        <v>818</v>
      </c>
      <c r="N247" t="s">
        <v>40</v>
      </c>
      <c r="O247" t="s">
        <v>40</v>
      </c>
      <c r="Q247">
        <v>718</v>
      </c>
      <c r="S247" s="31" t="e">
        <v>#N/A</v>
      </c>
    </row>
    <row r="248" spans="1:19" x14ac:dyDescent="0.3">
      <c r="A248">
        <v>2020</v>
      </c>
      <c r="B248">
        <v>716</v>
      </c>
      <c r="C248">
        <v>1013624</v>
      </c>
      <c r="D248" t="s">
        <v>97</v>
      </c>
      <c r="E248" t="s">
        <v>894</v>
      </c>
      <c r="F248" t="s">
        <v>1261</v>
      </c>
      <c r="G248" s="2">
        <v>123900</v>
      </c>
      <c r="H248">
        <v>0</v>
      </c>
      <c r="I248" s="1">
        <v>0</v>
      </c>
      <c r="J248" s="1">
        <v>0</v>
      </c>
      <c r="K248">
        <v>0</v>
      </c>
      <c r="L248" t="s">
        <v>9</v>
      </c>
      <c r="M248" t="s">
        <v>864</v>
      </c>
      <c r="N248" t="s">
        <v>40</v>
      </c>
      <c r="O248" t="s">
        <v>40</v>
      </c>
      <c r="Q248">
        <v>726</v>
      </c>
      <c r="S248" s="31" t="e">
        <v>#N/A</v>
      </c>
    </row>
    <row r="249" spans="1:19" x14ac:dyDescent="0.3">
      <c r="A249">
        <v>2020</v>
      </c>
      <c r="B249">
        <v>722</v>
      </c>
      <c r="C249">
        <v>1008080</v>
      </c>
      <c r="D249" t="s">
        <v>899</v>
      </c>
      <c r="E249" t="s">
        <v>900</v>
      </c>
      <c r="F249" t="s">
        <v>1262</v>
      </c>
      <c r="G249" s="2">
        <v>123900</v>
      </c>
      <c r="H249">
        <v>2</v>
      </c>
      <c r="I249" s="1">
        <v>21</v>
      </c>
      <c r="J249" s="1">
        <v>21</v>
      </c>
      <c r="K249">
        <v>42</v>
      </c>
      <c r="L249" t="s">
        <v>9</v>
      </c>
      <c r="M249" t="s">
        <v>864</v>
      </c>
      <c r="N249" t="s">
        <v>40</v>
      </c>
      <c r="O249" t="s">
        <v>40</v>
      </c>
      <c r="Q249">
        <v>727</v>
      </c>
      <c r="S249" s="31" t="e">
        <v>#N/A</v>
      </c>
    </row>
    <row r="250" spans="1:19" x14ac:dyDescent="0.3">
      <c r="A250">
        <v>2020</v>
      </c>
      <c r="B250">
        <v>749</v>
      </c>
      <c r="C250">
        <v>998782</v>
      </c>
      <c r="D250" t="s">
        <v>926</v>
      </c>
      <c r="E250" t="s">
        <v>927</v>
      </c>
      <c r="F250" t="s">
        <v>1263</v>
      </c>
      <c r="G250" s="2">
        <v>123900</v>
      </c>
      <c r="H250">
        <v>0</v>
      </c>
      <c r="I250" s="1">
        <v>0</v>
      </c>
      <c r="J250" s="1">
        <v>0</v>
      </c>
      <c r="K250">
        <v>0</v>
      </c>
      <c r="L250" t="s">
        <v>13</v>
      </c>
      <c r="M250" t="s">
        <v>907</v>
      </c>
      <c r="N250" t="s">
        <v>40</v>
      </c>
      <c r="O250" t="s">
        <v>40</v>
      </c>
      <c r="Q250">
        <v>730</v>
      </c>
      <c r="S250" s="31" t="e">
        <v>#N/A</v>
      </c>
    </row>
    <row r="251" spans="1:19" x14ac:dyDescent="0.3">
      <c r="A251">
        <v>2020</v>
      </c>
      <c r="B251">
        <v>784</v>
      </c>
      <c r="C251">
        <v>1011437</v>
      </c>
      <c r="D251" t="s">
        <v>97</v>
      </c>
      <c r="E251" t="s">
        <v>784</v>
      </c>
      <c r="F251" t="s">
        <v>1264</v>
      </c>
      <c r="G251" s="2">
        <v>123900</v>
      </c>
      <c r="H251">
        <v>0</v>
      </c>
      <c r="I251" s="1">
        <v>0</v>
      </c>
      <c r="J251" s="1">
        <v>0</v>
      </c>
      <c r="K251">
        <v>0</v>
      </c>
      <c r="L251" t="s">
        <v>8</v>
      </c>
      <c r="M251" t="s">
        <v>948</v>
      </c>
      <c r="N251" t="s">
        <v>40</v>
      </c>
      <c r="O251" t="s">
        <v>40</v>
      </c>
      <c r="Q251">
        <v>734</v>
      </c>
      <c r="S251" s="31" t="e">
        <v>#N/A</v>
      </c>
    </row>
    <row r="252" spans="1:19" x14ac:dyDescent="0.3">
      <c r="A252">
        <v>2020</v>
      </c>
      <c r="B252">
        <v>785</v>
      </c>
      <c r="C252">
        <v>1005599</v>
      </c>
      <c r="D252" t="s">
        <v>38</v>
      </c>
      <c r="E252" t="s">
        <v>954</v>
      </c>
      <c r="F252" t="s">
        <v>1265</v>
      </c>
      <c r="G252" s="2">
        <v>123900</v>
      </c>
      <c r="H252">
        <v>0</v>
      </c>
      <c r="I252" s="1">
        <v>0</v>
      </c>
      <c r="J252" s="1">
        <v>0</v>
      </c>
      <c r="K252">
        <v>0</v>
      </c>
      <c r="L252" t="s">
        <v>8</v>
      </c>
      <c r="M252" t="s">
        <v>948</v>
      </c>
      <c r="N252" t="s">
        <v>40</v>
      </c>
      <c r="O252" t="s">
        <v>40</v>
      </c>
      <c r="Q252">
        <v>735</v>
      </c>
      <c r="S252" s="31" t="e">
        <v>#N/A</v>
      </c>
    </row>
    <row r="253" spans="1:19" x14ac:dyDescent="0.3">
      <c r="A253">
        <v>2020</v>
      </c>
      <c r="B253">
        <v>814</v>
      </c>
      <c r="C253">
        <v>1006114</v>
      </c>
      <c r="D253" t="s">
        <v>129</v>
      </c>
      <c r="E253" t="s">
        <v>587</v>
      </c>
      <c r="F253" t="s">
        <v>1159</v>
      </c>
      <c r="G253" s="2">
        <v>123900</v>
      </c>
      <c r="H253">
        <v>0</v>
      </c>
      <c r="I253" s="1">
        <v>0</v>
      </c>
      <c r="J253" s="1">
        <v>0</v>
      </c>
      <c r="K253">
        <v>0</v>
      </c>
      <c r="L253" t="s">
        <v>8</v>
      </c>
      <c r="M253" t="s">
        <v>948</v>
      </c>
      <c r="N253" t="s">
        <v>40</v>
      </c>
      <c r="O253" t="s">
        <v>40</v>
      </c>
      <c r="Q253">
        <v>737</v>
      </c>
      <c r="S253" s="31" t="e">
        <v>#N/A</v>
      </c>
    </row>
    <row r="254" spans="1:19" x14ac:dyDescent="0.3">
      <c r="A254">
        <v>2020</v>
      </c>
      <c r="B254">
        <v>719</v>
      </c>
      <c r="C254">
        <v>1011789</v>
      </c>
      <c r="D254" t="s">
        <v>897</v>
      </c>
      <c r="E254" t="s">
        <v>898</v>
      </c>
      <c r="F254" t="s">
        <v>1266</v>
      </c>
      <c r="G254" s="2">
        <v>123400</v>
      </c>
      <c r="H254">
        <v>0</v>
      </c>
      <c r="I254" s="1">
        <v>0</v>
      </c>
      <c r="J254" s="1">
        <v>0</v>
      </c>
      <c r="K254">
        <v>0</v>
      </c>
      <c r="L254" t="s">
        <v>9</v>
      </c>
      <c r="M254" t="s">
        <v>864</v>
      </c>
      <c r="N254" t="s">
        <v>1029</v>
      </c>
      <c r="O254" t="s">
        <v>40</v>
      </c>
      <c r="P254" t="s">
        <v>37</v>
      </c>
      <c r="Q254">
        <v>738</v>
      </c>
      <c r="S254" s="31" t="e">
        <v>#N/A</v>
      </c>
    </row>
    <row r="255" spans="1:19" x14ac:dyDescent="0.3">
      <c r="A255">
        <v>2020</v>
      </c>
      <c r="B255">
        <v>259</v>
      </c>
      <c r="C255">
        <v>1007854</v>
      </c>
      <c r="D255" t="s">
        <v>424</v>
      </c>
      <c r="E255" t="s">
        <v>425</v>
      </c>
      <c r="F255" t="s">
        <v>1267</v>
      </c>
      <c r="G255" s="2">
        <v>120400</v>
      </c>
      <c r="H255">
        <v>0</v>
      </c>
      <c r="I255" s="1">
        <v>0</v>
      </c>
      <c r="J255" s="1">
        <v>0</v>
      </c>
      <c r="K255">
        <v>0</v>
      </c>
      <c r="L255" t="s">
        <v>15</v>
      </c>
      <c r="M255" t="s">
        <v>377</v>
      </c>
      <c r="N255" t="s">
        <v>1029</v>
      </c>
      <c r="O255" t="s">
        <v>40</v>
      </c>
      <c r="P255" t="s">
        <v>37</v>
      </c>
      <c r="Q255">
        <v>741</v>
      </c>
      <c r="S255" s="31" t="e">
        <v>#N/A</v>
      </c>
    </row>
    <row r="256" spans="1:19" x14ac:dyDescent="0.3">
      <c r="A256">
        <v>2020</v>
      </c>
      <c r="B256">
        <v>582</v>
      </c>
      <c r="C256">
        <v>1009389</v>
      </c>
      <c r="D256" t="s">
        <v>71</v>
      </c>
      <c r="E256" t="s">
        <v>755</v>
      </c>
      <c r="F256" t="s">
        <v>1268</v>
      </c>
      <c r="G256" s="2">
        <v>117400</v>
      </c>
      <c r="H256">
        <v>0</v>
      </c>
      <c r="I256" s="1">
        <v>0</v>
      </c>
      <c r="J256" s="1">
        <v>0</v>
      </c>
      <c r="K256">
        <v>0</v>
      </c>
      <c r="L256" t="s">
        <v>11</v>
      </c>
      <c r="M256" t="s">
        <v>724</v>
      </c>
      <c r="N256" t="s">
        <v>40</v>
      </c>
      <c r="O256" t="s">
        <v>40</v>
      </c>
      <c r="Q256">
        <v>742</v>
      </c>
      <c r="S256" s="31" t="e">
        <v>#N/A</v>
      </c>
    </row>
    <row r="257" spans="1:19" x14ac:dyDescent="0.3">
      <c r="A257">
        <v>2020</v>
      </c>
      <c r="B257">
        <v>13</v>
      </c>
      <c r="C257">
        <v>1018075</v>
      </c>
      <c r="D257" t="s">
        <v>60</v>
      </c>
      <c r="E257" t="s">
        <v>61</v>
      </c>
      <c r="F257" t="s">
        <v>1269</v>
      </c>
      <c r="G257" s="2">
        <v>117300</v>
      </c>
      <c r="H257">
        <v>0</v>
      </c>
      <c r="I257" s="1">
        <v>0</v>
      </c>
      <c r="J257" s="1">
        <v>0</v>
      </c>
      <c r="K257">
        <v>0</v>
      </c>
      <c r="L257" t="s">
        <v>16</v>
      </c>
      <c r="M257" t="s">
        <v>36</v>
      </c>
      <c r="N257" t="s">
        <v>1029</v>
      </c>
      <c r="O257" t="s">
        <v>40</v>
      </c>
      <c r="P257" t="s">
        <v>37</v>
      </c>
      <c r="Q257">
        <v>743</v>
      </c>
      <c r="S257" s="31" t="e">
        <v>#N/A</v>
      </c>
    </row>
    <row r="258" spans="1:19" x14ac:dyDescent="0.3">
      <c r="A258">
        <v>2020</v>
      </c>
      <c r="B258">
        <v>43</v>
      </c>
      <c r="C258">
        <v>1011981</v>
      </c>
      <c r="D258" t="s">
        <v>115</v>
      </c>
      <c r="E258" t="s">
        <v>116</v>
      </c>
      <c r="F258" t="s">
        <v>1270</v>
      </c>
      <c r="G258" s="2">
        <v>117300</v>
      </c>
      <c r="H258">
        <v>0</v>
      </c>
      <c r="I258" s="1">
        <v>0</v>
      </c>
      <c r="J258" s="1">
        <v>0</v>
      </c>
      <c r="K258">
        <v>0</v>
      </c>
      <c r="L258" t="s">
        <v>16</v>
      </c>
      <c r="M258" t="s">
        <v>36</v>
      </c>
      <c r="N258" t="s">
        <v>1037</v>
      </c>
      <c r="O258" t="s">
        <v>40</v>
      </c>
      <c r="P258" t="s">
        <v>45</v>
      </c>
      <c r="Q258">
        <v>746</v>
      </c>
      <c r="S258" s="31" t="e">
        <v>#N/A</v>
      </c>
    </row>
    <row r="259" spans="1:19" x14ac:dyDescent="0.3">
      <c r="A259">
        <v>2020</v>
      </c>
      <c r="B259">
        <v>78</v>
      </c>
      <c r="C259">
        <v>1009386</v>
      </c>
      <c r="D259" t="s">
        <v>177</v>
      </c>
      <c r="E259" t="s">
        <v>178</v>
      </c>
      <c r="F259" t="s">
        <v>1271</v>
      </c>
      <c r="G259" s="2">
        <v>117300</v>
      </c>
      <c r="H259">
        <v>0</v>
      </c>
      <c r="I259" s="1">
        <v>0</v>
      </c>
      <c r="J259" s="1">
        <v>0</v>
      </c>
      <c r="K259">
        <v>0</v>
      </c>
      <c r="L259" t="s">
        <v>7</v>
      </c>
      <c r="M259" t="s">
        <v>119</v>
      </c>
      <c r="N259" t="s">
        <v>40</v>
      </c>
      <c r="O259" t="s">
        <v>40</v>
      </c>
      <c r="Q259">
        <v>748</v>
      </c>
      <c r="S259" s="31" t="e">
        <v>#N/A</v>
      </c>
    </row>
    <row r="260" spans="1:19" x14ac:dyDescent="0.3">
      <c r="A260">
        <v>2020</v>
      </c>
      <c r="B260">
        <v>85</v>
      </c>
      <c r="C260">
        <v>1009242</v>
      </c>
      <c r="D260" t="s">
        <v>188</v>
      </c>
      <c r="E260" t="s">
        <v>104</v>
      </c>
      <c r="F260" t="s">
        <v>1031</v>
      </c>
      <c r="G260" s="2">
        <v>117300</v>
      </c>
      <c r="H260">
        <v>0</v>
      </c>
      <c r="I260" s="1">
        <v>0</v>
      </c>
      <c r="J260" s="1">
        <v>0</v>
      </c>
      <c r="K260">
        <v>0</v>
      </c>
      <c r="L260" t="s">
        <v>7</v>
      </c>
      <c r="M260" t="s">
        <v>119</v>
      </c>
      <c r="N260" t="s">
        <v>40</v>
      </c>
      <c r="O260" t="s">
        <v>40</v>
      </c>
      <c r="Q260">
        <v>750</v>
      </c>
      <c r="S260" s="31" t="e">
        <v>#N/A</v>
      </c>
    </row>
    <row r="261" spans="1:19" x14ac:dyDescent="0.3">
      <c r="A261">
        <v>2020</v>
      </c>
      <c r="B261">
        <v>138</v>
      </c>
      <c r="C261">
        <v>1009186</v>
      </c>
      <c r="D261" t="s">
        <v>258</v>
      </c>
      <c r="E261" t="s">
        <v>259</v>
      </c>
      <c r="F261" t="s">
        <v>1272</v>
      </c>
      <c r="G261" s="2">
        <v>117300</v>
      </c>
      <c r="H261">
        <v>0</v>
      </c>
      <c r="I261" s="1">
        <v>0</v>
      </c>
      <c r="J261" s="1">
        <v>0</v>
      </c>
      <c r="K261">
        <v>0</v>
      </c>
      <c r="L261" t="s">
        <v>14</v>
      </c>
      <c r="M261" t="s">
        <v>254</v>
      </c>
      <c r="N261" t="s">
        <v>1029</v>
      </c>
      <c r="O261" t="s">
        <v>40</v>
      </c>
      <c r="P261" t="s">
        <v>37</v>
      </c>
      <c r="Q261">
        <v>752</v>
      </c>
      <c r="S261" s="31" t="e">
        <v>#N/A</v>
      </c>
    </row>
    <row r="262" spans="1:19" x14ac:dyDescent="0.3">
      <c r="A262">
        <v>2020</v>
      </c>
      <c r="B262">
        <v>170</v>
      </c>
      <c r="C262">
        <v>1009383</v>
      </c>
      <c r="D262" t="s">
        <v>299</v>
      </c>
      <c r="E262" t="s">
        <v>300</v>
      </c>
      <c r="F262" t="s">
        <v>1273</v>
      </c>
      <c r="G262" s="2">
        <v>117300</v>
      </c>
      <c r="H262">
        <v>0</v>
      </c>
      <c r="I262" s="1">
        <v>0</v>
      </c>
      <c r="J262" s="1">
        <v>0</v>
      </c>
      <c r="K262">
        <v>0</v>
      </c>
      <c r="L262" t="s">
        <v>14</v>
      </c>
      <c r="M262" t="s">
        <v>254</v>
      </c>
      <c r="N262" t="s">
        <v>1029</v>
      </c>
      <c r="O262" t="s">
        <v>40</v>
      </c>
      <c r="P262" t="s">
        <v>37</v>
      </c>
      <c r="Q262">
        <v>754</v>
      </c>
      <c r="S262" s="31" t="e">
        <v>#N/A</v>
      </c>
    </row>
    <row r="263" spans="1:19" x14ac:dyDescent="0.3">
      <c r="A263">
        <v>2020</v>
      </c>
      <c r="B263">
        <v>493</v>
      </c>
      <c r="C263">
        <v>1009378</v>
      </c>
      <c r="D263" t="s">
        <v>258</v>
      </c>
      <c r="E263" t="s">
        <v>669</v>
      </c>
      <c r="F263" t="s">
        <v>1274</v>
      </c>
      <c r="G263" s="2">
        <v>117300</v>
      </c>
      <c r="H263">
        <v>0</v>
      </c>
      <c r="I263" s="1">
        <v>0</v>
      </c>
      <c r="J263" s="1">
        <v>0</v>
      </c>
      <c r="K263">
        <v>0</v>
      </c>
      <c r="L263" t="s">
        <v>5</v>
      </c>
      <c r="M263" t="s">
        <v>637</v>
      </c>
      <c r="N263" t="s">
        <v>1029</v>
      </c>
      <c r="O263" t="s">
        <v>40</v>
      </c>
      <c r="P263" t="s">
        <v>37</v>
      </c>
      <c r="Q263">
        <v>768</v>
      </c>
      <c r="S263" s="31" t="e">
        <v>#N/A</v>
      </c>
    </row>
    <row r="264" spans="1:19" x14ac:dyDescent="0.3">
      <c r="A264">
        <v>2020</v>
      </c>
      <c r="B264">
        <v>531</v>
      </c>
      <c r="C264">
        <v>1011771</v>
      </c>
      <c r="D264" t="s">
        <v>255</v>
      </c>
      <c r="E264" t="s">
        <v>702</v>
      </c>
      <c r="F264" t="s">
        <v>1275</v>
      </c>
      <c r="G264" s="2">
        <v>117300</v>
      </c>
      <c r="H264">
        <v>0</v>
      </c>
      <c r="I264" s="1">
        <v>0</v>
      </c>
      <c r="J264" s="1">
        <v>0</v>
      </c>
      <c r="K264">
        <v>0</v>
      </c>
      <c r="L264" t="s">
        <v>12</v>
      </c>
      <c r="M264" t="s">
        <v>679</v>
      </c>
      <c r="N264" t="s">
        <v>40</v>
      </c>
      <c r="O264" t="s">
        <v>40</v>
      </c>
      <c r="Q264">
        <v>771</v>
      </c>
      <c r="S264" s="31" t="e">
        <v>#N/A</v>
      </c>
    </row>
    <row r="265" spans="1:19" x14ac:dyDescent="0.3">
      <c r="A265">
        <v>2020</v>
      </c>
      <c r="B265">
        <v>624</v>
      </c>
      <c r="C265">
        <v>1006193</v>
      </c>
      <c r="D265" t="s">
        <v>802</v>
      </c>
      <c r="E265" t="s">
        <v>803</v>
      </c>
      <c r="F265" t="s">
        <v>1276</v>
      </c>
      <c r="G265" s="2">
        <v>117300</v>
      </c>
      <c r="H265">
        <v>0</v>
      </c>
      <c r="I265" s="1">
        <v>0</v>
      </c>
      <c r="J265" s="1">
        <v>0</v>
      </c>
      <c r="K265">
        <v>0</v>
      </c>
      <c r="L265" t="s">
        <v>1</v>
      </c>
      <c r="M265" t="s">
        <v>769</v>
      </c>
      <c r="N265" t="s">
        <v>1277</v>
      </c>
      <c r="O265" t="s">
        <v>40</v>
      </c>
      <c r="P265" t="s">
        <v>92</v>
      </c>
      <c r="Q265">
        <v>777</v>
      </c>
      <c r="S265" s="31" t="e">
        <v>#N/A</v>
      </c>
    </row>
    <row r="266" spans="1:19" x14ac:dyDescent="0.3">
      <c r="A266">
        <v>2020</v>
      </c>
      <c r="B266">
        <v>651</v>
      </c>
      <c r="C266">
        <v>1009228</v>
      </c>
      <c r="D266" t="s">
        <v>831</v>
      </c>
      <c r="E266" t="s">
        <v>832</v>
      </c>
      <c r="F266" t="s">
        <v>1278</v>
      </c>
      <c r="G266" s="2">
        <v>117300</v>
      </c>
      <c r="H266">
        <v>0</v>
      </c>
      <c r="I266" s="1">
        <v>0</v>
      </c>
      <c r="J266" s="1">
        <v>0</v>
      </c>
      <c r="K266">
        <v>0</v>
      </c>
      <c r="L266" t="s">
        <v>10</v>
      </c>
      <c r="M266" t="s">
        <v>818</v>
      </c>
      <c r="N266" t="s">
        <v>1029</v>
      </c>
      <c r="O266" t="s">
        <v>40</v>
      </c>
      <c r="P266" t="s">
        <v>37</v>
      </c>
      <c r="Q266">
        <v>780</v>
      </c>
      <c r="S266" s="31" t="e">
        <v>#N/A</v>
      </c>
    </row>
    <row r="267" spans="1:19" x14ac:dyDescent="0.3">
      <c r="A267">
        <v>2020</v>
      </c>
      <c r="B267">
        <v>694</v>
      </c>
      <c r="C267">
        <v>1004113</v>
      </c>
      <c r="D267" t="s">
        <v>245</v>
      </c>
      <c r="E267" t="s">
        <v>875</v>
      </c>
      <c r="F267" t="s">
        <v>1279</v>
      </c>
      <c r="G267" s="2">
        <v>117300</v>
      </c>
      <c r="H267">
        <v>0</v>
      </c>
      <c r="I267" s="1">
        <v>0</v>
      </c>
      <c r="J267" s="1">
        <v>0</v>
      </c>
      <c r="K267">
        <v>0</v>
      </c>
      <c r="L267" t="s">
        <v>9</v>
      </c>
      <c r="M267" t="s">
        <v>864</v>
      </c>
      <c r="N267" t="s">
        <v>40</v>
      </c>
      <c r="O267" t="s">
        <v>40</v>
      </c>
      <c r="Q267">
        <v>781</v>
      </c>
      <c r="S267" s="31" t="e">
        <v>#N/A</v>
      </c>
    </row>
    <row r="268" spans="1:19" x14ac:dyDescent="0.3">
      <c r="A268">
        <v>2020</v>
      </c>
      <c r="B268">
        <v>730</v>
      </c>
      <c r="C268">
        <v>1011992</v>
      </c>
      <c r="D268" t="s">
        <v>909</v>
      </c>
      <c r="E268" t="s">
        <v>824</v>
      </c>
      <c r="F268" t="s">
        <v>1280</v>
      </c>
      <c r="G268" s="2">
        <v>117300</v>
      </c>
      <c r="H268">
        <v>0</v>
      </c>
      <c r="I268" s="1">
        <v>0</v>
      </c>
      <c r="J268" s="1">
        <v>0</v>
      </c>
      <c r="K268">
        <v>0</v>
      </c>
      <c r="L268" t="s">
        <v>13</v>
      </c>
      <c r="M268" t="s">
        <v>907</v>
      </c>
      <c r="N268" t="s">
        <v>1029</v>
      </c>
      <c r="O268" t="s">
        <v>40</v>
      </c>
      <c r="P268" t="s">
        <v>37</v>
      </c>
      <c r="Q268">
        <v>784</v>
      </c>
      <c r="S268" s="31" t="e">
        <v>#N/A</v>
      </c>
    </row>
    <row r="269" spans="1:19" x14ac:dyDescent="0.3">
      <c r="A269">
        <v>2020</v>
      </c>
      <c r="B269">
        <v>792</v>
      </c>
      <c r="C269">
        <v>1011464</v>
      </c>
      <c r="D269" t="s">
        <v>43</v>
      </c>
      <c r="E269" t="s">
        <v>342</v>
      </c>
      <c r="F269" t="s">
        <v>1281</v>
      </c>
      <c r="G269" s="2">
        <v>117300</v>
      </c>
      <c r="H269">
        <v>0</v>
      </c>
      <c r="I269" s="1">
        <v>0</v>
      </c>
      <c r="J269" s="1">
        <v>0</v>
      </c>
      <c r="K269">
        <v>0</v>
      </c>
      <c r="L269" t="s">
        <v>8</v>
      </c>
      <c r="M269" t="s">
        <v>948</v>
      </c>
      <c r="N269" t="s">
        <v>40</v>
      </c>
      <c r="O269" t="s">
        <v>40</v>
      </c>
      <c r="Q269">
        <v>787</v>
      </c>
      <c r="S269" s="31" t="e">
        <v>#N/A</v>
      </c>
    </row>
    <row r="270" spans="1:19" x14ac:dyDescent="0.3">
      <c r="A270">
        <v>2020</v>
      </c>
      <c r="B270">
        <v>703</v>
      </c>
      <c r="C270">
        <v>998662</v>
      </c>
      <c r="D270" t="s">
        <v>175</v>
      </c>
      <c r="E270" t="s">
        <v>882</v>
      </c>
      <c r="F270" t="s">
        <v>1282</v>
      </c>
      <c r="G270" s="2">
        <v>103900</v>
      </c>
      <c r="H270">
        <v>0</v>
      </c>
      <c r="I270" s="1">
        <v>0</v>
      </c>
      <c r="J270" s="1">
        <v>0</v>
      </c>
      <c r="K270">
        <v>0</v>
      </c>
      <c r="L270" t="s">
        <v>9</v>
      </c>
      <c r="M270" t="s">
        <v>864</v>
      </c>
      <c r="N270" t="s">
        <v>40</v>
      </c>
      <c r="O270" t="s">
        <v>40</v>
      </c>
      <c r="Q270">
        <v>795</v>
      </c>
      <c r="S270" s="31" t="e">
        <v>#N/A</v>
      </c>
    </row>
    <row r="271" spans="1:19" x14ac:dyDescent="0.3">
      <c r="A271">
        <v>2020</v>
      </c>
      <c r="B271">
        <v>204</v>
      </c>
      <c r="C271">
        <v>1018969</v>
      </c>
      <c r="D271" t="s">
        <v>346</v>
      </c>
      <c r="E271" t="s">
        <v>347</v>
      </c>
      <c r="F271" t="s">
        <v>1283</v>
      </c>
      <c r="G271" s="2">
        <v>102400</v>
      </c>
      <c r="H271">
        <v>0</v>
      </c>
      <c r="I271" s="1">
        <v>0</v>
      </c>
      <c r="J271" s="1">
        <v>0</v>
      </c>
      <c r="K271">
        <v>0</v>
      </c>
      <c r="L271" t="s">
        <v>4</v>
      </c>
      <c r="M271" t="s">
        <v>316</v>
      </c>
      <c r="N271" t="s">
        <v>40</v>
      </c>
      <c r="O271" t="s">
        <v>40</v>
      </c>
      <c r="Q271">
        <v>798</v>
      </c>
      <c r="S271" s="31" t="e">
        <v>#N/A</v>
      </c>
    </row>
    <row r="272" spans="1:19" x14ac:dyDescent="0.3">
      <c r="A272">
        <v>2020</v>
      </c>
      <c r="B272">
        <v>209</v>
      </c>
      <c r="C272">
        <v>1019156</v>
      </c>
      <c r="D272" t="s">
        <v>355</v>
      </c>
      <c r="E272" t="s">
        <v>356</v>
      </c>
      <c r="F272" t="s">
        <v>1284</v>
      </c>
      <c r="G272" s="2">
        <v>102400</v>
      </c>
      <c r="H272">
        <v>0</v>
      </c>
      <c r="I272" s="1">
        <v>0</v>
      </c>
      <c r="J272" s="1">
        <v>0</v>
      </c>
      <c r="K272">
        <v>0</v>
      </c>
      <c r="L272" t="s">
        <v>4</v>
      </c>
      <c r="M272" t="s">
        <v>316</v>
      </c>
      <c r="N272" t="s">
        <v>1037</v>
      </c>
      <c r="O272" t="s">
        <v>40</v>
      </c>
      <c r="P272" t="s">
        <v>45</v>
      </c>
      <c r="Q272">
        <v>799</v>
      </c>
      <c r="S272" s="31" t="e">
        <v>#N/A</v>
      </c>
    </row>
    <row r="273" spans="1:19" x14ac:dyDescent="0.3">
      <c r="A273">
        <v>2020</v>
      </c>
      <c r="B273">
        <v>266</v>
      </c>
      <c r="C273">
        <v>1009381</v>
      </c>
      <c r="D273" t="s">
        <v>431</v>
      </c>
      <c r="E273" t="s">
        <v>134</v>
      </c>
      <c r="F273" t="s">
        <v>1285</v>
      </c>
      <c r="G273" s="2">
        <v>102400</v>
      </c>
      <c r="H273">
        <v>0</v>
      </c>
      <c r="I273" s="1">
        <v>0</v>
      </c>
      <c r="J273" s="1">
        <v>0</v>
      </c>
      <c r="K273">
        <v>0</v>
      </c>
      <c r="L273" t="s">
        <v>15</v>
      </c>
      <c r="M273" t="s">
        <v>377</v>
      </c>
      <c r="N273" t="s">
        <v>40</v>
      </c>
      <c r="O273" t="s">
        <v>40</v>
      </c>
      <c r="Q273">
        <v>802</v>
      </c>
      <c r="S273" s="31" t="e">
        <v>#N/A</v>
      </c>
    </row>
    <row r="274" spans="1:19" x14ac:dyDescent="0.3">
      <c r="A274">
        <v>2020</v>
      </c>
      <c r="B274">
        <v>320</v>
      </c>
      <c r="C274">
        <v>1019157</v>
      </c>
      <c r="D274" t="s">
        <v>38</v>
      </c>
      <c r="E274" t="s">
        <v>490</v>
      </c>
      <c r="F274" t="s">
        <v>1286</v>
      </c>
      <c r="G274" s="2">
        <v>102400</v>
      </c>
      <c r="H274">
        <v>0</v>
      </c>
      <c r="I274" s="1">
        <v>0</v>
      </c>
      <c r="J274" s="1">
        <v>0</v>
      </c>
      <c r="K274">
        <v>0</v>
      </c>
      <c r="L274" t="s">
        <v>17</v>
      </c>
      <c r="M274" t="s">
        <v>440</v>
      </c>
      <c r="N274" t="s">
        <v>40</v>
      </c>
      <c r="O274" t="s">
        <v>40</v>
      </c>
      <c r="Q274">
        <v>806</v>
      </c>
      <c r="S274" s="31" t="e">
        <v>#N/A</v>
      </c>
    </row>
    <row r="275" spans="1:19" x14ac:dyDescent="0.3">
      <c r="A275">
        <v>2020</v>
      </c>
      <c r="B275">
        <v>447</v>
      </c>
      <c r="C275">
        <v>1011873</v>
      </c>
      <c r="D275" t="s">
        <v>224</v>
      </c>
      <c r="E275" t="s">
        <v>623</v>
      </c>
      <c r="F275" t="s">
        <v>1287</v>
      </c>
      <c r="G275" s="2">
        <v>102400</v>
      </c>
      <c r="H275">
        <v>0</v>
      </c>
      <c r="I275" s="1">
        <v>0</v>
      </c>
      <c r="J275" s="1">
        <v>0</v>
      </c>
      <c r="K275">
        <v>0</v>
      </c>
      <c r="L275" t="s">
        <v>6</v>
      </c>
      <c r="M275" t="s">
        <v>589</v>
      </c>
      <c r="N275" t="s">
        <v>40</v>
      </c>
      <c r="O275" t="s">
        <v>40</v>
      </c>
      <c r="Q275">
        <v>808</v>
      </c>
      <c r="S275" s="31" t="e">
        <v>#N/A</v>
      </c>
    </row>
    <row r="276" spans="1:19" x14ac:dyDescent="0.3">
      <c r="A276">
        <v>2020</v>
      </c>
      <c r="B276">
        <v>528</v>
      </c>
      <c r="C276">
        <v>1006653</v>
      </c>
      <c r="D276" t="s">
        <v>203</v>
      </c>
      <c r="E276" t="s">
        <v>701</v>
      </c>
      <c r="F276" t="s">
        <v>1288</v>
      </c>
      <c r="G276" s="2">
        <v>102400</v>
      </c>
      <c r="H276">
        <v>0</v>
      </c>
      <c r="I276" s="1">
        <v>0</v>
      </c>
      <c r="J276" s="1">
        <v>0</v>
      </c>
      <c r="K276">
        <v>0</v>
      </c>
      <c r="L276" t="s">
        <v>12</v>
      </c>
      <c r="M276" t="s">
        <v>679</v>
      </c>
      <c r="N276" t="s">
        <v>40</v>
      </c>
      <c r="O276" t="s">
        <v>40</v>
      </c>
      <c r="Q276">
        <v>809</v>
      </c>
      <c r="S276" s="31" t="e">
        <v>#N/A</v>
      </c>
    </row>
    <row r="277" spans="1:19" x14ac:dyDescent="0.3">
      <c r="A277">
        <v>2020</v>
      </c>
      <c r="B277">
        <v>569</v>
      </c>
      <c r="C277">
        <v>1004829</v>
      </c>
      <c r="D277" t="s">
        <v>73</v>
      </c>
      <c r="E277" t="s">
        <v>272</v>
      </c>
      <c r="F277" t="s">
        <v>1289</v>
      </c>
      <c r="G277" s="2">
        <v>102400</v>
      </c>
      <c r="H277">
        <v>0</v>
      </c>
      <c r="I277" s="1">
        <v>0</v>
      </c>
      <c r="J277" s="1">
        <v>0</v>
      </c>
      <c r="K277">
        <v>0</v>
      </c>
      <c r="L277" t="s">
        <v>11</v>
      </c>
      <c r="M277" t="s">
        <v>724</v>
      </c>
      <c r="N277" t="s">
        <v>40</v>
      </c>
      <c r="O277" t="s">
        <v>40</v>
      </c>
      <c r="Q277">
        <v>811</v>
      </c>
      <c r="S277" s="31" t="e">
        <v>#N/A</v>
      </c>
    </row>
    <row r="278" spans="1:19" x14ac:dyDescent="0.3">
      <c r="A278">
        <v>2020</v>
      </c>
      <c r="B278">
        <v>710</v>
      </c>
      <c r="C278">
        <v>1019158</v>
      </c>
      <c r="D278" t="s">
        <v>888</v>
      </c>
      <c r="E278" t="s">
        <v>94</v>
      </c>
      <c r="F278" t="s">
        <v>1290</v>
      </c>
      <c r="G278" s="2">
        <v>102400</v>
      </c>
      <c r="H278">
        <v>0</v>
      </c>
      <c r="I278" s="1">
        <v>0</v>
      </c>
      <c r="J278" s="1">
        <v>0</v>
      </c>
      <c r="K278">
        <v>0</v>
      </c>
      <c r="L278" t="s">
        <v>9</v>
      </c>
      <c r="M278" t="s">
        <v>864</v>
      </c>
      <c r="N278" t="s">
        <v>1037</v>
      </c>
      <c r="O278" t="s">
        <v>40</v>
      </c>
      <c r="P278" t="s">
        <v>45</v>
      </c>
      <c r="Q278">
        <v>813</v>
      </c>
      <c r="S278" s="31" t="e">
        <v>#N/A</v>
      </c>
    </row>
    <row r="279" spans="1:19" x14ac:dyDescent="0.3">
      <c r="A279">
        <v>2020</v>
      </c>
      <c r="B279">
        <v>701</v>
      </c>
      <c r="C279">
        <v>1004949</v>
      </c>
      <c r="D279" t="s">
        <v>203</v>
      </c>
      <c r="E279" t="s">
        <v>881</v>
      </c>
      <c r="F279" t="s">
        <v>1260</v>
      </c>
      <c r="G279" s="2">
        <v>123900</v>
      </c>
      <c r="H279">
        <v>0</v>
      </c>
      <c r="I279" s="1">
        <v>0</v>
      </c>
      <c r="J279" s="1">
        <v>0</v>
      </c>
      <c r="K279">
        <v>0</v>
      </c>
      <c r="L279" t="s">
        <v>9</v>
      </c>
      <c r="M279" t="s">
        <v>864</v>
      </c>
      <c r="N279" t="s">
        <v>40</v>
      </c>
      <c r="O279" t="s">
        <v>40</v>
      </c>
      <c r="Q279">
        <v>724</v>
      </c>
      <c r="S279" s="31" t="e">
        <v>#N/A</v>
      </c>
    </row>
  </sheetData>
  <autoFilter ref="A1:R278">
    <sortState ref="A2:R278">
      <sortCondition descending="1" ref="G2:G27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E10" sqref="E10:F11"/>
    </sheetView>
  </sheetViews>
  <sheetFormatPr defaultRowHeight="14.4" x14ac:dyDescent="0.3"/>
  <cols>
    <col min="1" max="1" width="7.21875" bestFit="1" customWidth="1"/>
    <col min="2" max="2" width="5.33203125" bestFit="1" customWidth="1"/>
    <col min="3" max="3" width="8" bestFit="1" customWidth="1"/>
    <col min="4" max="4" width="9.88671875" bestFit="1" customWidth="1"/>
    <col min="5" max="5" width="13.77734375" bestFit="1" customWidth="1"/>
    <col min="6" max="6" width="15.44140625" bestFit="1" customWidth="1"/>
    <col min="7" max="7" width="7.44140625" bestFit="1" customWidth="1"/>
    <col min="8" max="8" width="11.109375" bestFit="1" customWidth="1"/>
    <col min="9" max="9" width="8.6640625" bestFit="1" customWidth="1"/>
    <col min="10" max="10" width="8.6640625" customWidth="1"/>
    <col min="11" max="11" width="9.6640625" bestFit="1" customWidth="1"/>
    <col min="12" max="12" width="15.21875" bestFit="1" customWidth="1"/>
    <col min="13" max="13" width="7.109375" bestFit="1" customWidth="1"/>
    <col min="14" max="14" width="4.44140625" bestFit="1" customWidth="1"/>
    <col min="15" max="16" width="5.44140625" bestFit="1" customWidth="1"/>
    <col min="17" max="17" width="7.6640625" bestFit="1" customWidth="1"/>
    <col min="18" max="18" width="9.88671875" bestFit="1" customWidth="1"/>
    <col min="19" max="19" width="28.88671875" bestFit="1" customWidth="1"/>
    <col min="20" max="20" width="8.88671875" style="29"/>
  </cols>
  <sheetData>
    <row r="1" spans="1:20" x14ac:dyDescent="0.3">
      <c r="A1" s="11" t="s">
        <v>989</v>
      </c>
      <c r="B1" s="11" t="s">
        <v>988</v>
      </c>
      <c r="C1" s="11" t="s">
        <v>987</v>
      </c>
      <c r="D1" s="11" t="s">
        <v>986</v>
      </c>
      <c r="E1" s="11" t="s">
        <v>985</v>
      </c>
      <c r="F1" s="11" t="s">
        <v>993</v>
      </c>
      <c r="G1" s="23" t="s">
        <v>984</v>
      </c>
      <c r="H1" s="11" t="s">
        <v>981</v>
      </c>
      <c r="I1" s="24" t="s">
        <v>982</v>
      </c>
      <c r="J1" s="24" t="s">
        <v>1814</v>
      </c>
      <c r="K1" s="11" t="s">
        <v>983</v>
      </c>
      <c r="L1" s="11" t="s">
        <v>0</v>
      </c>
      <c r="M1" s="11" t="s">
        <v>990</v>
      </c>
      <c r="N1" s="11" t="s">
        <v>996</v>
      </c>
      <c r="O1" s="11" t="s">
        <v>991</v>
      </c>
      <c r="P1" s="11" t="s">
        <v>992</v>
      </c>
      <c r="Q1" s="11" t="s">
        <v>1008</v>
      </c>
      <c r="R1" s="11" t="s">
        <v>994</v>
      </c>
      <c r="S1" s="11" t="s">
        <v>1004</v>
      </c>
      <c r="T1" s="30" t="s">
        <v>1011</v>
      </c>
    </row>
    <row r="2" spans="1:20" x14ac:dyDescent="0.3">
      <c r="A2">
        <v>2020</v>
      </c>
      <c r="B2">
        <v>754</v>
      </c>
      <c r="C2">
        <v>295467</v>
      </c>
      <c r="D2" t="s">
        <v>175</v>
      </c>
      <c r="E2" t="s">
        <v>930</v>
      </c>
      <c r="F2" t="s">
        <v>1291</v>
      </c>
      <c r="G2" s="2">
        <v>668900</v>
      </c>
      <c r="H2">
        <v>22</v>
      </c>
      <c r="I2" s="1">
        <v>123.18</v>
      </c>
      <c r="J2" s="1">
        <v>122.8695652173913</v>
      </c>
      <c r="K2">
        <v>2710</v>
      </c>
      <c r="L2" t="s">
        <v>13</v>
      </c>
      <c r="M2" t="s">
        <v>907</v>
      </c>
      <c r="N2" t="s">
        <v>37</v>
      </c>
      <c r="O2" t="s">
        <v>37</v>
      </c>
      <c r="Q2" t="s">
        <v>1010</v>
      </c>
      <c r="R2">
        <v>2</v>
      </c>
      <c r="T2" s="29">
        <v>1</v>
      </c>
    </row>
    <row r="3" spans="1:20" x14ac:dyDescent="0.3">
      <c r="A3">
        <v>2020</v>
      </c>
      <c r="B3">
        <v>76</v>
      </c>
      <c r="C3">
        <v>293535</v>
      </c>
      <c r="D3" t="s">
        <v>173</v>
      </c>
      <c r="E3" t="s">
        <v>174</v>
      </c>
      <c r="F3" t="s">
        <v>1294</v>
      </c>
      <c r="G3" s="2">
        <v>658500</v>
      </c>
      <c r="H3">
        <v>22</v>
      </c>
      <c r="I3" s="1">
        <v>121.27</v>
      </c>
      <c r="J3" s="1">
        <v>117.33333333333333</v>
      </c>
      <c r="K3">
        <v>2668</v>
      </c>
      <c r="L3" t="s">
        <v>7</v>
      </c>
      <c r="M3" t="s">
        <v>119</v>
      </c>
      <c r="N3" t="s">
        <v>37</v>
      </c>
      <c r="O3" t="s">
        <v>37</v>
      </c>
      <c r="Q3" t="s">
        <v>1012</v>
      </c>
      <c r="R3">
        <v>6</v>
      </c>
      <c r="T3" s="29">
        <v>2.6666666666666665</v>
      </c>
    </row>
    <row r="4" spans="1:20" x14ac:dyDescent="0.3">
      <c r="A4">
        <v>2020</v>
      </c>
      <c r="B4">
        <v>334</v>
      </c>
      <c r="C4">
        <v>270917</v>
      </c>
      <c r="D4" t="s">
        <v>113</v>
      </c>
      <c r="E4" t="s">
        <v>509</v>
      </c>
      <c r="F4" t="s">
        <v>1292</v>
      </c>
      <c r="G4" s="2">
        <v>625500</v>
      </c>
      <c r="H4">
        <v>21</v>
      </c>
      <c r="I4" s="1">
        <v>115.19</v>
      </c>
      <c r="J4" s="1">
        <v>118.52173913043478</v>
      </c>
      <c r="K4">
        <v>2419</v>
      </c>
      <c r="L4" t="s">
        <v>3</v>
      </c>
      <c r="M4" t="s">
        <v>497</v>
      </c>
      <c r="N4" t="s">
        <v>37</v>
      </c>
      <c r="O4" t="s">
        <v>37</v>
      </c>
      <c r="Q4" t="s">
        <v>1010</v>
      </c>
      <c r="R4">
        <v>4</v>
      </c>
      <c r="T4" s="29">
        <v>3.3333333333333335</v>
      </c>
    </row>
    <row r="5" spans="1:20" x14ac:dyDescent="0.3">
      <c r="A5">
        <v>2020</v>
      </c>
      <c r="B5">
        <v>243</v>
      </c>
      <c r="C5">
        <v>291570</v>
      </c>
      <c r="D5" t="s">
        <v>400</v>
      </c>
      <c r="E5" t="s">
        <v>401</v>
      </c>
      <c r="F5" t="s">
        <v>1293</v>
      </c>
      <c r="G5" s="2">
        <v>651600</v>
      </c>
      <c r="H5">
        <v>20</v>
      </c>
      <c r="I5" s="1">
        <v>120</v>
      </c>
      <c r="J5" s="1">
        <v>125.61111111111111</v>
      </c>
      <c r="K5">
        <v>2400</v>
      </c>
      <c r="L5" t="s">
        <v>15</v>
      </c>
      <c r="M5" t="s">
        <v>377</v>
      </c>
      <c r="N5" t="s">
        <v>37</v>
      </c>
      <c r="O5" t="s">
        <v>37</v>
      </c>
      <c r="Q5" t="s">
        <v>1012</v>
      </c>
      <c r="R5">
        <v>5</v>
      </c>
      <c r="T5" s="29">
        <v>3.6666666666666665</v>
      </c>
    </row>
    <row r="6" spans="1:20" x14ac:dyDescent="0.3">
      <c r="A6">
        <v>2020</v>
      </c>
      <c r="B6">
        <v>94</v>
      </c>
      <c r="C6">
        <v>990704</v>
      </c>
      <c r="D6" t="s">
        <v>113</v>
      </c>
      <c r="E6" t="s">
        <v>205</v>
      </c>
      <c r="F6" t="s">
        <v>1295</v>
      </c>
      <c r="G6" s="2">
        <v>635900</v>
      </c>
      <c r="H6">
        <v>20</v>
      </c>
      <c r="I6" s="1">
        <v>117.1</v>
      </c>
      <c r="J6" s="1">
        <v>119.42105263157895</v>
      </c>
      <c r="K6">
        <v>2342</v>
      </c>
      <c r="L6" t="s">
        <v>2</v>
      </c>
      <c r="M6" t="s">
        <v>200</v>
      </c>
      <c r="N6" t="s">
        <v>37</v>
      </c>
      <c r="O6" t="s">
        <v>37</v>
      </c>
      <c r="Q6" t="s">
        <v>1012</v>
      </c>
      <c r="R6">
        <v>7</v>
      </c>
      <c r="T6" s="29">
        <v>4.333333333333333</v>
      </c>
    </row>
    <row r="7" spans="1:20" x14ac:dyDescent="0.3">
      <c r="A7">
        <v>2020</v>
      </c>
      <c r="B7">
        <v>489</v>
      </c>
      <c r="C7">
        <v>996701</v>
      </c>
      <c r="D7" t="s">
        <v>663</v>
      </c>
      <c r="E7" t="s">
        <v>601</v>
      </c>
      <c r="F7" t="s">
        <v>1299</v>
      </c>
      <c r="G7" s="2">
        <v>593900</v>
      </c>
      <c r="H7">
        <v>22</v>
      </c>
      <c r="I7" s="1">
        <v>109.36</v>
      </c>
      <c r="J7" s="1">
        <v>109.36363636363636</v>
      </c>
      <c r="K7">
        <v>2406</v>
      </c>
      <c r="L7" t="s">
        <v>5</v>
      </c>
      <c r="M7" t="s">
        <v>637</v>
      </c>
      <c r="N7" t="s">
        <v>37</v>
      </c>
      <c r="O7" t="s">
        <v>37</v>
      </c>
      <c r="R7">
        <v>13</v>
      </c>
      <c r="T7" s="29">
        <v>6</v>
      </c>
    </row>
    <row r="8" spans="1:20" x14ac:dyDescent="0.3">
      <c r="A8">
        <v>2020</v>
      </c>
      <c r="B8">
        <v>737</v>
      </c>
      <c r="C8">
        <v>993834</v>
      </c>
      <c r="D8" t="s">
        <v>217</v>
      </c>
      <c r="E8" t="s">
        <v>643</v>
      </c>
      <c r="F8" t="s">
        <v>1296</v>
      </c>
      <c r="G8" s="2">
        <v>632400</v>
      </c>
      <c r="H8">
        <v>22</v>
      </c>
      <c r="I8" s="1">
        <v>116.45</v>
      </c>
      <c r="J8" s="1">
        <v>116.04347826086956</v>
      </c>
      <c r="K8">
        <v>2562</v>
      </c>
      <c r="L8" t="s">
        <v>13</v>
      </c>
      <c r="M8" t="s">
        <v>907</v>
      </c>
      <c r="N8" t="s">
        <v>37</v>
      </c>
      <c r="O8" t="s">
        <v>37</v>
      </c>
      <c r="Q8" t="s">
        <v>1013</v>
      </c>
      <c r="R8">
        <v>9</v>
      </c>
      <c r="T8" s="29">
        <v>8.3333333333333339</v>
      </c>
    </row>
    <row r="9" spans="1:20" x14ac:dyDescent="0.3">
      <c r="A9">
        <v>2020</v>
      </c>
      <c r="B9">
        <v>396</v>
      </c>
      <c r="C9">
        <v>296347</v>
      </c>
      <c r="D9" t="s">
        <v>217</v>
      </c>
      <c r="E9" t="s">
        <v>72</v>
      </c>
      <c r="F9" t="s">
        <v>1075</v>
      </c>
      <c r="G9" s="2">
        <v>637700</v>
      </c>
      <c r="H9">
        <v>14</v>
      </c>
      <c r="I9" s="1">
        <v>117.43</v>
      </c>
      <c r="J9" s="1">
        <v>113.61111111111111</v>
      </c>
      <c r="K9">
        <v>1644</v>
      </c>
      <c r="L9" t="s">
        <v>542</v>
      </c>
      <c r="M9" t="s">
        <v>18</v>
      </c>
      <c r="N9" t="s">
        <v>37</v>
      </c>
      <c r="O9" t="s">
        <v>37</v>
      </c>
      <c r="Q9" t="s">
        <v>1013</v>
      </c>
      <c r="R9">
        <v>10</v>
      </c>
      <c r="T9" s="29">
        <v>9</v>
      </c>
    </row>
    <row r="10" spans="1:20" x14ac:dyDescent="0.3">
      <c r="A10">
        <v>2020</v>
      </c>
      <c r="B10">
        <v>728</v>
      </c>
      <c r="C10">
        <v>297373</v>
      </c>
      <c r="D10" t="s">
        <v>117</v>
      </c>
      <c r="E10" t="s">
        <v>906</v>
      </c>
      <c r="F10" t="s">
        <v>1297</v>
      </c>
      <c r="G10" s="2">
        <v>623000</v>
      </c>
      <c r="H10">
        <v>22</v>
      </c>
      <c r="I10" s="1">
        <v>114.73</v>
      </c>
      <c r="J10" s="1">
        <v>113.39130434782609</v>
      </c>
      <c r="K10">
        <v>2524</v>
      </c>
      <c r="L10" t="s">
        <v>13</v>
      </c>
      <c r="M10" t="s">
        <v>907</v>
      </c>
      <c r="N10" t="s">
        <v>37</v>
      </c>
      <c r="O10" t="s">
        <v>37</v>
      </c>
      <c r="R10">
        <v>11</v>
      </c>
      <c r="T10" s="29">
        <v>9.6666666666666661</v>
      </c>
    </row>
    <row r="11" spans="1:20" x14ac:dyDescent="0.3">
      <c r="A11">
        <v>2020</v>
      </c>
      <c r="B11">
        <v>177</v>
      </c>
      <c r="C11">
        <v>291790</v>
      </c>
      <c r="D11" t="s">
        <v>309</v>
      </c>
      <c r="E11" t="s">
        <v>310</v>
      </c>
      <c r="F11" t="s">
        <v>1298</v>
      </c>
      <c r="G11" s="2">
        <v>615800</v>
      </c>
      <c r="H11">
        <v>22</v>
      </c>
      <c r="I11" s="1">
        <v>113.41</v>
      </c>
      <c r="J11" s="1">
        <v>111.41666666666667</v>
      </c>
      <c r="K11">
        <v>2495</v>
      </c>
      <c r="L11" t="s">
        <v>14</v>
      </c>
      <c r="M11" t="s">
        <v>254</v>
      </c>
      <c r="N11" t="s">
        <v>37</v>
      </c>
      <c r="O11" t="s">
        <v>37</v>
      </c>
      <c r="R11">
        <v>12</v>
      </c>
      <c r="T11" s="29">
        <v>9.6666666666666661</v>
      </c>
    </row>
    <row r="12" spans="1:20" x14ac:dyDescent="0.3">
      <c r="A12">
        <v>2020</v>
      </c>
      <c r="B12">
        <v>377</v>
      </c>
      <c r="C12">
        <v>291969</v>
      </c>
      <c r="D12" t="s">
        <v>406</v>
      </c>
      <c r="E12" t="s">
        <v>550</v>
      </c>
      <c r="F12" t="s">
        <v>1303</v>
      </c>
      <c r="G12" s="2">
        <v>549500</v>
      </c>
      <c r="H12">
        <v>15</v>
      </c>
      <c r="I12" s="1">
        <v>101.2</v>
      </c>
      <c r="J12" s="1">
        <v>110.92307692307692</v>
      </c>
      <c r="K12">
        <v>1518</v>
      </c>
      <c r="L12" t="s">
        <v>542</v>
      </c>
      <c r="M12" t="s">
        <v>18</v>
      </c>
      <c r="N12" t="s">
        <v>37</v>
      </c>
      <c r="O12" t="s">
        <v>37</v>
      </c>
      <c r="R12">
        <v>18</v>
      </c>
      <c r="T12" s="29">
        <v>10</v>
      </c>
    </row>
    <row r="13" spans="1:20" x14ac:dyDescent="0.3">
      <c r="A13">
        <v>2020</v>
      </c>
      <c r="B13">
        <v>815</v>
      </c>
      <c r="C13">
        <v>292128</v>
      </c>
      <c r="D13" t="s">
        <v>977</v>
      </c>
      <c r="E13" t="s">
        <v>978</v>
      </c>
      <c r="F13" t="s">
        <v>1301</v>
      </c>
      <c r="G13" s="2">
        <v>584400</v>
      </c>
      <c r="H13">
        <v>21</v>
      </c>
      <c r="I13" s="1">
        <v>107.62</v>
      </c>
      <c r="J13" s="1">
        <v>105.1304347826087</v>
      </c>
      <c r="K13">
        <v>2260</v>
      </c>
      <c r="L13" t="s">
        <v>8</v>
      </c>
      <c r="M13" t="s">
        <v>948</v>
      </c>
      <c r="N13" t="s">
        <v>37</v>
      </c>
      <c r="O13" t="s">
        <v>37</v>
      </c>
      <c r="R13">
        <v>16</v>
      </c>
      <c r="T13" s="29">
        <v>12</v>
      </c>
    </row>
    <row r="14" spans="1:20" x14ac:dyDescent="0.3">
      <c r="A14">
        <v>2020</v>
      </c>
      <c r="B14">
        <v>439</v>
      </c>
      <c r="C14">
        <v>291856</v>
      </c>
      <c r="D14" t="s">
        <v>50</v>
      </c>
      <c r="E14" t="s">
        <v>149</v>
      </c>
      <c r="F14" t="s">
        <v>1300</v>
      </c>
      <c r="G14" s="2">
        <v>630900</v>
      </c>
      <c r="H14">
        <v>0</v>
      </c>
      <c r="I14" s="1">
        <v>0</v>
      </c>
      <c r="J14" s="1">
        <v>0</v>
      </c>
      <c r="K14">
        <v>0</v>
      </c>
      <c r="L14" t="s">
        <v>6</v>
      </c>
      <c r="M14" t="s">
        <v>589</v>
      </c>
      <c r="N14" t="s">
        <v>37</v>
      </c>
      <c r="O14" t="s">
        <v>37</v>
      </c>
      <c r="R14">
        <v>15</v>
      </c>
      <c r="T14" s="29">
        <v>13</v>
      </c>
    </row>
    <row r="15" spans="1:20" x14ac:dyDescent="0.3">
      <c r="A15">
        <v>2020</v>
      </c>
      <c r="B15">
        <v>6</v>
      </c>
      <c r="C15">
        <v>297401</v>
      </c>
      <c r="D15" t="s">
        <v>48</v>
      </c>
      <c r="E15" t="s">
        <v>47</v>
      </c>
      <c r="F15" t="s">
        <v>1309</v>
      </c>
      <c r="G15" s="2">
        <v>563000</v>
      </c>
      <c r="H15">
        <v>19</v>
      </c>
      <c r="I15" s="1">
        <v>103.68</v>
      </c>
      <c r="J15" s="1">
        <v>106.44444444444444</v>
      </c>
      <c r="K15">
        <v>1970</v>
      </c>
      <c r="L15" t="s">
        <v>16</v>
      </c>
      <c r="M15" t="s">
        <v>36</v>
      </c>
      <c r="N15" t="s">
        <v>37</v>
      </c>
      <c r="O15" t="s">
        <v>37</v>
      </c>
      <c r="R15">
        <v>26</v>
      </c>
      <c r="T15" s="29">
        <v>15.666666666666666</v>
      </c>
    </row>
    <row r="16" spans="1:20" x14ac:dyDescent="0.3">
      <c r="A16">
        <v>2020</v>
      </c>
      <c r="B16">
        <v>210</v>
      </c>
      <c r="C16">
        <v>992016</v>
      </c>
      <c r="D16" t="s">
        <v>357</v>
      </c>
      <c r="E16" t="s">
        <v>358</v>
      </c>
      <c r="F16" t="s">
        <v>1304</v>
      </c>
      <c r="G16" s="2">
        <v>573600</v>
      </c>
      <c r="H16">
        <v>22</v>
      </c>
      <c r="I16" s="1">
        <v>105.64</v>
      </c>
      <c r="J16" s="1">
        <v>106.63636363636364</v>
      </c>
      <c r="K16">
        <v>2324</v>
      </c>
      <c r="L16" t="s">
        <v>4</v>
      </c>
      <c r="M16" t="s">
        <v>316</v>
      </c>
      <c r="N16" t="s">
        <v>37</v>
      </c>
      <c r="O16" t="s">
        <v>37</v>
      </c>
      <c r="R16">
        <v>19</v>
      </c>
      <c r="T16" s="29">
        <v>16.333333333333332</v>
      </c>
    </row>
    <row r="17" spans="1:20" x14ac:dyDescent="0.3">
      <c r="A17">
        <v>2020</v>
      </c>
      <c r="B17">
        <v>713</v>
      </c>
      <c r="C17">
        <v>290778</v>
      </c>
      <c r="D17" t="s">
        <v>38</v>
      </c>
      <c r="E17" t="s">
        <v>853</v>
      </c>
      <c r="F17" t="s">
        <v>1306</v>
      </c>
      <c r="G17" s="2">
        <v>570700</v>
      </c>
      <c r="H17">
        <v>22</v>
      </c>
      <c r="I17" s="1">
        <v>105.09</v>
      </c>
      <c r="J17" s="1">
        <v>105.09090909090909</v>
      </c>
      <c r="K17">
        <v>2312</v>
      </c>
      <c r="L17" t="s">
        <v>9</v>
      </c>
      <c r="M17" t="s">
        <v>864</v>
      </c>
      <c r="N17" t="s">
        <v>37</v>
      </c>
      <c r="O17" t="s">
        <v>37</v>
      </c>
      <c r="R17">
        <v>21</v>
      </c>
      <c r="T17" s="29">
        <v>17</v>
      </c>
    </row>
    <row r="18" spans="1:20" x14ac:dyDescent="0.3">
      <c r="A18">
        <v>2020</v>
      </c>
      <c r="B18">
        <v>36</v>
      </c>
      <c r="C18">
        <v>270963</v>
      </c>
      <c r="D18" t="s">
        <v>34</v>
      </c>
      <c r="E18" t="s">
        <v>102</v>
      </c>
      <c r="F18" t="s">
        <v>1308</v>
      </c>
      <c r="G18" s="2">
        <v>559300</v>
      </c>
      <c r="H18">
        <v>22</v>
      </c>
      <c r="I18" s="1">
        <v>103</v>
      </c>
      <c r="J18" s="1">
        <v>106.23809523809524</v>
      </c>
      <c r="K18">
        <v>2266</v>
      </c>
      <c r="L18" t="s">
        <v>16</v>
      </c>
      <c r="M18" t="s">
        <v>36</v>
      </c>
      <c r="N18" t="s">
        <v>37</v>
      </c>
      <c r="O18" t="s">
        <v>37</v>
      </c>
      <c r="R18">
        <v>25</v>
      </c>
      <c r="T18" s="29">
        <v>17.666666666666668</v>
      </c>
    </row>
    <row r="19" spans="1:20" x14ac:dyDescent="0.3">
      <c r="A19">
        <v>2020</v>
      </c>
      <c r="B19">
        <v>410</v>
      </c>
      <c r="C19">
        <v>998172</v>
      </c>
      <c r="D19" t="s">
        <v>262</v>
      </c>
      <c r="E19" t="s">
        <v>583</v>
      </c>
      <c r="F19" t="s">
        <v>1314</v>
      </c>
      <c r="G19" s="2">
        <v>555900</v>
      </c>
      <c r="H19">
        <v>22</v>
      </c>
      <c r="I19" s="1">
        <v>102.36</v>
      </c>
      <c r="J19" s="1">
        <v>103.69230769230769</v>
      </c>
      <c r="K19">
        <v>2252</v>
      </c>
      <c r="L19" t="s">
        <v>542</v>
      </c>
      <c r="M19" t="s">
        <v>18</v>
      </c>
      <c r="N19" t="s">
        <v>37</v>
      </c>
      <c r="O19" t="s">
        <v>37</v>
      </c>
      <c r="R19">
        <v>35</v>
      </c>
      <c r="T19" s="29">
        <v>18.333333333333332</v>
      </c>
    </row>
    <row r="20" spans="1:20" x14ac:dyDescent="0.3">
      <c r="A20">
        <v>2020</v>
      </c>
      <c r="B20">
        <v>90</v>
      </c>
      <c r="C20">
        <v>261224</v>
      </c>
      <c r="D20" t="s">
        <v>196</v>
      </c>
      <c r="E20" t="s">
        <v>197</v>
      </c>
      <c r="F20" t="s">
        <v>1305</v>
      </c>
      <c r="G20" s="2">
        <v>579100</v>
      </c>
      <c r="H20">
        <v>22</v>
      </c>
      <c r="I20" s="1">
        <v>106.64</v>
      </c>
      <c r="J20" s="1">
        <v>108.21739130434783</v>
      </c>
      <c r="K20">
        <v>2346</v>
      </c>
      <c r="L20" t="s">
        <v>7</v>
      </c>
      <c r="M20" t="s">
        <v>119</v>
      </c>
      <c r="N20" t="s">
        <v>37</v>
      </c>
      <c r="O20" t="s">
        <v>37</v>
      </c>
      <c r="R20">
        <v>20</v>
      </c>
      <c r="T20" s="29">
        <v>19</v>
      </c>
    </row>
    <row r="21" spans="1:20" x14ac:dyDescent="0.3">
      <c r="A21">
        <v>2020</v>
      </c>
      <c r="B21">
        <v>164</v>
      </c>
      <c r="C21">
        <v>260257</v>
      </c>
      <c r="D21" t="s">
        <v>291</v>
      </c>
      <c r="E21" t="s">
        <v>292</v>
      </c>
      <c r="F21" t="s">
        <v>1312</v>
      </c>
      <c r="G21" s="2">
        <v>566500</v>
      </c>
      <c r="H21">
        <v>22</v>
      </c>
      <c r="I21" s="1">
        <v>104.32</v>
      </c>
      <c r="J21" s="1">
        <v>105.04166666666667</v>
      </c>
      <c r="K21">
        <v>2295</v>
      </c>
      <c r="L21" t="s">
        <v>14</v>
      </c>
      <c r="M21" t="s">
        <v>254</v>
      </c>
      <c r="N21" t="s">
        <v>37</v>
      </c>
      <c r="O21" t="s">
        <v>37</v>
      </c>
      <c r="R21">
        <v>33</v>
      </c>
      <c r="T21" s="29">
        <v>19</v>
      </c>
    </row>
    <row r="22" spans="1:20" x14ac:dyDescent="0.3">
      <c r="A22">
        <v>2020</v>
      </c>
      <c r="B22">
        <v>459</v>
      </c>
      <c r="C22">
        <v>1002222</v>
      </c>
      <c r="D22" t="s">
        <v>159</v>
      </c>
      <c r="E22" t="s">
        <v>634</v>
      </c>
      <c r="F22" t="s">
        <v>1322</v>
      </c>
      <c r="G22" s="2">
        <v>527000</v>
      </c>
      <c r="H22">
        <v>22</v>
      </c>
      <c r="I22" s="1">
        <v>97.05</v>
      </c>
      <c r="J22" s="1">
        <v>97.045454545454547</v>
      </c>
      <c r="K22">
        <v>2135</v>
      </c>
      <c r="L22" t="s">
        <v>6</v>
      </c>
      <c r="M22" t="s">
        <v>589</v>
      </c>
      <c r="N22" t="s">
        <v>37</v>
      </c>
      <c r="O22" t="s">
        <v>37</v>
      </c>
      <c r="R22">
        <v>50</v>
      </c>
      <c r="T22" s="29">
        <v>20.666666666666668</v>
      </c>
    </row>
    <row r="23" spans="1:20" x14ac:dyDescent="0.3">
      <c r="A23">
        <v>2020</v>
      </c>
      <c r="B23">
        <v>793</v>
      </c>
      <c r="C23">
        <v>295898</v>
      </c>
      <c r="D23" t="s">
        <v>262</v>
      </c>
      <c r="E23" t="s">
        <v>72</v>
      </c>
      <c r="F23" t="s">
        <v>1315</v>
      </c>
      <c r="G23" s="2">
        <v>561800</v>
      </c>
      <c r="H23">
        <v>22</v>
      </c>
      <c r="I23" s="1">
        <v>103.45</v>
      </c>
      <c r="J23" s="1">
        <v>105.41666666666667</v>
      </c>
      <c r="K23">
        <v>2276</v>
      </c>
      <c r="L23" t="s">
        <v>8</v>
      </c>
      <c r="M23" t="s">
        <v>948</v>
      </c>
      <c r="N23" t="s">
        <v>37</v>
      </c>
      <c r="O23" t="s">
        <v>37</v>
      </c>
      <c r="R23">
        <v>36</v>
      </c>
      <c r="T23" s="29">
        <v>21.333333333333332</v>
      </c>
    </row>
    <row r="24" spans="1:20" x14ac:dyDescent="0.3">
      <c r="A24">
        <v>2020</v>
      </c>
      <c r="B24">
        <v>786</v>
      </c>
      <c r="C24">
        <v>290801</v>
      </c>
      <c r="D24" t="s">
        <v>85</v>
      </c>
      <c r="E24" t="s">
        <v>955</v>
      </c>
      <c r="F24" t="s">
        <v>1302</v>
      </c>
      <c r="G24" s="2">
        <v>583200</v>
      </c>
      <c r="H24">
        <v>20</v>
      </c>
      <c r="I24" s="1">
        <v>107.4</v>
      </c>
      <c r="J24" s="1">
        <v>107.13636363636364</v>
      </c>
      <c r="K24">
        <v>2148</v>
      </c>
      <c r="L24" t="s">
        <v>8</v>
      </c>
      <c r="M24" t="s">
        <v>948</v>
      </c>
      <c r="N24" t="s">
        <v>37</v>
      </c>
      <c r="O24" t="s">
        <v>37</v>
      </c>
      <c r="R24">
        <v>17</v>
      </c>
      <c r="T24" s="29">
        <v>23</v>
      </c>
    </row>
    <row r="25" spans="1:20" x14ac:dyDescent="0.3">
      <c r="A25">
        <v>2020</v>
      </c>
      <c r="B25">
        <v>626</v>
      </c>
      <c r="C25">
        <v>290627</v>
      </c>
      <c r="D25" t="s">
        <v>806</v>
      </c>
      <c r="E25" t="s">
        <v>807</v>
      </c>
      <c r="F25" t="s">
        <v>1313</v>
      </c>
      <c r="G25" s="2">
        <v>550200</v>
      </c>
      <c r="H25">
        <v>22</v>
      </c>
      <c r="I25" s="1">
        <v>101.32</v>
      </c>
      <c r="J25" s="1">
        <v>103.52</v>
      </c>
      <c r="K25">
        <v>2229</v>
      </c>
      <c r="L25" t="s">
        <v>1</v>
      </c>
      <c r="M25" t="s">
        <v>769</v>
      </c>
      <c r="N25" t="s">
        <v>37</v>
      </c>
      <c r="O25" t="s">
        <v>37</v>
      </c>
      <c r="R25">
        <v>34</v>
      </c>
      <c r="S25" t="s">
        <v>1006</v>
      </c>
      <c r="T25" s="29">
        <v>23.333333333333332</v>
      </c>
    </row>
    <row r="26" spans="1:20" x14ac:dyDescent="0.3">
      <c r="A26">
        <v>2020</v>
      </c>
      <c r="B26">
        <v>699</v>
      </c>
      <c r="C26">
        <v>260382</v>
      </c>
      <c r="D26" t="s">
        <v>879</v>
      </c>
      <c r="E26" t="s">
        <v>221</v>
      </c>
      <c r="F26" t="s">
        <v>1311</v>
      </c>
      <c r="G26" s="2">
        <v>579000</v>
      </c>
      <c r="H26">
        <v>19</v>
      </c>
      <c r="I26" s="1">
        <v>106.63</v>
      </c>
      <c r="J26" s="1">
        <v>108.77777777777777</v>
      </c>
      <c r="K26">
        <v>2026</v>
      </c>
      <c r="L26" t="s">
        <v>9</v>
      </c>
      <c r="M26" t="s">
        <v>864</v>
      </c>
      <c r="N26" t="s">
        <v>37</v>
      </c>
      <c r="O26" t="s">
        <v>37</v>
      </c>
      <c r="R26">
        <v>32</v>
      </c>
      <c r="T26" s="29">
        <v>24</v>
      </c>
    </row>
    <row r="27" spans="1:20" x14ac:dyDescent="0.3">
      <c r="A27">
        <v>2020</v>
      </c>
      <c r="B27">
        <v>808</v>
      </c>
      <c r="C27">
        <v>280078</v>
      </c>
      <c r="D27" t="s">
        <v>38</v>
      </c>
      <c r="E27" t="s">
        <v>972</v>
      </c>
      <c r="F27" t="s">
        <v>1310</v>
      </c>
      <c r="G27" s="2">
        <v>548200</v>
      </c>
      <c r="H27">
        <v>22</v>
      </c>
      <c r="I27" s="1">
        <v>100.95</v>
      </c>
      <c r="J27" s="1">
        <v>101.04166666666667</v>
      </c>
      <c r="K27">
        <v>2221</v>
      </c>
      <c r="L27" t="s">
        <v>8</v>
      </c>
      <c r="M27" t="s">
        <v>948</v>
      </c>
      <c r="N27" t="s">
        <v>37</v>
      </c>
      <c r="O27" t="s">
        <v>37</v>
      </c>
      <c r="R27">
        <v>31</v>
      </c>
      <c r="T27" s="29">
        <v>25</v>
      </c>
    </row>
    <row r="28" spans="1:20" x14ac:dyDescent="0.3">
      <c r="A28">
        <v>2020</v>
      </c>
      <c r="B28">
        <v>135</v>
      </c>
      <c r="C28">
        <v>291776</v>
      </c>
      <c r="D28" t="s">
        <v>111</v>
      </c>
      <c r="E28" t="s">
        <v>118</v>
      </c>
      <c r="F28" t="s">
        <v>1323</v>
      </c>
      <c r="G28" s="2">
        <v>525100</v>
      </c>
      <c r="H28">
        <v>10</v>
      </c>
      <c r="I28" s="1">
        <v>96.7</v>
      </c>
      <c r="J28" s="1">
        <v>99.272727272727266</v>
      </c>
      <c r="K28">
        <v>967</v>
      </c>
      <c r="L28" t="s">
        <v>14</v>
      </c>
      <c r="M28" t="s">
        <v>254</v>
      </c>
      <c r="N28" t="s">
        <v>37</v>
      </c>
      <c r="O28" t="s">
        <v>37</v>
      </c>
      <c r="R28">
        <v>53</v>
      </c>
      <c r="T28" s="29">
        <v>27</v>
      </c>
    </row>
    <row r="29" spans="1:20" x14ac:dyDescent="0.3">
      <c r="A29">
        <v>2020</v>
      </c>
      <c r="B29">
        <v>675</v>
      </c>
      <c r="C29">
        <v>293846</v>
      </c>
      <c r="D29" t="s">
        <v>856</v>
      </c>
      <c r="E29" t="s">
        <v>355</v>
      </c>
      <c r="F29" t="s">
        <v>1320</v>
      </c>
      <c r="G29" s="2">
        <v>530900</v>
      </c>
      <c r="H29">
        <v>22</v>
      </c>
      <c r="I29" s="1">
        <v>97.77</v>
      </c>
      <c r="J29" s="1">
        <v>97.772727272727266</v>
      </c>
      <c r="K29">
        <v>2151</v>
      </c>
      <c r="L29" t="s">
        <v>10</v>
      </c>
      <c r="M29" t="s">
        <v>818</v>
      </c>
      <c r="N29" t="s">
        <v>37</v>
      </c>
      <c r="O29" t="s">
        <v>37</v>
      </c>
      <c r="R29">
        <v>46</v>
      </c>
      <c r="T29" s="29">
        <v>27.666666666666668</v>
      </c>
    </row>
    <row r="30" spans="1:20" x14ac:dyDescent="0.3">
      <c r="A30">
        <v>2020</v>
      </c>
      <c r="B30">
        <v>336</v>
      </c>
      <c r="C30">
        <v>281065</v>
      </c>
      <c r="D30" t="s">
        <v>183</v>
      </c>
      <c r="E30" t="s">
        <v>510</v>
      </c>
      <c r="F30" t="s">
        <v>1307</v>
      </c>
      <c r="G30" s="2">
        <v>560600</v>
      </c>
      <c r="H30">
        <v>22</v>
      </c>
      <c r="I30" s="1">
        <v>103.23</v>
      </c>
      <c r="J30" s="1">
        <v>101.63636363636364</v>
      </c>
      <c r="K30">
        <v>2271</v>
      </c>
      <c r="L30" t="s">
        <v>3</v>
      </c>
      <c r="M30" t="s">
        <v>497</v>
      </c>
      <c r="N30" t="s">
        <v>37</v>
      </c>
      <c r="O30" t="s">
        <v>37</v>
      </c>
      <c r="R30">
        <v>24</v>
      </c>
      <c r="T30" s="29">
        <v>27.75</v>
      </c>
    </row>
    <row r="31" spans="1:20" x14ac:dyDescent="0.3">
      <c r="A31">
        <v>2020</v>
      </c>
      <c r="B31">
        <v>72</v>
      </c>
      <c r="C31">
        <v>1000978</v>
      </c>
      <c r="D31" t="s">
        <v>167</v>
      </c>
      <c r="E31" t="s">
        <v>168</v>
      </c>
      <c r="F31" t="s">
        <v>1335</v>
      </c>
      <c r="G31" s="2">
        <v>510700</v>
      </c>
      <c r="H31">
        <v>21</v>
      </c>
      <c r="I31" s="1">
        <v>94.05</v>
      </c>
      <c r="J31" s="1">
        <v>91.782608695652172</v>
      </c>
      <c r="K31">
        <v>1975</v>
      </c>
      <c r="L31" t="s">
        <v>7</v>
      </c>
      <c r="M31" t="s">
        <v>119</v>
      </c>
      <c r="N31" t="s">
        <v>37</v>
      </c>
      <c r="O31" t="s">
        <v>37</v>
      </c>
      <c r="R31">
        <v>69</v>
      </c>
      <c r="S31" t="s">
        <v>1811</v>
      </c>
      <c r="T31" s="29">
        <v>32.333333333333336</v>
      </c>
    </row>
    <row r="32" spans="1:20" x14ac:dyDescent="0.3">
      <c r="A32">
        <v>2020</v>
      </c>
      <c r="B32">
        <v>591</v>
      </c>
      <c r="C32">
        <v>294318</v>
      </c>
      <c r="D32" t="s">
        <v>764</v>
      </c>
      <c r="E32" t="s">
        <v>765</v>
      </c>
      <c r="F32" t="s">
        <v>1345</v>
      </c>
      <c r="G32" s="2">
        <v>479700</v>
      </c>
      <c r="H32">
        <v>12</v>
      </c>
      <c r="I32" s="1">
        <v>88.33</v>
      </c>
      <c r="J32" s="1">
        <v>88.333333333333329</v>
      </c>
      <c r="K32">
        <v>1060</v>
      </c>
      <c r="L32" t="s">
        <v>11</v>
      </c>
      <c r="M32" t="s">
        <v>724</v>
      </c>
      <c r="N32" t="s">
        <v>37</v>
      </c>
      <c r="O32" t="s">
        <v>37</v>
      </c>
      <c r="R32">
        <v>92</v>
      </c>
      <c r="T32" s="29">
        <v>32.333333333333336</v>
      </c>
    </row>
    <row r="33" spans="1:20" x14ac:dyDescent="0.3">
      <c r="A33">
        <v>2020</v>
      </c>
      <c r="B33">
        <v>745</v>
      </c>
      <c r="C33">
        <v>294557</v>
      </c>
      <c r="D33" t="s">
        <v>173</v>
      </c>
      <c r="E33" t="s">
        <v>828</v>
      </c>
      <c r="F33" t="s">
        <v>1325</v>
      </c>
      <c r="G33" s="2">
        <v>517400</v>
      </c>
      <c r="H33">
        <v>22</v>
      </c>
      <c r="I33" s="1">
        <v>95.27</v>
      </c>
      <c r="J33" s="1">
        <v>94.913043478260875</v>
      </c>
      <c r="K33">
        <v>2096</v>
      </c>
      <c r="L33" t="s">
        <v>13</v>
      </c>
      <c r="M33" t="s">
        <v>907</v>
      </c>
      <c r="N33" t="s">
        <v>37</v>
      </c>
      <c r="O33" t="s">
        <v>37</v>
      </c>
      <c r="R33">
        <v>59</v>
      </c>
      <c r="T33" s="29">
        <v>33</v>
      </c>
    </row>
    <row r="34" spans="1:20" x14ac:dyDescent="0.3">
      <c r="A34">
        <v>2020</v>
      </c>
      <c r="B34">
        <v>512</v>
      </c>
      <c r="C34">
        <v>280921</v>
      </c>
      <c r="D34" t="s">
        <v>43</v>
      </c>
      <c r="E34" t="s">
        <v>685</v>
      </c>
      <c r="F34" t="s">
        <v>1316</v>
      </c>
      <c r="G34" s="2">
        <v>554100</v>
      </c>
      <c r="H34">
        <v>22</v>
      </c>
      <c r="I34" s="1">
        <v>102.05</v>
      </c>
      <c r="J34" s="1">
        <v>99.727272727272734</v>
      </c>
      <c r="K34">
        <v>2245</v>
      </c>
      <c r="L34" t="s">
        <v>12</v>
      </c>
      <c r="M34" t="s">
        <v>679</v>
      </c>
      <c r="N34" t="s">
        <v>37</v>
      </c>
      <c r="O34" t="s">
        <v>37</v>
      </c>
      <c r="R34">
        <v>37</v>
      </c>
      <c r="T34" s="29">
        <v>33.5</v>
      </c>
    </row>
    <row r="35" spans="1:20" x14ac:dyDescent="0.3">
      <c r="A35">
        <v>2020</v>
      </c>
      <c r="B35">
        <v>463</v>
      </c>
      <c r="C35">
        <v>298279</v>
      </c>
      <c r="D35" t="s">
        <v>641</v>
      </c>
      <c r="E35" t="s">
        <v>383</v>
      </c>
      <c r="F35" t="s">
        <v>1362</v>
      </c>
      <c r="G35" s="2">
        <v>452400</v>
      </c>
      <c r="H35">
        <v>22</v>
      </c>
      <c r="I35" s="1">
        <v>83.32</v>
      </c>
      <c r="J35" s="1">
        <v>83.318181818181813</v>
      </c>
      <c r="K35">
        <v>1833</v>
      </c>
      <c r="L35" t="s">
        <v>5</v>
      </c>
      <c r="M35" t="s">
        <v>637</v>
      </c>
      <c r="N35" t="s">
        <v>37</v>
      </c>
      <c r="O35" t="s">
        <v>37</v>
      </c>
      <c r="R35">
        <v>133</v>
      </c>
      <c r="T35" s="29">
        <v>35.333333333333336</v>
      </c>
    </row>
    <row r="36" spans="1:20" x14ac:dyDescent="0.3">
      <c r="A36">
        <v>2020</v>
      </c>
      <c r="B36">
        <v>67</v>
      </c>
      <c r="C36">
        <v>293716</v>
      </c>
      <c r="D36" t="s">
        <v>158</v>
      </c>
      <c r="E36" t="s">
        <v>157</v>
      </c>
      <c r="F36" t="s">
        <v>1318</v>
      </c>
      <c r="G36" s="2">
        <v>535400</v>
      </c>
      <c r="H36">
        <v>22</v>
      </c>
      <c r="I36" s="1">
        <v>98.59</v>
      </c>
      <c r="J36" s="1">
        <v>99.25</v>
      </c>
      <c r="K36">
        <v>2169</v>
      </c>
      <c r="L36" t="s">
        <v>7</v>
      </c>
      <c r="M36" t="s">
        <v>119</v>
      </c>
      <c r="N36" t="s">
        <v>37</v>
      </c>
      <c r="O36" t="s">
        <v>37</v>
      </c>
      <c r="R36">
        <v>44</v>
      </c>
      <c r="T36" s="29">
        <v>36.333333333333336</v>
      </c>
    </row>
    <row r="37" spans="1:20" x14ac:dyDescent="0.3">
      <c r="A37">
        <v>2020</v>
      </c>
      <c r="B37">
        <v>172</v>
      </c>
      <c r="C37">
        <v>280965</v>
      </c>
      <c r="D37" t="s">
        <v>302</v>
      </c>
      <c r="E37" t="s">
        <v>303</v>
      </c>
      <c r="F37" t="s">
        <v>1333</v>
      </c>
      <c r="G37" s="2">
        <v>512000</v>
      </c>
      <c r="H37">
        <v>21</v>
      </c>
      <c r="I37" s="1">
        <v>94.29</v>
      </c>
      <c r="J37" s="1">
        <v>95.521739130434781</v>
      </c>
      <c r="K37">
        <v>1980</v>
      </c>
      <c r="L37" t="s">
        <v>14</v>
      </c>
      <c r="M37" t="s">
        <v>254</v>
      </c>
      <c r="N37" t="s">
        <v>37</v>
      </c>
      <c r="O37" t="s">
        <v>37</v>
      </c>
      <c r="R37">
        <v>67</v>
      </c>
      <c r="T37" s="29">
        <v>36.666666666666664</v>
      </c>
    </row>
    <row r="38" spans="1:20" x14ac:dyDescent="0.3">
      <c r="A38">
        <v>2020</v>
      </c>
      <c r="B38">
        <v>360</v>
      </c>
      <c r="C38">
        <v>250321</v>
      </c>
      <c r="D38" t="s">
        <v>403</v>
      </c>
      <c r="E38" t="s">
        <v>533</v>
      </c>
      <c r="F38" t="s">
        <v>1355</v>
      </c>
      <c r="G38" s="2">
        <v>465600</v>
      </c>
      <c r="H38">
        <v>20</v>
      </c>
      <c r="I38" s="1">
        <v>85.75</v>
      </c>
      <c r="J38" s="1">
        <v>89.409090909090907</v>
      </c>
      <c r="K38">
        <v>1715</v>
      </c>
      <c r="L38" t="s">
        <v>3</v>
      </c>
      <c r="M38" t="s">
        <v>497</v>
      </c>
      <c r="N38" t="s">
        <v>37</v>
      </c>
      <c r="O38" t="s">
        <v>37</v>
      </c>
      <c r="R38">
        <v>110</v>
      </c>
      <c r="T38" s="29">
        <v>36.666666666666664</v>
      </c>
    </row>
    <row r="39" spans="1:20" x14ac:dyDescent="0.3">
      <c r="A39">
        <v>2020</v>
      </c>
      <c r="B39">
        <v>5</v>
      </c>
      <c r="C39">
        <v>294307</v>
      </c>
      <c r="D39" t="s">
        <v>46</v>
      </c>
      <c r="E39" t="s">
        <v>47</v>
      </c>
      <c r="F39" t="s">
        <v>1319</v>
      </c>
      <c r="G39" s="2">
        <v>534100</v>
      </c>
      <c r="H39">
        <v>22</v>
      </c>
      <c r="I39" s="1">
        <v>98.36</v>
      </c>
      <c r="J39" s="1">
        <v>99.38095238095238</v>
      </c>
      <c r="K39">
        <v>2164</v>
      </c>
      <c r="L39" t="s">
        <v>16</v>
      </c>
      <c r="M39" t="s">
        <v>36</v>
      </c>
      <c r="N39" t="s">
        <v>37</v>
      </c>
      <c r="O39" t="s">
        <v>37</v>
      </c>
      <c r="R39">
        <v>45</v>
      </c>
      <c r="T39" s="29">
        <v>37.666666666666664</v>
      </c>
    </row>
    <row r="40" spans="1:20" x14ac:dyDescent="0.3">
      <c r="A40">
        <v>2020</v>
      </c>
      <c r="B40">
        <v>218</v>
      </c>
      <c r="C40">
        <v>291783</v>
      </c>
      <c r="D40" t="s">
        <v>322</v>
      </c>
      <c r="E40" t="s">
        <v>367</v>
      </c>
      <c r="F40" t="s">
        <v>1321</v>
      </c>
      <c r="G40" s="2">
        <v>529100</v>
      </c>
      <c r="H40">
        <v>21</v>
      </c>
      <c r="I40" s="1">
        <v>97.43</v>
      </c>
      <c r="J40" s="1">
        <v>101.05</v>
      </c>
      <c r="K40">
        <v>2046</v>
      </c>
      <c r="L40" t="s">
        <v>4</v>
      </c>
      <c r="M40" t="s">
        <v>316</v>
      </c>
      <c r="N40" t="s">
        <v>37</v>
      </c>
      <c r="O40" t="s">
        <v>37</v>
      </c>
      <c r="R40">
        <v>47</v>
      </c>
      <c r="T40" s="29">
        <v>38</v>
      </c>
    </row>
    <row r="41" spans="1:20" x14ac:dyDescent="0.3">
      <c r="A41">
        <v>2020</v>
      </c>
      <c r="B41">
        <v>552</v>
      </c>
      <c r="C41">
        <v>250365</v>
      </c>
      <c r="D41" t="s">
        <v>311</v>
      </c>
      <c r="E41" t="s">
        <v>726</v>
      </c>
      <c r="F41" t="s">
        <v>1317</v>
      </c>
      <c r="G41" s="2">
        <v>582300</v>
      </c>
      <c r="H41">
        <v>21</v>
      </c>
      <c r="I41" s="1">
        <v>107.24</v>
      </c>
      <c r="J41" s="1">
        <v>107.23809523809524</v>
      </c>
      <c r="K41">
        <v>2252</v>
      </c>
      <c r="L41" t="s">
        <v>11</v>
      </c>
      <c r="M41" t="s">
        <v>724</v>
      </c>
      <c r="N41" t="s">
        <v>37</v>
      </c>
      <c r="O41" t="s">
        <v>37</v>
      </c>
      <c r="R41">
        <v>38</v>
      </c>
      <c r="T41" s="29">
        <v>38.333333333333336</v>
      </c>
    </row>
    <row r="42" spans="1:20" x14ac:dyDescent="0.3">
      <c r="A42">
        <v>2020</v>
      </c>
      <c r="B42">
        <v>521</v>
      </c>
      <c r="C42">
        <v>260227</v>
      </c>
      <c r="D42" t="s">
        <v>353</v>
      </c>
      <c r="E42" t="s">
        <v>696</v>
      </c>
      <c r="F42" t="s">
        <v>1329</v>
      </c>
      <c r="G42" s="2">
        <v>515200</v>
      </c>
      <c r="H42">
        <v>17</v>
      </c>
      <c r="I42" s="1">
        <v>94.88</v>
      </c>
      <c r="J42" s="1">
        <v>99.625</v>
      </c>
      <c r="K42">
        <v>1613</v>
      </c>
      <c r="L42" t="s">
        <v>12</v>
      </c>
      <c r="M42" t="s">
        <v>679</v>
      </c>
      <c r="N42" t="s">
        <v>37</v>
      </c>
      <c r="O42" t="s">
        <v>37</v>
      </c>
      <c r="R42">
        <v>63</v>
      </c>
      <c r="T42" s="29">
        <v>40.666666666666664</v>
      </c>
    </row>
    <row r="43" spans="1:20" x14ac:dyDescent="0.3">
      <c r="A43">
        <v>2020</v>
      </c>
      <c r="B43">
        <v>585</v>
      </c>
      <c r="C43">
        <v>270919</v>
      </c>
      <c r="D43" t="s">
        <v>50</v>
      </c>
      <c r="E43" t="s">
        <v>758</v>
      </c>
      <c r="F43" t="s">
        <v>1339</v>
      </c>
      <c r="G43" s="2">
        <v>495400</v>
      </c>
      <c r="H43">
        <v>18</v>
      </c>
      <c r="I43" s="1">
        <v>91.22</v>
      </c>
      <c r="J43" s="1">
        <v>95.875</v>
      </c>
      <c r="K43">
        <v>1642</v>
      </c>
      <c r="L43" t="s">
        <v>11</v>
      </c>
      <c r="M43" t="s">
        <v>724</v>
      </c>
      <c r="N43" t="s">
        <v>37</v>
      </c>
      <c r="O43" t="s">
        <v>37</v>
      </c>
      <c r="R43">
        <v>80</v>
      </c>
      <c r="T43" s="29">
        <v>42.333333333333336</v>
      </c>
    </row>
    <row r="44" spans="1:20" x14ac:dyDescent="0.3">
      <c r="A44">
        <v>2020</v>
      </c>
      <c r="B44">
        <v>679</v>
      </c>
      <c r="C44">
        <v>296205</v>
      </c>
      <c r="D44" t="s">
        <v>175</v>
      </c>
      <c r="E44" t="s">
        <v>302</v>
      </c>
      <c r="F44" t="s">
        <v>1328</v>
      </c>
      <c r="G44" s="2">
        <v>515900</v>
      </c>
      <c r="H44">
        <v>20</v>
      </c>
      <c r="I44" s="1">
        <v>95</v>
      </c>
      <c r="J44" s="1">
        <v>95.89473684210526</v>
      </c>
      <c r="K44">
        <v>1900</v>
      </c>
      <c r="L44" t="s">
        <v>10</v>
      </c>
      <c r="M44" t="s">
        <v>818</v>
      </c>
      <c r="N44" t="s">
        <v>37</v>
      </c>
      <c r="O44" t="s">
        <v>37</v>
      </c>
      <c r="R44">
        <v>62</v>
      </c>
      <c r="T44" s="29">
        <v>43.333333333333336</v>
      </c>
    </row>
    <row r="45" spans="1:20" x14ac:dyDescent="0.3">
      <c r="A45">
        <v>2020</v>
      </c>
      <c r="B45">
        <v>445</v>
      </c>
      <c r="C45">
        <v>294613</v>
      </c>
      <c r="D45" t="s">
        <v>620</v>
      </c>
      <c r="E45" t="s">
        <v>621</v>
      </c>
      <c r="F45" t="s">
        <v>1342</v>
      </c>
      <c r="G45" s="2">
        <v>491100</v>
      </c>
      <c r="H45">
        <v>21</v>
      </c>
      <c r="I45" s="1">
        <v>90.43</v>
      </c>
      <c r="J45" s="1">
        <v>90.428571428571431</v>
      </c>
      <c r="K45">
        <v>1899</v>
      </c>
      <c r="L45" t="s">
        <v>6</v>
      </c>
      <c r="M45" t="s">
        <v>589</v>
      </c>
      <c r="N45" t="s">
        <v>37</v>
      </c>
      <c r="O45" t="s">
        <v>37</v>
      </c>
      <c r="R45">
        <v>85</v>
      </c>
      <c r="T45" s="29">
        <v>43.333333333333336</v>
      </c>
    </row>
    <row r="46" spans="1:20" x14ac:dyDescent="0.3">
      <c r="A46">
        <v>2020</v>
      </c>
      <c r="B46">
        <v>115</v>
      </c>
      <c r="C46">
        <v>250105</v>
      </c>
      <c r="D46" t="s">
        <v>230</v>
      </c>
      <c r="E46" t="s">
        <v>89</v>
      </c>
      <c r="F46" t="s">
        <v>1341</v>
      </c>
      <c r="G46" s="2">
        <v>492400</v>
      </c>
      <c r="H46">
        <v>19</v>
      </c>
      <c r="I46" s="1">
        <v>90.68</v>
      </c>
      <c r="J46" s="1">
        <v>97.294117647058826</v>
      </c>
      <c r="K46">
        <v>1723</v>
      </c>
      <c r="L46" t="s">
        <v>2</v>
      </c>
      <c r="M46" t="s">
        <v>200</v>
      </c>
      <c r="N46" t="s">
        <v>37</v>
      </c>
      <c r="O46" t="s">
        <v>37</v>
      </c>
      <c r="R46">
        <v>83</v>
      </c>
      <c r="T46" s="29">
        <v>45.5</v>
      </c>
    </row>
    <row r="47" spans="1:20" x14ac:dyDescent="0.3">
      <c r="A47">
        <v>2020</v>
      </c>
      <c r="B47">
        <v>196</v>
      </c>
      <c r="C47">
        <v>290629</v>
      </c>
      <c r="D47" t="s">
        <v>336</v>
      </c>
      <c r="E47" t="s">
        <v>337</v>
      </c>
      <c r="F47" t="s">
        <v>1331</v>
      </c>
      <c r="G47" s="2">
        <v>514300</v>
      </c>
      <c r="H47">
        <v>17</v>
      </c>
      <c r="I47" s="1">
        <v>94.71</v>
      </c>
      <c r="J47" s="1">
        <v>95.666666666666671</v>
      </c>
      <c r="K47">
        <v>1610</v>
      </c>
      <c r="L47" t="s">
        <v>4</v>
      </c>
      <c r="M47" t="s">
        <v>316</v>
      </c>
      <c r="N47" t="s">
        <v>37</v>
      </c>
      <c r="O47" t="s">
        <v>37</v>
      </c>
      <c r="R47">
        <v>65</v>
      </c>
      <c r="T47" s="29">
        <v>46</v>
      </c>
    </row>
    <row r="48" spans="1:20" x14ac:dyDescent="0.3">
      <c r="A48">
        <v>2020</v>
      </c>
      <c r="B48">
        <v>470</v>
      </c>
      <c r="C48">
        <v>297899</v>
      </c>
      <c r="D48" t="s">
        <v>159</v>
      </c>
      <c r="E48" t="s">
        <v>648</v>
      </c>
      <c r="F48" t="s">
        <v>1326</v>
      </c>
      <c r="G48" s="2">
        <v>516400</v>
      </c>
      <c r="H48">
        <v>22</v>
      </c>
      <c r="I48" s="1">
        <v>95.09</v>
      </c>
      <c r="J48" s="1">
        <v>95.090909090909093</v>
      </c>
      <c r="K48">
        <v>2092</v>
      </c>
      <c r="L48" t="s">
        <v>5</v>
      </c>
      <c r="M48" t="s">
        <v>637</v>
      </c>
      <c r="N48" t="s">
        <v>37</v>
      </c>
      <c r="O48" t="s">
        <v>37</v>
      </c>
      <c r="R48">
        <v>60</v>
      </c>
      <c r="T48" s="29">
        <v>48.333333333333336</v>
      </c>
    </row>
    <row r="49" spans="1:20" x14ac:dyDescent="0.3">
      <c r="A49">
        <v>2020</v>
      </c>
      <c r="B49">
        <v>97</v>
      </c>
      <c r="C49">
        <v>270146</v>
      </c>
      <c r="D49" t="s">
        <v>208</v>
      </c>
      <c r="E49" t="s">
        <v>207</v>
      </c>
      <c r="F49" t="s">
        <v>1340</v>
      </c>
      <c r="G49" s="2">
        <v>493200</v>
      </c>
      <c r="H49">
        <v>22</v>
      </c>
      <c r="I49" s="1">
        <v>90.82</v>
      </c>
      <c r="J49" s="1">
        <v>93.285714285714292</v>
      </c>
      <c r="K49">
        <v>1998</v>
      </c>
      <c r="L49" t="s">
        <v>2</v>
      </c>
      <c r="M49" t="s">
        <v>200</v>
      </c>
      <c r="N49" t="s">
        <v>37</v>
      </c>
      <c r="O49" t="s">
        <v>37</v>
      </c>
      <c r="R49">
        <v>82</v>
      </c>
      <c r="T49" s="29">
        <v>48.5</v>
      </c>
    </row>
    <row r="50" spans="1:20" x14ac:dyDescent="0.3">
      <c r="A50">
        <v>2020</v>
      </c>
      <c r="B50">
        <v>132</v>
      </c>
      <c r="C50">
        <v>1006094</v>
      </c>
      <c r="D50" t="s">
        <v>185</v>
      </c>
      <c r="E50" t="s">
        <v>251</v>
      </c>
      <c r="F50" t="s">
        <v>1350</v>
      </c>
      <c r="G50" s="2">
        <v>471900</v>
      </c>
      <c r="H50">
        <v>22</v>
      </c>
      <c r="I50" s="1">
        <v>86.91</v>
      </c>
      <c r="J50" s="1">
        <v>86.909090909090907</v>
      </c>
      <c r="K50">
        <v>1912</v>
      </c>
      <c r="L50" t="s">
        <v>2</v>
      </c>
      <c r="M50" t="s">
        <v>200</v>
      </c>
      <c r="N50" t="s">
        <v>37</v>
      </c>
      <c r="O50" t="s">
        <v>37</v>
      </c>
      <c r="R50">
        <v>103</v>
      </c>
      <c r="T50" s="29">
        <v>49</v>
      </c>
    </row>
    <row r="51" spans="1:20" x14ac:dyDescent="0.3">
      <c r="A51">
        <v>2020</v>
      </c>
      <c r="B51">
        <v>655</v>
      </c>
      <c r="C51">
        <v>290117</v>
      </c>
      <c r="D51" t="s">
        <v>744</v>
      </c>
      <c r="E51" t="s">
        <v>838</v>
      </c>
      <c r="F51" t="s">
        <v>1374</v>
      </c>
      <c r="G51" s="2">
        <v>417000</v>
      </c>
      <c r="H51">
        <v>5</v>
      </c>
      <c r="I51" s="1">
        <v>96</v>
      </c>
      <c r="J51" s="1">
        <v>96</v>
      </c>
      <c r="K51">
        <v>480</v>
      </c>
      <c r="L51" t="s">
        <v>10</v>
      </c>
      <c r="M51" t="s">
        <v>818</v>
      </c>
      <c r="N51" t="s">
        <v>37</v>
      </c>
      <c r="O51" t="s">
        <v>37</v>
      </c>
      <c r="R51">
        <v>196</v>
      </c>
      <c r="T51" s="29">
        <v>49</v>
      </c>
    </row>
    <row r="52" spans="1:20" x14ac:dyDescent="0.3">
      <c r="A52">
        <v>2020</v>
      </c>
      <c r="B52">
        <v>391</v>
      </c>
      <c r="C52">
        <v>993903</v>
      </c>
      <c r="D52" t="s">
        <v>122</v>
      </c>
      <c r="E52" t="s">
        <v>565</v>
      </c>
      <c r="F52" t="s">
        <v>1324</v>
      </c>
      <c r="G52" s="2">
        <v>520200</v>
      </c>
      <c r="H52">
        <v>19</v>
      </c>
      <c r="I52" s="1">
        <v>95.79</v>
      </c>
      <c r="J52" s="1">
        <v>96</v>
      </c>
      <c r="K52">
        <v>1820</v>
      </c>
      <c r="L52" t="s">
        <v>542</v>
      </c>
      <c r="M52" t="s">
        <v>18</v>
      </c>
      <c r="N52" t="s">
        <v>37</v>
      </c>
      <c r="O52" t="s">
        <v>37</v>
      </c>
      <c r="R52">
        <v>56</v>
      </c>
      <c r="T52" s="29">
        <v>49.333333333333336</v>
      </c>
    </row>
    <row r="53" spans="1:20" x14ac:dyDescent="0.3">
      <c r="A53">
        <v>2020</v>
      </c>
      <c r="B53">
        <v>82</v>
      </c>
      <c r="C53">
        <v>290311</v>
      </c>
      <c r="D53" t="s">
        <v>183</v>
      </c>
      <c r="E53" t="s">
        <v>184</v>
      </c>
      <c r="F53" t="s">
        <v>1332</v>
      </c>
      <c r="G53" s="2">
        <v>512700</v>
      </c>
      <c r="H53">
        <v>22</v>
      </c>
      <c r="I53" s="1">
        <v>94.41</v>
      </c>
      <c r="J53" s="1">
        <v>93.217391304347828</v>
      </c>
      <c r="K53">
        <v>2077</v>
      </c>
      <c r="L53" t="s">
        <v>7</v>
      </c>
      <c r="M53" t="s">
        <v>119</v>
      </c>
      <c r="N53" t="s">
        <v>37</v>
      </c>
      <c r="O53" t="s">
        <v>37</v>
      </c>
      <c r="R53">
        <v>66</v>
      </c>
      <c r="T53" s="29">
        <v>49.666666666666664</v>
      </c>
    </row>
    <row r="54" spans="1:20" x14ac:dyDescent="0.3">
      <c r="A54">
        <v>2020</v>
      </c>
      <c r="B54">
        <v>412</v>
      </c>
      <c r="C54">
        <v>280109</v>
      </c>
      <c r="D54" t="s">
        <v>584</v>
      </c>
      <c r="E54" t="s">
        <v>585</v>
      </c>
      <c r="F54" t="s">
        <v>1334</v>
      </c>
      <c r="G54" s="2">
        <v>511400</v>
      </c>
      <c r="H54">
        <v>1</v>
      </c>
      <c r="I54" s="1">
        <v>4</v>
      </c>
      <c r="J54" s="1">
        <v>0</v>
      </c>
      <c r="K54">
        <v>4</v>
      </c>
      <c r="L54" t="s">
        <v>542</v>
      </c>
      <c r="M54" t="s">
        <v>18</v>
      </c>
      <c r="N54" t="s">
        <v>37</v>
      </c>
      <c r="O54" t="s">
        <v>37</v>
      </c>
      <c r="R54">
        <v>68</v>
      </c>
      <c r="T54" s="29">
        <v>50.666666666666664</v>
      </c>
    </row>
    <row r="55" spans="1:20" x14ac:dyDescent="0.3">
      <c r="A55">
        <v>2020</v>
      </c>
      <c r="B55">
        <v>642</v>
      </c>
      <c r="C55">
        <v>296351</v>
      </c>
      <c r="D55" t="s">
        <v>175</v>
      </c>
      <c r="E55" t="s">
        <v>823</v>
      </c>
      <c r="F55" t="s">
        <v>1336</v>
      </c>
      <c r="G55" s="2">
        <v>509500</v>
      </c>
      <c r="H55">
        <v>22</v>
      </c>
      <c r="I55" s="1">
        <v>93.82</v>
      </c>
      <c r="J55" s="1">
        <v>93.818181818181813</v>
      </c>
      <c r="K55">
        <v>2064</v>
      </c>
      <c r="L55" t="s">
        <v>10</v>
      </c>
      <c r="M55" t="s">
        <v>818</v>
      </c>
      <c r="N55" t="s">
        <v>37</v>
      </c>
      <c r="O55" t="s">
        <v>37</v>
      </c>
      <c r="R55">
        <v>73</v>
      </c>
      <c r="T55" s="29">
        <v>51</v>
      </c>
    </row>
    <row r="56" spans="1:20" x14ac:dyDescent="0.3">
      <c r="A56">
        <v>2020</v>
      </c>
      <c r="B56">
        <v>604</v>
      </c>
      <c r="C56">
        <v>270896</v>
      </c>
      <c r="D56" t="s">
        <v>258</v>
      </c>
      <c r="E56" t="s">
        <v>781</v>
      </c>
      <c r="F56" t="s">
        <v>1370</v>
      </c>
      <c r="G56" s="2">
        <v>429500</v>
      </c>
      <c r="H56">
        <v>11</v>
      </c>
      <c r="I56" s="1">
        <v>79.09</v>
      </c>
      <c r="J56" s="1">
        <v>81.25</v>
      </c>
      <c r="K56">
        <v>870</v>
      </c>
      <c r="L56" t="s">
        <v>1</v>
      </c>
      <c r="M56" t="s">
        <v>769</v>
      </c>
      <c r="N56" t="s">
        <v>37</v>
      </c>
      <c r="O56" t="s">
        <v>37</v>
      </c>
      <c r="Q56" t="s">
        <v>1009</v>
      </c>
      <c r="R56">
        <v>174</v>
      </c>
      <c r="T56" s="29">
        <v>51.5</v>
      </c>
    </row>
    <row r="57" spans="1:20" x14ac:dyDescent="0.3">
      <c r="A57">
        <v>2020</v>
      </c>
      <c r="B57">
        <v>51</v>
      </c>
      <c r="C57">
        <v>998133</v>
      </c>
      <c r="D57" t="s">
        <v>132</v>
      </c>
      <c r="E57" t="s">
        <v>133</v>
      </c>
      <c r="F57" t="s">
        <v>1357</v>
      </c>
      <c r="G57" s="2">
        <v>461300</v>
      </c>
      <c r="H57">
        <v>18</v>
      </c>
      <c r="I57" s="1">
        <v>84.94</v>
      </c>
      <c r="J57" s="1">
        <v>85.368421052631575</v>
      </c>
      <c r="K57">
        <v>1529</v>
      </c>
      <c r="L57" t="s">
        <v>7</v>
      </c>
      <c r="M57" t="s">
        <v>119</v>
      </c>
      <c r="N57" t="s">
        <v>37</v>
      </c>
      <c r="O57" t="s">
        <v>37</v>
      </c>
      <c r="R57">
        <v>116</v>
      </c>
      <c r="T57" s="29">
        <v>54.5</v>
      </c>
    </row>
    <row r="58" spans="1:20" x14ac:dyDescent="0.3">
      <c r="A58">
        <v>2020</v>
      </c>
      <c r="B58">
        <v>500</v>
      </c>
      <c r="C58">
        <v>291902</v>
      </c>
      <c r="D58" t="s">
        <v>175</v>
      </c>
      <c r="E58" t="s">
        <v>675</v>
      </c>
      <c r="F58" t="s">
        <v>1368</v>
      </c>
      <c r="G58" s="2">
        <v>439300</v>
      </c>
      <c r="H58">
        <v>21</v>
      </c>
      <c r="I58" s="1">
        <v>80.900000000000006</v>
      </c>
      <c r="J58" s="1">
        <v>82.84210526315789</v>
      </c>
      <c r="K58">
        <v>1699</v>
      </c>
      <c r="L58" t="s">
        <v>5</v>
      </c>
      <c r="M58" t="s">
        <v>637</v>
      </c>
      <c r="N58" t="s">
        <v>37</v>
      </c>
      <c r="O58" t="s">
        <v>37</v>
      </c>
      <c r="R58">
        <v>155</v>
      </c>
      <c r="T58" s="29">
        <v>56.333333333333336</v>
      </c>
    </row>
    <row r="59" spans="1:20" x14ac:dyDescent="0.3">
      <c r="A59">
        <v>2020</v>
      </c>
      <c r="B59">
        <v>533</v>
      </c>
      <c r="C59">
        <v>290738</v>
      </c>
      <c r="D59" t="s">
        <v>705</v>
      </c>
      <c r="E59" t="s">
        <v>706</v>
      </c>
      <c r="F59" t="s">
        <v>1349</v>
      </c>
      <c r="G59" s="2">
        <v>476400</v>
      </c>
      <c r="H59">
        <v>22</v>
      </c>
      <c r="I59" s="1">
        <v>87.73</v>
      </c>
      <c r="J59" s="1">
        <v>86.36363636363636</v>
      </c>
      <c r="K59">
        <v>1930</v>
      </c>
      <c r="L59" t="s">
        <v>12</v>
      </c>
      <c r="M59" t="s">
        <v>679</v>
      </c>
      <c r="N59" t="s">
        <v>37</v>
      </c>
      <c r="O59" t="s">
        <v>37</v>
      </c>
      <c r="R59">
        <v>97</v>
      </c>
      <c r="T59" s="29">
        <v>58</v>
      </c>
    </row>
    <row r="60" spans="1:20" x14ac:dyDescent="0.3">
      <c r="A60">
        <v>2020</v>
      </c>
      <c r="B60">
        <v>429</v>
      </c>
      <c r="C60">
        <v>291201</v>
      </c>
      <c r="D60" t="s">
        <v>605</v>
      </c>
      <c r="E60" t="s">
        <v>515</v>
      </c>
      <c r="F60" t="s">
        <v>1330</v>
      </c>
      <c r="G60" s="2">
        <v>514900</v>
      </c>
      <c r="H60">
        <v>22</v>
      </c>
      <c r="I60" s="1">
        <v>94.82</v>
      </c>
      <c r="J60" s="1">
        <v>94.818181818181813</v>
      </c>
      <c r="K60">
        <v>2086</v>
      </c>
      <c r="L60" t="s">
        <v>6</v>
      </c>
      <c r="M60" t="s">
        <v>589</v>
      </c>
      <c r="N60" t="s">
        <v>37</v>
      </c>
      <c r="O60" t="s">
        <v>37</v>
      </c>
      <c r="R60">
        <v>64</v>
      </c>
      <c r="T60" s="29">
        <v>58.5</v>
      </c>
    </row>
    <row r="61" spans="1:20" x14ac:dyDescent="0.3">
      <c r="A61">
        <v>2020</v>
      </c>
      <c r="B61">
        <v>801</v>
      </c>
      <c r="C61">
        <v>281373</v>
      </c>
      <c r="D61" t="s">
        <v>175</v>
      </c>
      <c r="E61" t="s">
        <v>966</v>
      </c>
      <c r="F61" t="s">
        <v>1343</v>
      </c>
      <c r="G61" s="2">
        <v>485400</v>
      </c>
      <c r="H61">
        <v>21</v>
      </c>
      <c r="I61" s="1">
        <v>89.38</v>
      </c>
      <c r="J61" s="1">
        <v>90.608695652173907</v>
      </c>
      <c r="K61">
        <v>1877</v>
      </c>
      <c r="L61" t="s">
        <v>8</v>
      </c>
      <c r="M61" t="s">
        <v>948</v>
      </c>
      <c r="N61" t="s">
        <v>37</v>
      </c>
      <c r="O61" t="s">
        <v>37</v>
      </c>
      <c r="R61">
        <v>86</v>
      </c>
      <c r="T61" s="29">
        <v>58.5</v>
      </c>
    </row>
    <row r="62" spans="1:20" x14ac:dyDescent="0.3">
      <c r="A62">
        <v>2020</v>
      </c>
      <c r="B62">
        <v>165</v>
      </c>
      <c r="C62">
        <v>996487</v>
      </c>
      <c r="D62" t="s">
        <v>50</v>
      </c>
      <c r="E62" t="s">
        <v>239</v>
      </c>
      <c r="F62" t="s">
        <v>1364</v>
      </c>
      <c r="G62" s="2">
        <v>450500</v>
      </c>
      <c r="H62">
        <v>22</v>
      </c>
      <c r="I62" s="1">
        <v>82.95</v>
      </c>
      <c r="J62" s="1">
        <v>82.958333333333329</v>
      </c>
      <c r="K62">
        <v>1825</v>
      </c>
      <c r="L62" t="s">
        <v>14</v>
      </c>
      <c r="M62" t="s">
        <v>254</v>
      </c>
      <c r="N62" t="s">
        <v>37</v>
      </c>
      <c r="O62" t="s">
        <v>37</v>
      </c>
      <c r="R62">
        <v>135</v>
      </c>
      <c r="T62" s="29">
        <v>60</v>
      </c>
    </row>
    <row r="63" spans="1:20" x14ac:dyDescent="0.3">
      <c r="A63">
        <v>2020</v>
      </c>
      <c r="B63">
        <v>698</v>
      </c>
      <c r="C63">
        <v>294036</v>
      </c>
      <c r="D63" t="s">
        <v>464</v>
      </c>
      <c r="E63" t="s">
        <v>878</v>
      </c>
      <c r="F63" t="s">
        <v>1347</v>
      </c>
      <c r="G63" s="2">
        <v>477600</v>
      </c>
      <c r="H63">
        <v>22</v>
      </c>
      <c r="I63" s="1">
        <v>87.95</v>
      </c>
      <c r="J63" s="1">
        <v>90.666666666666671</v>
      </c>
      <c r="K63">
        <v>1935</v>
      </c>
      <c r="L63" t="s">
        <v>9</v>
      </c>
      <c r="M63" t="s">
        <v>864</v>
      </c>
      <c r="N63" t="s">
        <v>37</v>
      </c>
      <c r="O63" t="s">
        <v>37</v>
      </c>
      <c r="R63">
        <v>95</v>
      </c>
      <c r="S63" t="s">
        <v>1812</v>
      </c>
      <c r="T63" s="29">
        <v>60.333333333333336</v>
      </c>
    </row>
    <row r="64" spans="1:20" x14ac:dyDescent="0.3">
      <c r="A64">
        <v>2020</v>
      </c>
      <c r="B64">
        <v>332</v>
      </c>
      <c r="C64">
        <v>1002242</v>
      </c>
      <c r="D64" t="s">
        <v>137</v>
      </c>
      <c r="E64" t="s">
        <v>507</v>
      </c>
      <c r="F64" t="s">
        <v>1386</v>
      </c>
      <c r="G64" s="2">
        <v>391000</v>
      </c>
      <c r="H64">
        <v>7</v>
      </c>
      <c r="I64" s="1">
        <v>80</v>
      </c>
      <c r="J64" s="1">
        <v>80</v>
      </c>
      <c r="K64">
        <v>560</v>
      </c>
      <c r="L64" t="s">
        <v>3</v>
      </c>
      <c r="M64" t="s">
        <v>497</v>
      </c>
      <c r="N64" t="s">
        <v>37</v>
      </c>
      <c r="O64" t="s">
        <v>37</v>
      </c>
      <c r="R64">
        <v>246</v>
      </c>
      <c r="T64" s="29">
        <v>61</v>
      </c>
    </row>
    <row r="65" spans="1:20" x14ac:dyDescent="0.3">
      <c r="A65">
        <v>2020</v>
      </c>
      <c r="B65">
        <v>12</v>
      </c>
      <c r="C65">
        <v>250417</v>
      </c>
      <c r="D65" t="s">
        <v>58</v>
      </c>
      <c r="E65" t="s">
        <v>59</v>
      </c>
      <c r="F65" t="s">
        <v>1390</v>
      </c>
      <c r="G65" s="2">
        <v>375100</v>
      </c>
      <c r="H65">
        <v>12</v>
      </c>
      <c r="I65" s="1">
        <v>69.08</v>
      </c>
      <c r="J65" s="1">
        <v>69.083333333333329</v>
      </c>
      <c r="K65">
        <v>829</v>
      </c>
      <c r="L65" t="s">
        <v>16</v>
      </c>
      <c r="M65" t="s">
        <v>36</v>
      </c>
      <c r="N65" t="s">
        <v>37</v>
      </c>
      <c r="O65" t="s">
        <v>37</v>
      </c>
      <c r="R65">
        <v>279</v>
      </c>
      <c r="T65" s="29">
        <v>61.333333333333336</v>
      </c>
    </row>
    <row r="66" spans="1:20" x14ac:dyDescent="0.3">
      <c r="A66">
        <v>2020</v>
      </c>
      <c r="B66">
        <v>806</v>
      </c>
      <c r="C66">
        <v>296296</v>
      </c>
      <c r="D66" t="s">
        <v>714</v>
      </c>
      <c r="E66" t="s">
        <v>970</v>
      </c>
      <c r="F66" t="s">
        <v>1327</v>
      </c>
      <c r="G66" s="2">
        <v>516100</v>
      </c>
      <c r="H66">
        <v>22</v>
      </c>
      <c r="I66" s="1">
        <v>95.05</v>
      </c>
      <c r="J66" s="1">
        <v>92.958333333333329</v>
      </c>
      <c r="K66">
        <v>2091</v>
      </c>
      <c r="L66" t="s">
        <v>8</v>
      </c>
      <c r="M66" t="s">
        <v>948</v>
      </c>
      <c r="N66" t="s">
        <v>37</v>
      </c>
      <c r="O66" t="s">
        <v>37</v>
      </c>
      <c r="R66">
        <v>61</v>
      </c>
      <c r="T66" s="29">
        <v>61.666666666666664</v>
      </c>
    </row>
    <row r="67" spans="1:20" x14ac:dyDescent="0.3">
      <c r="A67">
        <v>2020</v>
      </c>
      <c r="B67">
        <v>59</v>
      </c>
      <c r="C67">
        <v>293479</v>
      </c>
      <c r="D67" t="s">
        <v>138</v>
      </c>
      <c r="E67" t="s">
        <v>146</v>
      </c>
      <c r="F67" t="s">
        <v>1337</v>
      </c>
      <c r="G67" s="2">
        <v>507200</v>
      </c>
      <c r="H67">
        <v>10</v>
      </c>
      <c r="I67" s="1">
        <v>93.4</v>
      </c>
      <c r="J67" s="1">
        <v>93.4</v>
      </c>
      <c r="K67">
        <v>934</v>
      </c>
      <c r="L67" t="s">
        <v>7</v>
      </c>
      <c r="M67" t="s">
        <v>119</v>
      </c>
      <c r="N67" t="s">
        <v>37</v>
      </c>
      <c r="O67" t="s">
        <v>37</v>
      </c>
      <c r="R67">
        <v>74</v>
      </c>
      <c r="T67" s="29">
        <v>62.333333333333336</v>
      </c>
    </row>
    <row r="68" spans="1:20" x14ac:dyDescent="0.3">
      <c r="A68">
        <v>2020</v>
      </c>
      <c r="B68">
        <v>350</v>
      </c>
      <c r="C68">
        <v>294199</v>
      </c>
      <c r="D68" t="s">
        <v>185</v>
      </c>
      <c r="E68" t="s">
        <v>520</v>
      </c>
      <c r="F68" t="s">
        <v>1367</v>
      </c>
      <c r="G68" s="2">
        <v>441700</v>
      </c>
      <c r="H68">
        <v>9</v>
      </c>
      <c r="I68" s="1">
        <v>81.33</v>
      </c>
      <c r="J68" s="1">
        <v>81.416666666666671</v>
      </c>
      <c r="K68">
        <v>732</v>
      </c>
      <c r="L68" t="s">
        <v>3</v>
      </c>
      <c r="M68" t="s">
        <v>497</v>
      </c>
      <c r="N68" t="s">
        <v>37</v>
      </c>
      <c r="O68" t="s">
        <v>37</v>
      </c>
      <c r="R68">
        <v>152</v>
      </c>
      <c r="T68" s="29">
        <v>62.333333333333336</v>
      </c>
    </row>
    <row r="69" spans="1:20" x14ac:dyDescent="0.3">
      <c r="A69">
        <v>2020</v>
      </c>
      <c r="B69">
        <v>656</v>
      </c>
      <c r="C69">
        <v>295584</v>
      </c>
      <c r="D69" t="s">
        <v>503</v>
      </c>
      <c r="E69" t="s">
        <v>407</v>
      </c>
      <c r="F69" t="s">
        <v>1359</v>
      </c>
      <c r="G69" s="2">
        <v>457400</v>
      </c>
      <c r="H69">
        <v>22</v>
      </c>
      <c r="I69" s="1">
        <v>84.23</v>
      </c>
      <c r="J69" s="1">
        <v>84.227272727272734</v>
      </c>
      <c r="K69">
        <v>1853</v>
      </c>
      <c r="L69" t="s">
        <v>10</v>
      </c>
      <c r="M69" t="s">
        <v>818</v>
      </c>
      <c r="N69" t="s">
        <v>37</v>
      </c>
      <c r="O69" t="s">
        <v>37</v>
      </c>
      <c r="R69">
        <v>124</v>
      </c>
      <c r="T69" s="29">
        <v>62.5</v>
      </c>
    </row>
    <row r="70" spans="1:20" x14ac:dyDescent="0.3">
      <c r="A70">
        <v>2020</v>
      </c>
      <c r="B70">
        <v>318</v>
      </c>
      <c r="C70">
        <v>290832</v>
      </c>
      <c r="D70" t="s">
        <v>77</v>
      </c>
      <c r="E70" t="s">
        <v>488</v>
      </c>
      <c r="F70" t="s">
        <v>1346</v>
      </c>
      <c r="G70" s="2">
        <v>478900</v>
      </c>
      <c r="H70">
        <v>22</v>
      </c>
      <c r="I70" s="1">
        <v>88.18</v>
      </c>
      <c r="J70" s="1">
        <v>88.181818181818187</v>
      </c>
      <c r="K70">
        <v>1940</v>
      </c>
      <c r="L70" t="s">
        <v>17</v>
      </c>
      <c r="M70" t="s">
        <v>440</v>
      </c>
      <c r="N70" t="s">
        <v>37</v>
      </c>
      <c r="O70" t="s">
        <v>37</v>
      </c>
      <c r="R70">
        <v>93</v>
      </c>
      <c r="T70" s="29">
        <v>62.666666666666664</v>
      </c>
    </row>
    <row r="71" spans="1:20" x14ac:dyDescent="0.3">
      <c r="A71">
        <v>2020</v>
      </c>
      <c r="B71">
        <v>306</v>
      </c>
      <c r="C71">
        <v>298272</v>
      </c>
      <c r="D71" t="s">
        <v>473</v>
      </c>
      <c r="E71" t="s">
        <v>474</v>
      </c>
      <c r="F71" t="s">
        <v>1358</v>
      </c>
      <c r="G71" s="2">
        <v>460700</v>
      </c>
      <c r="H71">
        <v>18</v>
      </c>
      <c r="I71" s="1">
        <v>84.83</v>
      </c>
      <c r="J71" s="1">
        <v>84.833333333333329</v>
      </c>
      <c r="K71">
        <v>1527</v>
      </c>
      <c r="L71" t="s">
        <v>17</v>
      </c>
      <c r="M71" t="s">
        <v>440</v>
      </c>
      <c r="N71" t="s">
        <v>37</v>
      </c>
      <c r="O71" t="s">
        <v>37</v>
      </c>
      <c r="R71">
        <v>117</v>
      </c>
      <c r="T71" s="29">
        <v>63</v>
      </c>
    </row>
    <row r="72" spans="1:20" x14ac:dyDescent="0.3">
      <c r="A72">
        <v>2020</v>
      </c>
      <c r="B72">
        <v>276</v>
      </c>
      <c r="C72">
        <v>998260</v>
      </c>
      <c r="D72" t="s">
        <v>175</v>
      </c>
      <c r="E72" t="s">
        <v>443</v>
      </c>
      <c r="F72" t="s">
        <v>1376</v>
      </c>
      <c r="G72" s="2">
        <v>411300</v>
      </c>
      <c r="H72">
        <v>15</v>
      </c>
      <c r="I72" s="1">
        <v>75.73</v>
      </c>
      <c r="J72" s="1">
        <v>79.857142857142861</v>
      </c>
      <c r="K72">
        <v>1136</v>
      </c>
      <c r="L72" t="s">
        <v>17</v>
      </c>
      <c r="M72" t="s">
        <v>440</v>
      </c>
      <c r="N72" t="s">
        <v>37</v>
      </c>
      <c r="O72" t="s">
        <v>37</v>
      </c>
      <c r="R72">
        <v>207</v>
      </c>
      <c r="T72" s="29">
        <v>63</v>
      </c>
    </row>
    <row r="73" spans="1:20" x14ac:dyDescent="0.3">
      <c r="A73">
        <v>2020</v>
      </c>
      <c r="B73">
        <v>652</v>
      </c>
      <c r="C73">
        <v>294429</v>
      </c>
      <c r="D73" t="s">
        <v>38</v>
      </c>
      <c r="E73" t="s">
        <v>833</v>
      </c>
      <c r="F73" t="s">
        <v>1338</v>
      </c>
      <c r="G73" s="2">
        <v>505300</v>
      </c>
      <c r="H73">
        <v>18</v>
      </c>
      <c r="I73" s="1">
        <v>93.06</v>
      </c>
      <c r="J73" s="1">
        <v>93.055555555555557</v>
      </c>
      <c r="K73">
        <v>1675</v>
      </c>
      <c r="L73" t="s">
        <v>10</v>
      </c>
      <c r="M73" t="s">
        <v>818</v>
      </c>
      <c r="N73" t="s">
        <v>37</v>
      </c>
      <c r="O73" t="s">
        <v>37</v>
      </c>
      <c r="R73">
        <v>75</v>
      </c>
      <c r="T73" s="29">
        <v>63.333333333333336</v>
      </c>
    </row>
    <row r="74" spans="1:20" x14ac:dyDescent="0.3">
      <c r="A74">
        <v>2020</v>
      </c>
      <c r="B74">
        <v>453</v>
      </c>
      <c r="C74">
        <v>280737</v>
      </c>
      <c r="D74" t="s">
        <v>219</v>
      </c>
      <c r="E74" t="s">
        <v>628</v>
      </c>
      <c r="F74" t="s">
        <v>1351</v>
      </c>
      <c r="G74" s="2">
        <v>471600</v>
      </c>
      <c r="H74">
        <v>19</v>
      </c>
      <c r="I74" s="1">
        <v>86.84</v>
      </c>
      <c r="J74" s="1">
        <v>93.058823529411768</v>
      </c>
      <c r="K74">
        <v>1650</v>
      </c>
      <c r="L74" t="s">
        <v>6</v>
      </c>
      <c r="M74" t="s">
        <v>589</v>
      </c>
      <c r="N74" t="s">
        <v>37</v>
      </c>
      <c r="O74" t="s">
        <v>37</v>
      </c>
      <c r="R74">
        <v>104</v>
      </c>
      <c r="T74" s="29">
        <v>65</v>
      </c>
    </row>
    <row r="75" spans="1:20" x14ac:dyDescent="0.3">
      <c r="A75">
        <v>2020</v>
      </c>
      <c r="B75">
        <v>480</v>
      </c>
      <c r="C75">
        <v>298264</v>
      </c>
      <c r="D75" t="s">
        <v>208</v>
      </c>
      <c r="E75" t="s">
        <v>278</v>
      </c>
      <c r="F75" t="s">
        <v>1354</v>
      </c>
      <c r="G75" s="2">
        <v>466300</v>
      </c>
      <c r="H75">
        <v>22</v>
      </c>
      <c r="I75" s="1">
        <v>85.86</v>
      </c>
      <c r="J75" s="1">
        <v>85.86363636363636</v>
      </c>
      <c r="K75">
        <v>1889</v>
      </c>
      <c r="L75" t="s">
        <v>5</v>
      </c>
      <c r="M75" t="s">
        <v>637</v>
      </c>
      <c r="N75" t="s">
        <v>37</v>
      </c>
      <c r="O75" t="s">
        <v>37</v>
      </c>
      <c r="R75">
        <v>109</v>
      </c>
      <c r="T75" s="29">
        <v>65</v>
      </c>
    </row>
    <row r="76" spans="1:20" x14ac:dyDescent="0.3">
      <c r="A76">
        <v>2020</v>
      </c>
      <c r="B76">
        <v>255</v>
      </c>
      <c r="C76">
        <v>240052</v>
      </c>
      <c r="D76" t="s">
        <v>77</v>
      </c>
      <c r="E76" t="s">
        <v>419</v>
      </c>
      <c r="F76" t="s">
        <v>1344</v>
      </c>
      <c r="G76" s="2">
        <v>483500</v>
      </c>
      <c r="H76">
        <v>22</v>
      </c>
      <c r="I76" s="1">
        <v>89.05</v>
      </c>
      <c r="J76" s="1">
        <v>91.38095238095238</v>
      </c>
      <c r="K76">
        <v>1959</v>
      </c>
      <c r="L76" t="s">
        <v>15</v>
      </c>
      <c r="M76" t="s">
        <v>377</v>
      </c>
      <c r="N76" t="s">
        <v>37</v>
      </c>
      <c r="O76" t="s">
        <v>37</v>
      </c>
      <c r="R76">
        <v>88</v>
      </c>
      <c r="T76" s="29">
        <v>66.5</v>
      </c>
    </row>
    <row r="77" spans="1:20" x14ac:dyDescent="0.3">
      <c r="A77">
        <v>2020</v>
      </c>
      <c r="B77">
        <v>515</v>
      </c>
      <c r="C77">
        <v>296035</v>
      </c>
      <c r="D77" t="s">
        <v>258</v>
      </c>
      <c r="E77" t="s">
        <v>689</v>
      </c>
      <c r="F77" t="s">
        <v>1361</v>
      </c>
      <c r="G77" s="2">
        <v>455100</v>
      </c>
      <c r="H77">
        <v>21</v>
      </c>
      <c r="I77" s="1">
        <v>83.81</v>
      </c>
      <c r="J77" s="1">
        <v>83.80952380952381</v>
      </c>
      <c r="K77">
        <v>1760</v>
      </c>
      <c r="L77" t="s">
        <v>12</v>
      </c>
      <c r="M77" t="s">
        <v>679</v>
      </c>
      <c r="N77" t="s">
        <v>37</v>
      </c>
      <c r="O77" t="s">
        <v>37</v>
      </c>
      <c r="R77">
        <v>129</v>
      </c>
      <c r="T77" s="29">
        <v>69</v>
      </c>
    </row>
    <row r="78" spans="1:20" x14ac:dyDescent="0.3">
      <c r="A78">
        <v>2020</v>
      </c>
      <c r="B78">
        <v>173</v>
      </c>
      <c r="C78">
        <v>1003029</v>
      </c>
      <c r="D78" t="s">
        <v>281</v>
      </c>
      <c r="E78" t="s">
        <v>304</v>
      </c>
      <c r="F78" t="s">
        <v>1420</v>
      </c>
      <c r="G78" s="2">
        <v>242700</v>
      </c>
      <c r="H78">
        <v>6</v>
      </c>
      <c r="I78" s="1">
        <v>49.67</v>
      </c>
      <c r="J78" s="1">
        <v>57</v>
      </c>
      <c r="K78">
        <v>298</v>
      </c>
      <c r="L78" t="s">
        <v>14</v>
      </c>
      <c r="M78" t="s">
        <v>254</v>
      </c>
      <c r="N78" t="s">
        <v>37</v>
      </c>
      <c r="O78" t="s">
        <v>37</v>
      </c>
      <c r="R78">
        <v>527</v>
      </c>
      <c r="T78" s="29">
        <v>69</v>
      </c>
    </row>
    <row r="79" spans="1:20" x14ac:dyDescent="0.3">
      <c r="A79">
        <v>2020</v>
      </c>
      <c r="B79">
        <v>288</v>
      </c>
      <c r="C79">
        <v>993799</v>
      </c>
      <c r="D79" t="s">
        <v>281</v>
      </c>
      <c r="E79" t="s">
        <v>455</v>
      </c>
      <c r="F79" t="s">
        <v>1348</v>
      </c>
      <c r="G79" s="2">
        <v>477100</v>
      </c>
      <c r="H79">
        <v>21</v>
      </c>
      <c r="I79" s="1">
        <v>87.86</v>
      </c>
      <c r="J79" s="1">
        <v>87.857142857142861</v>
      </c>
      <c r="K79">
        <v>1845</v>
      </c>
      <c r="L79" t="s">
        <v>17</v>
      </c>
      <c r="M79" t="s">
        <v>440</v>
      </c>
      <c r="N79" t="s">
        <v>37</v>
      </c>
      <c r="O79" t="s">
        <v>37</v>
      </c>
      <c r="R79">
        <v>96</v>
      </c>
      <c r="T79" s="29" t="e">
        <v>#N/A</v>
      </c>
    </row>
    <row r="80" spans="1:20" x14ac:dyDescent="0.3">
      <c r="A80">
        <v>2020</v>
      </c>
      <c r="B80">
        <v>285</v>
      </c>
      <c r="C80">
        <v>293713</v>
      </c>
      <c r="D80" t="s">
        <v>190</v>
      </c>
      <c r="E80" t="s">
        <v>452</v>
      </c>
      <c r="F80" t="s">
        <v>1352</v>
      </c>
      <c r="G80" s="2">
        <v>470800</v>
      </c>
      <c r="H80">
        <v>20</v>
      </c>
      <c r="I80" s="1">
        <v>86.7</v>
      </c>
      <c r="J80" s="1">
        <v>82.173913043478265</v>
      </c>
      <c r="K80">
        <v>1734</v>
      </c>
      <c r="L80" t="s">
        <v>17</v>
      </c>
      <c r="M80" t="s">
        <v>440</v>
      </c>
      <c r="N80" t="s">
        <v>37</v>
      </c>
      <c r="O80" t="s">
        <v>37</v>
      </c>
      <c r="R80">
        <v>105</v>
      </c>
      <c r="T80" s="29" t="e">
        <v>#N/A</v>
      </c>
    </row>
    <row r="81" spans="1:20" x14ac:dyDescent="0.3">
      <c r="A81">
        <v>2020</v>
      </c>
      <c r="B81">
        <v>505</v>
      </c>
      <c r="C81">
        <v>291861</v>
      </c>
      <c r="D81" t="s">
        <v>498</v>
      </c>
      <c r="E81" t="s">
        <v>441</v>
      </c>
      <c r="F81" t="s">
        <v>1353</v>
      </c>
      <c r="G81" s="2">
        <v>470200</v>
      </c>
      <c r="H81">
        <v>17</v>
      </c>
      <c r="I81" s="1">
        <v>86.59</v>
      </c>
      <c r="J81" s="1">
        <v>86.588235294117652</v>
      </c>
      <c r="K81">
        <v>1472</v>
      </c>
      <c r="L81" t="s">
        <v>12</v>
      </c>
      <c r="M81" t="s">
        <v>679</v>
      </c>
      <c r="N81" t="s">
        <v>37</v>
      </c>
      <c r="O81" t="s">
        <v>37</v>
      </c>
      <c r="R81">
        <v>106</v>
      </c>
      <c r="T81" s="29" t="e">
        <v>#N/A</v>
      </c>
    </row>
    <row r="82" spans="1:20" x14ac:dyDescent="0.3">
      <c r="A82">
        <v>2020</v>
      </c>
      <c r="B82">
        <v>659</v>
      </c>
      <c r="C82">
        <v>991988</v>
      </c>
      <c r="D82" t="s">
        <v>729</v>
      </c>
      <c r="E82" t="s">
        <v>69</v>
      </c>
      <c r="F82" t="s">
        <v>1356</v>
      </c>
      <c r="G82" s="2">
        <v>465400</v>
      </c>
      <c r="H82">
        <v>17</v>
      </c>
      <c r="I82" s="1">
        <v>85.71</v>
      </c>
      <c r="J82" s="1">
        <v>88.1875</v>
      </c>
      <c r="K82">
        <v>1457</v>
      </c>
      <c r="L82" t="s">
        <v>10</v>
      </c>
      <c r="M82" t="s">
        <v>818</v>
      </c>
      <c r="N82" t="s">
        <v>37</v>
      </c>
      <c r="O82" t="s">
        <v>37</v>
      </c>
      <c r="R82">
        <v>112</v>
      </c>
      <c r="T82" s="29" t="e">
        <v>#N/A</v>
      </c>
    </row>
    <row r="83" spans="1:20" x14ac:dyDescent="0.3">
      <c r="A83">
        <v>2020</v>
      </c>
      <c r="B83">
        <v>305</v>
      </c>
      <c r="C83">
        <v>290671</v>
      </c>
      <c r="D83" t="s">
        <v>348</v>
      </c>
      <c r="E83" t="s">
        <v>472</v>
      </c>
      <c r="F83" t="s">
        <v>1360</v>
      </c>
      <c r="G83" s="2">
        <v>455200</v>
      </c>
      <c r="H83">
        <v>17</v>
      </c>
      <c r="I83" s="1">
        <v>83.82</v>
      </c>
      <c r="J83" s="1">
        <v>85.625</v>
      </c>
      <c r="K83">
        <v>1425</v>
      </c>
      <c r="L83" t="s">
        <v>17</v>
      </c>
      <c r="M83" t="s">
        <v>440</v>
      </c>
      <c r="N83" t="s">
        <v>37</v>
      </c>
      <c r="O83" t="s">
        <v>37</v>
      </c>
      <c r="R83">
        <v>128</v>
      </c>
      <c r="T83" s="29" t="e">
        <v>#N/A</v>
      </c>
    </row>
    <row r="84" spans="1:20" x14ac:dyDescent="0.3">
      <c r="A84">
        <v>2020</v>
      </c>
      <c r="B84">
        <v>455</v>
      </c>
      <c r="C84">
        <v>294877</v>
      </c>
      <c r="D84" t="s">
        <v>293</v>
      </c>
      <c r="E84" t="s">
        <v>104</v>
      </c>
      <c r="F84" t="s">
        <v>1363</v>
      </c>
      <c r="G84" s="2">
        <v>450700</v>
      </c>
      <c r="H84">
        <v>19</v>
      </c>
      <c r="I84" s="1">
        <v>83</v>
      </c>
      <c r="J84" s="1">
        <v>84.555555555555557</v>
      </c>
      <c r="K84">
        <v>1577</v>
      </c>
      <c r="L84" t="s">
        <v>6</v>
      </c>
      <c r="M84" t="s">
        <v>589</v>
      </c>
      <c r="N84" t="s">
        <v>37</v>
      </c>
      <c r="O84" t="s">
        <v>37</v>
      </c>
      <c r="R84">
        <v>134</v>
      </c>
      <c r="T84" s="29" t="e">
        <v>#N/A</v>
      </c>
    </row>
    <row r="85" spans="1:20" x14ac:dyDescent="0.3">
      <c r="A85">
        <v>2020</v>
      </c>
      <c r="B85">
        <v>750</v>
      </c>
      <c r="C85">
        <v>290799</v>
      </c>
      <c r="D85" t="s">
        <v>50</v>
      </c>
      <c r="E85" t="s">
        <v>928</v>
      </c>
      <c r="F85" t="s">
        <v>1365</v>
      </c>
      <c r="G85" s="2">
        <v>447500</v>
      </c>
      <c r="H85">
        <v>15</v>
      </c>
      <c r="I85" s="1">
        <v>82.4</v>
      </c>
      <c r="J85" s="1">
        <v>89.75</v>
      </c>
      <c r="K85">
        <v>1236</v>
      </c>
      <c r="L85" t="s">
        <v>13</v>
      </c>
      <c r="M85" t="s">
        <v>907</v>
      </c>
      <c r="N85" t="s">
        <v>37</v>
      </c>
      <c r="O85" t="s">
        <v>37</v>
      </c>
      <c r="R85">
        <v>142</v>
      </c>
      <c r="T85" s="29" t="e">
        <v>#N/A</v>
      </c>
    </row>
    <row r="86" spans="1:20" x14ac:dyDescent="0.3">
      <c r="A86">
        <v>2020</v>
      </c>
      <c r="B86">
        <v>137</v>
      </c>
      <c r="C86">
        <v>271001</v>
      </c>
      <c r="D86" t="s">
        <v>196</v>
      </c>
      <c r="E86" t="s">
        <v>257</v>
      </c>
      <c r="F86" t="s">
        <v>1366</v>
      </c>
      <c r="G86" s="2">
        <v>441700</v>
      </c>
      <c r="H86">
        <v>9</v>
      </c>
      <c r="I86" s="1">
        <v>81.33</v>
      </c>
      <c r="J86" s="1">
        <v>81.333333333333329</v>
      </c>
      <c r="K86">
        <v>732</v>
      </c>
      <c r="L86" t="s">
        <v>14</v>
      </c>
      <c r="M86" t="s">
        <v>254</v>
      </c>
      <c r="N86" t="s">
        <v>37</v>
      </c>
      <c r="O86" t="s">
        <v>37</v>
      </c>
      <c r="R86">
        <v>151</v>
      </c>
      <c r="T86" s="29" t="e">
        <v>#N/A</v>
      </c>
    </row>
    <row r="87" spans="1:20" x14ac:dyDescent="0.3">
      <c r="A87">
        <v>2020</v>
      </c>
      <c r="B87">
        <v>277</v>
      </c>
      <c r="C87">
        <v>998129</v>
      </c>
      <c r="D87" t="s">
        <v>245</v>
      </c>
      <c r="E87" t="s">
        <v>103</v>
      </c>
      <c r="F87" t="s">
        <v>1369</v>
      </c>
      <c r="G87" s="2">
        <v>435800</v>
      </c>
      <c r="H87">
        <v>8</v>
      </c>
      <c r="I87" s="1">
        <v>80.25</v>
      </c>
      <c r="J87" s="1">
        <v>80.25</v>
      </c>
      <c r="K87">
        <v>642</v>
      </c>
      <c r="L87" t="s">
        <v>17</v>
      </c>
      <c r="M87" t="s">
        <v>440</v>
      </c>
      <c r="N87" t="s">
        <v>37</v>
      </c>
      <c r="O87" t="s">
        <v>37</v>
      </c>
      <c r="R87">
        <v>161</v>
      </c>
      <c r="T87" s="29" t="e">
        <v>#N/A</v>
      </c>
    </row>
    <row r="88" spans="1:20" x14ac:dyDescent="0.3">
      <c r="A88">
        <v>2020</v>
      </c>
      <c r="B88">
        <v>224</v>
      </c>
      <c r="C88">
        <v>270951</v>
      </c>
      <c r="D88" t="s">
        <v>77</v>
      </c>
      <c r="E88" t="s">
        <v>373</v>
      </c>
      <c r="F88" t="s">
        <v>1371</v>
      </c>
      <c r="G88" s="2">
        <v>428700</v>
      </c>
      <c r="H88">
        <v>20</v>
      </c>
      <c r="I88" s="1">
        <v>78.95</v>
      </c>
      <c r="J88" s="1">
        <v>82.15789473684211</v>
      </c>
      <c r="K88">
        <v>1579</v>
      </c>
      <c r="L88" t="s">
        <v>4</v>
      </c>
      <c r="M88" t="s">
        <v>316</v>
      </c>
      <c r="N88" t="s">
        <v>37</v>
      </c>
      <c r="O88" t="s">
        <v>37</v>
      </c>
      <c r="R88">
        <v>176</v>
      </c>
      <c r="T88" s="29" t="e">
        <v>#N/A</v>
      </c>
    </row>
    <row r="89" spans="1:20" x14ac:dyDescent="0.3">
      <c r="A89">
        <v>2020</v>
      </c>
      <c r="B89">
        <v>611</v>
      </c>
      <c r="C89">
        <v>990827</v>
      </c>
      <c r="D89" t="s">
        <v>175</v>
      </c>
      <c r="E89" t="s">
        <v>458</v>
      </c>
      <c r="F89" t="s">
        <v>1372</v>
      </c>
      <c r="G89" s="2">
        <v>418900</v>
      </c>
      <c r="H89">
        <v>14</v>
      </c>
      <c r="I89" s="1">
        <v>77.14</v>
      </c>
      <c r="J89" s="1">
        <v>76.333333333333329</v>
      </c>
      <c r="K89">
        <v>1080</v>
      </c>
      <c r="L89" t="s">
        <v>1</v>
      </c>
      <c r="M89" t="s">
        <v>769</v>
      </c>
      <c r="N89" t="s">
        <v>37</v>
      </c>
      <c r="O89" t="s">
        <v>37</v>
      </c>
      <c r="R89">
        <v>190</v>
      </c>
      <c r="T89" s="29" t="e">
        <v>#N/A</v>
      </c>
    </row>
    <row r="90" spans="1:20" x14ac:dyDescent="0.3">
      <c r="A90">
        <v>2020</v>
      </c>
      <c r="B90">
        <v>549</v>
      </c>
      <c r="C90">
        <v>297354</v>
      </c>
      <c r="D90" t="s">
        <v>722</v>
      </c>
      <c r="E90" t="s">
        <v>723</v>
      </c>
      <c r="F90" t="s">
        <v>1373</v>
      </c>
      <c r="G90" s="2">
        <v>418500</v>
      </c>
      <c r="H90">
        <v>17</v>
      </c>
      <c r="I90" s="1">
        <v>77.06</v>
      </c>
      <c r="J90" s="1">
        <v>81.4375</v>
      </c>
      <c r="K90">
        <v>1310</v>
      </c>
      <c r="L90" t="s">
        <v>11</v>
      </c>
      <c r="M90" t="s">
        <v>724</v>
      </c>
      <c r="N90" t="s">
        <v>37</v>
      </c>
      <c r="O90" t="s">
        <v>37</v>
      </c>
      <c r="R90">
        <v>191</v>
      </c>
      <c r="T90" s="29" t="e">
        <v>#N/A</v>
      </c>
    </row>
    <row r="91" spans="1:20" x14ac:dyDescent="0.3">
      <c r="A91">
        <v>2020</v>
      </c>
      <c r="B91">
        <v>340</v>
      </c>
      <c r="C91">
        <v>290550</v>
      </c>
      <c r="D91" t="s">
        <v>138</v>
      </c>
      <c r="E91" t="s">
        <v>513</v>
      </c>
      <c r="F91" t="s">
        <v>1375</v>
      </c>
      <c r="G91" s="2">
        <v>413900</v>
      </c>
      <c r="H91">
        <v>18</v>
      </c>
      <c r="I91" s="1">
        <v>76.22</v>
      </c>
      <c r="J91" s="1">
        <v>78.650000000000006</v>
      </c>
      <c r="K91">
        <v>1372</v>
      </c>
      <c r="L91" t="s">
        <v>3</v>
      </c>
      <c r="M91" t="s">
        <v>497</v>
      </c>
      <c r="N91" t="s">
        <v>37</v>
      </c>
      <c r="O91" t="s">
        <v>37</v>
      </c>
      <c r="R91">
        <v>199</v>
      </c>
      <c r="T91" s="29" t="e">
        <v>#N/A</v>
      </c>
    </row>
    <row r="92" spans="1:20" x14ac:dyDescent="0.3">
      <c r="A92">
        <v>2020</v>
      </c>
      <c r="B92">
        <v>402</v>
      </c>
      <c r="C92">
        <v>998205</v>
      </c>
      <c r="D92" t="s">
        <v>97</v>
      </c>
      <c r="E92" t="s">
        <v>573</v>
      </c>
      <c r="F92" t="s">
        <v>1377</v>
      </c>
      <c r="G92" s="2">
        <v>410500</v>
      </c>
      <c r="H92">
        <v>15</v>
      </c>
      <c r="I92" s="1">
        <v>75.599999999999994</v>
      </c>
      <c r="J92" s="1">
        <v>81.444444444444443</v>
      </c>
      <c r="K92">
        <v>1134</v>
      </c>
      <c r="L92" t="s">
        <v>542</v>
      </c>
      <c r="M92" t="s">
        <v>18</v>
      </c>
      <c r="N92" t="s">
        <v>37</v>
      </c>
      <c r="O92" t="s">
        <v>37</v>
      </c>
      <c r="R92">
        <v>209</v>
      </c>
      <c r="T92" s="29" t="e">
        <v>#N/A</v>
      </c>
    </row>
    <row r="93" spans="1:20" x14ac:dyDescent="0.3">
      <c r="A93">
        <v>2020</v>
      </c>
      <c r="B93">
        <v>1</v>
      </c>
      <c r="C93">
        <v>294472</v>
      </c>
      <c r="D93" t="s">
        <v>34</v>
      </c>
      <c r="E93" t="s">
        <v>35</v>
      </c>
      <c r="F93" t="s">
        <v>1378</v>
      </c>
      <c r="G93" s="2">
        <v>410000</v>
      </c>
      <c r="H93">
        <v>20</v>
      </c>
      <c r="I93" s="1">
        <v>75.5</v>
      </c>
      <c r="J93" s="1">
        <v>75.5</v>
      </c>
      <c r="K93">
        <v>1510</v>
      </c>
      <c r="L93" t="s">
        <v>16</v>
      </c>
      <c r="M93" t="s">
        <v>36</v>
      </c>
      <c r="N93" t="s">
        <v>37</v>
      </c>
      <c r="O93" t="s">
        <v>37</v>
      </c>
      <c r="R93">
        <v>210</v>
      </c>
      <c r="T93" s="29" t="e">
        <v>#N/A</v>
      </c>
    </row>
    <row r="94" spans="1:20" x14ac:dyDescent="0.3">
      <c r="A94">
        <v>2020</v>
      </c>
      <c r="B94">
        <v>382</v>
      </c>
      <c r="C94">
        <v>271015</v>
      </c>
      <c r="D94" t="s">
        <v>48</v>
      </c>
      <c r="E94" t="s">
        <v>557</v>
      </c>
      <c r="F94" t="s">
        <v>1379</v>
      </c>
      <c r="G94" s="2">
        <v>408000</v>
      </c>
      <c r="H94">
        <v>15</v>
      </c>
      <c r="I94" s="1">
        <v>75.13</v>
      </c>
      <c r="J94" s="1">
        <v>73.333333333333329</v>
      </c>
      <c r="K94">
        <v>1127</v>
      </c>
      <c r="L94" t="s">
        <v>542</v>
      </c>
      <c r="M94" t="s">
        <v>18</v>
      </c>
      <c r="N94" t="s">
        <v>37</v>
      </c>
      <c r="O94" t="s">
        <v>37</v>
      </c>
      <c r="R94">
        <v>212</v>
      </c>
      <c r="T94" s="29" t="e">
        <v>#N/A</v>
      </c>
    </row>
    <row r="95" spans="1:20" x14ac:dyDescent="0.3">
      <c r="A95">
        <v>2020</v>
      </c>
      <c r="B95">
        <v>159</v>
      </c>
      <c r="C95">
        <v>280416</v>
      </c>
      <c r="D95" t="s">
        <v>283</v>
      </c>
      <c r="E95" t="s">
        <v>284</v>
      </c>
      <c r="F95" t="s">
        <v>1380</v>
      </c>
      <c r="G95" s="2">
        <v>406700</v>
      </c>
      <c r="H95">
        <v>19</v>
      </c>
      <c r="I95" s="1">
        <v>74.89</v>
      </c>
      <c r="J95" s="1">
        <v>81.611111111111114</v>
      </c>
      <c r="K95">
        <v>1423</v>
      </c>
      <c r="L95" t="s">
        <v>14</v>
      </c>
      <c r="M95" t="s">
        <v>254</v>
      </c>
      <c r="N95" t="s">
        <v>37</v>
      </c>
      <c r="O95" t="s">
        <v>37</v>
      </c>
      <c r="R95">
        <v>215</v>
      </c>
      <c r="T95" s="29" t="e">
        <v>#N/A</v>
      </c>
    </row>
    <row r="96" spans="1:20" x14ac:dyDescent="0.3">
      <c r="A96">
        <v>2020</v>
      </c>
      <c r="B96">
        <v>562</v>
      </c>
      <c r="C96">
        <v>1006096</v>
      </c>
      <c r="D96" t="s">
        <v>571</v>
      </c>
      <c r="E96" t="s">
        <v>735</v>
      </c>
      <c r="F96" t="s">
        <v>1381</v>
      </c>
      <c r="G96" s="2">
        <v>401600</v>
      </c>
      <c r="H96">
        <v>20</v>
      </c>
      <c r="I96" s="1">
        <v>73.95</v>
      </c>
      <c r="J96" s="1">
        <v>73.95</v>
      </c>
      <c r="K96">
        <v>1479</v>
      </c>
      <c r="L96" t="s">
        <v>11</v>
      </c>
      <c r="M96" t="s">
        <v>724</v>
      </c>
      <c r="N96" t="s">
        <v>37</v>
      </c>
      <c r="O96" t="s">
        <v>37</v>
      </c>
      <c r="R96">
        <v>231</v>
      </c>
      <c r="T96" s="29" t="e">
        <v>#N/A</v>
      </c>
    </row>
    <row r="97" spans="1:20" x14ac:dyDescent="0.3">
      <c r="A97">
        <v>2020</v>
      </c>
      <c r="B97">
        <v>206</v>
      </c>
      <c r="C97">
        <v>998102</v>
      </c>
      <c r="D97" t="s">
        <v>85</v>
      </c>
      <c r="E97" t="s">
        <v>350</v>
      </c>
      <c r="F97" t="s">
        <v>1382</v>
      </c>
      <c r="G97" s="2">
        <v>399400</v>
      </c>
      <c r="H97">
        <v>22</v>
      </c>
      <c r="I97" s="1">
        <v>73.55</v>
      </c>
      <c r="J97" s="1">
        <v>75.476190476190482</v>
      </c>
      <c r="K97">
        <v>1618</v>
      </c>
      <c r="L97" t="s">
        <v>4</v>
      </c>
      <c r="M97" t="s">
        <v>316</v>
      </c>
      <c r="N97" t="s">
        <v>37</v>
      </c>
      <c r="O97" t="s">
        <v>37</v>
      </c>
      <c r="R97">
        <v>236</v>
      </c>
      <c r="T97" s="29" t="e">
        <v>#N/A</v>
      </c>
    </row>
    <row r="98" spans="1:20" x14ac:dyDescent="0.3">
      <c r="A98">
        <v>2020</v>
      </c>
      <c r="B98">
        <v>352</v>
      </c>
      <c r="C98">
        <v>999824</v>
      </c>
      <c r="D98" t="s">
        <v>523</v>
      </c>
      <c r="E98" t="s">
        <v>524</v>
      </c>
      <c r="F98" t="s">
        <v>1383</v>
      </c>
      <c r="G98" s="2">
        <v>396600</v>
      </c>
      <c r="H98">
        <v>3</v>
      </c>
      <c r="I98" s="1">
        <v>104.33</v>
      </c>
      <c r="J98" s="1">
        <v>80</v>
      </c>
      <c r="K98">
        <v>313</v>
      </c>
      <c r="L98" t="s">
        <v>3</v>
      </c>
      <c r="M98" t="s">
        <v>497</v>
      </c>
      <c r="N98" t="s">
        <v>37</v>
      </c>
      <c r="O98" t="s">
        <v>37</v>
      </c>
      <c r="R98">
        <v>239</v>
      </c>
      <c r="T98" s="29" t="e">
        <v>#N/A</v>
      </c>
    </row>
    <row r="99" spans="1:20" x14ac:dyDescent="0.3">
      <c r="A99">
        <v>2020</v>
      </c>
      <c r="B99">
        <v>34</v>
      </c>
      <c r="C99">
        <v>294733</v>
      </c>
      <c r="D99" t="s">
        <v>99</v>
      </c>
      <c r="E99" t="s">
        <v>100</v>
      </c>
      <c r="F99" t="s">
        <v>1384</v>
      </c>
      <c r="G99" s="2">
        <v>392700</v>
      </c>
      <c r="H99">
        <v>13</v>
      </c>
      <c r="I99" s="1">
        <v>72.31</v>
      </c>
      <c r="J99" s="1">
        <v>75.083333333333329</v>
      </c>
      <c r="K99">
        <v>940</v>
      </c>
      <c r="L99" t="s">
        <v>16</v>
      </c>
      <c r="M99" t="s">
        <v>36</v>
      </c>
      <c r="N99" t="s">
        <v>37</v>
      </c>
      <c r="O99" t="s">
        <v>37</v>
      </c>
      <c r="R99">
        <v>244</v>
      </c>
      <c r="T99" s="29" t="e">
        <v>#N/A</v>
      </c>
    </row>
    <row r="100" spans="1:20" x14ac:dyDescent="0.3">
      <c r="A100">
        <v>2020</v>
      </c>
      <c r="B100">
        <v>561</v>
      </c>
      <c r="C100">
        <v>1000972</v>
      </c>
      <c r="D100" t="s">
        <v>733</v>
      </c>
      <c r="E100" t="s">
        <v>734</v>
      </c>
      <c r="F100" t="s">
        <v>1385</v>
      </c>
      <c r="G100" s="2">
        <v>392600</v>
      </c>
      <c r="H100">
        <v>10</v>
      </c>
      <c r="I100" s="1">
        <v>72.3</v>
      </c>
      <c r="J100" s="1">
        <v>72.3</v>
      </c>
      <c r="K100">
        <v>723</v>
      </c>
      <c r="L100" t="s">
        <v>11</v>
      </c>
      <c r="M100" t="s">
        <v>724</v>
      </c>
      <c r="N100" t="s">
        <v>37</v>
      </c>
      <c r="O100" t="s">
        <v>37</v>
      </c>
      <c r="R100">
        <v>245</v>
      </c>
      <c r="T100" s="29" t="e">
        <v>#N/A</v>
      </c>
    </row>
    <row r="101" spans="1:20" x14ac:dyDescent="0.3">
      <c r="A101">
        <v>2020</v>
      </c>
      <c r="B101">
        <v>498</v>
      </c>
      <c r="C101">
        <v>291819</v>
      </c>
      <c r="D101" t="s">
        <v>309</v>
      </c>
      <c r="E101" t="s">
        <v>673</v>
      </c>
      <c r="F101" t="s">
        <v>1387</v>
      </c>
      <c r="G101" s="2">
        <v>390200</v>
      </c>
      <c r="H101">
        <v>22</v>
      </c>
      <c r="I101" s="1">
        <v>71.86</v>
      </c>
      <c r="J101" s="1">
        <v>68.8</v>
      </c>
      <c r="K101">
        <v>1581</v>
      </c>
      <c r="L101" t="s">
        <v>5</v>
      </c>
      <c r="M101" t="s">
        <v>637</v>
      </c>
      <c r="N101" t="s">
        <v>37</v>
      </c>
      <c r="O101" t="s">
        <v>37</v>
      </c>
      <c r="R101">
        <v>247</v>
      </c>
      <c r="T101" s="29" t="e">
        <v>#N/A</v>
      </c>
    </row>
    <row r="102" spans="1:20" x14ac:dyDescent="0.3">
      <c r="A102">
        <v>2020</v>
      </c>
      <c r="B102">
        <v>816</v>
      </c>
      <c r="C102">
        <v>291773</v>
      </c>
      <c r="D102" t="s">
        <v>175</v>
      </c>
      <c r="E102" t="s">
        <v>979</v>
      </c>
      <c r="F102" t="s">
        <v>1388</v>
      </c>
      <c r="G102" s="2">
        <v>386400</v>
      </c>
      <c r="H102">
        <v>20</v>
      </c>
      <c r="I102" s="1">
        <v>71.150000000000006</v>
      </c>
      <c r="J102" s="1">
        <v>71.150000000000006</v>
      </c>
      <c r="K102">
        <v>1423</v>
      </c>
      <c r="L102" t="s">
        <v>2</v>
      </c>
      <c r="M102" t="s">
        <v>200</v>
      </c>
      <c r="N102" t="s">
        <v>37</v>
      </c>
      <c r="O102" t="s">
        <v>37</v>
      </c>
      <c r="R102">
        <v>256</v>
      </c>
      <c r="T102" s="29" t="e">
        <v>#N/A</v>
      </c>
    </row>
    <row r="103" spans="1:20" x14ac:dyDescent="0.3">
      <c r="A103">
        <v>2020</v>
      </c>
      <c r="B103">
        <v>418</v>
      </c>
      <c r="C103">
        <v>1000959</v>
      </c>
      <c r="D103" t="s">
        <v>159</v>
      </c>
      <c r="E103" t="s">
        <v>593</v>
      </c>
      <c r="F103" t="s">
        <v>1389</v>
      </c>
      <c r="G103" s="2">
        <v>376500</v>
      </c>
      <c r="H103">
        <v>12</v>
      </c>
      <c r="I103" s="1">
        <v>69.33</v>
      </c>
      <c r="J103" s="1">
        <v>68.818181818181813</v>
      </c>
      <c r="K103">
        <v>832</v>
      </c>
      <c r="L103" t="s">
        <v>6</v>
      </c>
      <c r="M103" t="s">
        <v>589</v>
      </c>
      <c r="N103" t="s">
        <v>37</v>
      </c>
      <c r="O103" t="s">
        <v>37</v>
      </c>
      <c r="R103">
        <v>275</v>
      </c>
      <c r="T103" s="29" t="e">
        <v>#N/A</v>
      </c>
    </row>
    <row r="104" spans="1:20" x14ac:dyDescent="0.3">
      <c r="A104">
        <v>2020</v>
      </c>
      <c r="B104">
        <v>690</v>
      </c>
      <c r="C104">
        <v>998103</v>
      </c>
      <c r="D104" t="s">
        <v>601</v>
      </c>
      <c r="E104" t="s">
        <v>870</v>
      </c>
      <c r="F104" t="s">
        <v>1391</v>
      </c>
      <c r="G104" s="2">
        <v>373400</v>
      </c>
      <c r="H104">
        <v>21</v>
      </c>
      <c r="I104" s="1">
        <v>68.760000000000005</v>
      </c>
      <c r="J104" s="1">
        <v>68.761904761904759</v>
      </c>
      <c r="K104">
        <v>1444</v>
      </c>
      <c r="L104" t="s">
        <v>9</v>
      </c>
      <c r="M104" t="s">
        <v>864</v>
      </c>
      <c r="N104" t="s">
        <v>37</v>
      </c>
      <c r="O104" t="s">
        <v>37</v>
      </c>
      <c r="R104">
        <v>282</v>
      </c>
      <c r="T104" s="29" t="e">
        <v>#N/A</v>
      </c>
    </row>
    <row r="105" spans="1:20" x14ac:dyDescent="0.3">
      <c r="A105">
        <v>2020</v>
      </c>
      <c r="B105">
        <v>236</v>
      </c>
      <c r="C105">
        <v>290823</v>
      </c>
      <c r="D105" t="s">
        <v>390</v>
      </c>
      <c r="E105" t="s">
        <v>391</v>
      </c>
      <c r="F105" t="s">
        <v>1392</v>
      </c>
      <c r="G105" s="2">
        <v>372000</v>
      </c>
      <c r="H105">
        <v>22</v>
      </c>
      <c r="I105" s="1">
        <v>68.5</v>
      </c>
      <c r="J105" s="1">
        <v>68.142857142857139</v>
      </c>
      <c r="K105">
        <v>1507</v>
      </c>
      <c r="L105" t="s">
        <v>15</v>
      </c>
      <c r="M105" t="s">
        <v>377</v>
      </c>
      <c r="N105" t="s">
        <v>37</v>
      </c>
      <c r="O105" t="s">
        <v>37</v>
      </c>
      <c r="R105">
        <v>284</v>
      </c>
      <c r="T105" s="29" t="e">
        <v>#N/A</v>
      </c>
    </row>
    <row r="106" spans="1:20" x14ac:dyDescent="0.3">
      <c r="A106">
        <v>2020</v>
      </c>
      <c r="B106">
        <v>519</v>
      </c>
      <c r="C106">
        <v>296735</v>
      </c>
      <c r="D106" t="s">
        <v>330</v>
      </c>
      <c r="E106" t="s">
        <v>694</v>
      </c>
      <c r="F106" t="s">
        <v>1393</v>
      </c>
      <c r="G106" s="2">
        <v>370600</v>
      </c>
      <c r="H106">
        <v>6</v>
      </c>
      <c r="I106" s="1">
        <v>75.83</v>
      </c>
      <c r="J106" s="1">
        <v>73.5</v>
      </c>
      <c r="K106">
        <v>455</v>
      </c>
      <c r="L106" t="s">
        <v>12</v>
      </c>
      <c r="M106" t="s">
        <v>679</v>
      </c>
      <c r="N106" t="s">
        <v>37</v>
      </c>
      <c r="O106" t="s">
        <v>37</v>
      </c>
      <c r="R106">
        <v>288</v>
      </c>
      <c r="T106" s="29" t="e">
        <v>#N/A</v>
      </c>
    </row>
    <row r="107" spans="1:20" x14ac:dyDescent="0.3">
      <c r="A107">
        <v>2020</v>
      </c>
      <c r="B107">
        <v>452</v>
      </c>
      <c r="C107">
        <v>280969</v>
      </c>
      <c r="D107" t="s">
        <v>50</v>
      </c>
      <c r="E107" t="s">
        <v>627</v>
      </c>
      <c r="F107" t="s">
        <v>1394</v>
      </c>
      <c r="G107" s="2">
        <v>356800</v>
      </c>
      <c r="H107">
        <v>21</v>
      </c>
      <c r="I107" s="1">
        <v>65.709999999999994</v>
      </c>
      <c r="J107" s="1">
        <v>68.25</v>
      </c>
      <c r="K107">
        <v>1380</v>
      </c>
      <c r="L107" t="s">
        <v>6</v>
      </c>
      <c r="M107" t="s">
        <v>589</v>
      </c>
      <c r="N107" t="s">
        <v>37</v>
      </c>
      <c r="O107" t="s">
        <v>37</v>
      </c>
      <c r="R107">
        <v>315</v>
      </c>
      <c r="T107" s="29" t="e">
        <v>#N/A</v>
      </c>
    </row>
    <row r="108" spans="1:20" x14ac:dyDescent="0.3">
      <c r="A108">
        <v>2020</v>
      </c>
      <c r="B108">
        <v>186</v>
      </c>
      <c r="C108">
        <v>998109</v>
      </c>
      <c r="D108" t="s">
        <v>322</v>
      </c>
      <c r="E108" t="s">
        <v>323</v>
      </c>
      <c r="F108" t="s">
        <v>1395</v>
      </c>
      <c r="G108" s="2">
        <v>352000</v>
      </c>
      <c r="H108">
        <v>11</v>
      </c>
      <c r="I108" s="1">
        <v>64.819999999999993</v>
      </c>
      <c r="J108" s="1">
        <v>64.818181818181813</v>
      </c>
      <c r="K108">
        <v>713</v>
      </c>
      <c r="L108" t="s">
        <v>4</v>
      </c>
      <c r="M108" t="s">
        <v>316</v>
      </c>
      <c r="N108" t="s">
        <v>37</v>
      </c>
      <c r="O108" t="s">
        <v>37</v>
      </c>
      <c r="R108">
        <v>328</v>
      </c>
      <c r="T108" s="29" t="e">
        <v>#N/A</v>
      </c>
    </row>
    <row r="109" spans="1:20" x14ac:dyDescent="0.3">
      <c r="A109">
        <v>2020</v>
      </c>
      <c r="B109">
        <v>523</v>
      </c>
      <c r="C109">
        <v>290802</v>
      </c>
      <c r="D109" t="s">
        <v>43</v>
      </c>
      <c r="E109" t="s">
        <v>568</v>
      </c>
      <c r="F109" t="s">
        <v>1396</v>
      </c>
      <c r="G109" s="2">
        <v>348500</v>
      </c>
      <c r="H109">
        <v>0</v>
      </c>
      <c r="I109" s="1">
        <v>0</v>
      </c>
      <c r="J109" s="1">
        <v>0</v>
      </c>
      <c r="K109">
        <v>0</v>
      </c>
      <c r="L109" t="s">
        <v>12</v>
      </c>
      <c r="M109" t="s">
        <v>679</v>
      </c>
      <c r="N109" t="s">
        <v>37</v>
      </c>
      <c r="O109" t="s">
        <v>37</v>
      </c>
      <c r="R109">
        <v>333</v>
      </c>
      <c r="T109" s="29" t="e">
        <v>#N/A</v>
      </c>
    </row>
    <row r="110" spans="1:20" x14ac:dyDescent="0.3">
      <c r="A110">
        <v>2020</v>
      </c>
      <c r="B110">
        <v>620</v>
      </c>
      <c r="C110">
        <v>294592</v>
      </c>
      <c r="D110" t="s">
        <v>798</v>
      </c>
      <c r="E110" t="s">
        <v>799</v>
      </c>
      <c r="F110" t="s">
        <v>1397</v>
      </c>
      <c r="G110" s="2">
        <v>343800</v>
      </c>
      <c r="H110">
        <v>16</v>
      </c>
      <c r="I110" s="1">
        <v>63.31</v>
      </c>
      <c r="J110" s="1">
        <v>64.333333333333329</v>
      </c>
      <c r="K110">
        <v>1013</v>
      </c>
      <c r="L110" t="s">
        <v>1</v>
      </c>
      <c r="M110" t="s">
        <v>769</v>
      </c>
      <c r="N110" t="s">
        <v>37</v>
      </c>
      <c r="O110" t="s">
        <v>37</v>
      </c>
      <c r="R110">
        <v>344</v>
      </c>
      <c r="T110" s="29" t="e">
        <v>#N/A</v>
      </c>
    </row>
    <row r="111" spans="1:20" x14ac:dyDescent="0.3">
      <c r="A111">
        <v>2020</v>
      </c>
      <c r="B111">
        <v>179</v>
      </c>
      <c r="C111">
        <v>1001448</v>
      </c>
      <c r="D111" t="s">
        <v>313</v>
      </c>
      <c r="E111" t="s">
        <v>314</v>
      </c>
      <c r="F111" t="s">
        <v>1398</v>
      </c>
      <c r="G111" s="2">
        <v>337900</v>
      </c>
      <c r="H111">
        <v>7</v>
      </c>
      <c r="I111" s="1">
        <v>69.14</v>
      </c>
      <c r="J111" s="1">
        <v>71.111111111111114</v>
      </c>
      <c r="K111">
        <v>484</v>
      </c>
      <c r="L111" t="s">
        <v>14</v>
      </c>
      <c r="M111" t="s">
        <v>254</v>
      </c>
      <c r="N111" t="s">
        <v>37</v>
      </c>
      <c r="O111" t="s">
        <v>37</v>
      </c>
      <c r="R111">
        <v>355</v>
      </c>
      <c r="T111" s="29" t="e">
        <v>#N/A</v>
      </c>
    </row>
    <row r="112" spans="1:20" x14ac:dyDescent="0.3">
      <c r="A112">
        <v>2020</v>
      </c>
      <c r="B112">
        <v>329</v>
      </c>
      <c r="C112">
        <v>1006152</v>
      </c>
      <c r="D112" t="s">
        <v>56</v>
      </c>
      <c r="E112" t="s">
        <v>502</v>
      </c>
      <c r="F112" t="s">
        <v>1399</v>
      </c>
      <c r="G112" s="2">
        <v>330900</v>
      </c>
      <c r="H112">
        <v>18</v>
      </c>
      <c r="I112" s="1">
        <v>60.94</v>
      </c>
      <c r="J112" s="1">
        <v>61.411764705882355</v>
      </c>
      <c r="K112">
        <v>1097</v>
      </c>
      <c r="L112" t="s">
        <v>3</v>
      </c>
      <c r="M112" t="s">
        <v>497</v>
      </c>
      <c r="N112" t="s">
        <v>37</v>
      </c>
      <c r="O112" t="s">
        <v>37</v>
      </c>
      <c r="R112">
        <v>370</v>
      </c>
      <c r="T112" s="29" t="e">
        <v>#N/A</v>
      </c>
    </row>
    <row r="113" spans="1:20" x14ac:dyDescent="0.3">
      <c r="A113">
        <v>2020</v>
      </c>
      <c r="B113">
        <v>127</v>
      </c>
      <c r="C113">
        <v>998215</v>
      </c>
      <c r="D113" t="s">
        <v>245</v>
      </c>
      <c r="E113" t="s">
        <v>246</v>
      </c>
      <c r="F113" t="s">
        <v>1400</v>
      </c>
      <c r="G113" s="2">
        <v>329700</v>
      </c>
      <c r="H113">
        <v>18</v>
      </c>
      <c r="I113" s="1">
        <v>60.72</v>
      </c>
      <c r="J113" s="1">
        <v>60.705882352941174</v>
      </c>
      <c r="K113">
        <v>1093</v>
      </c>
      <c r="L113" t="s">
        <v>2</v>
      </c>
      <c r="M113" t="s">
        <v>200</v>
      </c>
      <c r="N113" t="s">
        <v>37</v>
      </c>
      <c r="O113" t="s">
        <v>37</v>
      </c>
      <c r="R113">
        <v>373</v>
      </c>
      <c r="T113" s="29" t="e">
        <v>#N/A</v>
      </c>
    </row>
    <row r="114" spans="1:20" x14ac:dyDescent="0.3">
      <c r="A114">
        <v>2020</v>
      </c>
      <c r="B114">
        <v>744</v>
      </c>
      <c r="C114">
        <v>991976</v>
      </c>
      <c r="D114" t="s">
        <v>245</v>
      </c>
      <c r="E114" t="s">
        <v>743</v>
      </c>
      <c r="F114" t="s">
        <v>1401</v>
      </c>
      <c r="G114" s="2">
        <v>315000</v>
      </c>
      <c r="H114">
        <v>8</v>
      </c>
      <c r="I114" s="1">
        <v>58</v>
      </c>
      <c r="J114" s="1">
        <v>58</v>
      </c>
      <c r="K114">
        <v>464</v>
      </c>
      <c r="L114" t="s">
        <v>13</v>
      </c>
      <c r="M114" t="s">
        <v>907</v>
      </c>
      <c r="N114" t="s">
        <v>37</v>
      </c>
      <c r="O114" t="s">
        <v>37</v>
      </c>
      <c r="R114">
        <v>408</v>
      </c>
      <c r="T114" s="29" t="e">
        <v>#N/A</v>
      </c>
    </row>
    <row r="115" spans="1:20" x14ac:dyDescent="0.3">
      <c r="A115">
        <v>2020</v>
      </c>
      <c r="B115">
        <v>45</v>
      </c>
      <c r="C115">
        <v>298437</v>
      </c>
      <c r="D115" t="s">
        <v>120</v>
      </c>
      <c r="E115" t="s">
        <v>121</v>
      </c>
      <c r="F115" t="s">
        <v>1402</v>
      </c>
      <c r="G115" s="2">
        <v>311700</v>
      </c>
      <c r="H115">
        <v>1</v>
      </c>
      <c r="I115" s="1">
        <v>82</v>
      </c>
      <c r="J115" s="1">
        <v>82</v>
      </c>
      <c r="K115">
        <v>82</v>
      </c>
      <c r="L115" t="s">
        <v>7</v>
      </c>
      <c r="M115" t="s">
        <v>119</v>
      </c>
      <c r="N115" t="s">
        <v>37</v>
      </c>
      <c r="O115" t="s">
        <v>37</v>
      </c>
      <c r="R115">
        <v>411</v>
      </c>
      <c r="T115" s="29" t="e">
        <v>#N/A</v>
      </c>
    </row>
    <row r="116" spans="1:20" x14ac:dyDescent="0.3">
      <c r="A116">
        <v>2020</v>
      </c>
      <c r="B116">
        <v>724</v>
      </c>
      <c r="C116">
        <v>296211</v>
      </c>
      <c r="D116" t="s">
        <v>613</v>
      </c>
      <c r="E116" t="s">
        <v>111</v>
      </c>
      <c r="F116" t="s">
        <v>1403</v>
      </c>
      <c r="G116" s="2">
        <v>310200</v>
      </c>
      <c r="H116">
        <v>5</v>
      </c>
      <c r="I116" s="1">
        <v>71.400000000000006</v>
      </c>
      <c r="J116" s="1">
        <v>71.400000000000006</v>
      </c>
      <c r="K116">
        <v>357</v>
      </c>
      <c r="L116" t="s">
        <v>9</v>
      </c>
      <c r="M116" t="s">
        <v>864</v>
      </c>
      <c r="N116" t="s">
        <v>37</v>
      </c>
      <c r="O116" t="s">
        <v>37</v>
      </c>
      <c r="R116">
        <v>414</v>
      </c>
      <c r="T116" s="29" t="e">
        <v>#N/A</v>
      </c>
    </row>
    <row r="117" spans="1:20" x14ac:dyDescent="0.3">
      <c r="A117">
        <v>2020</v>
      </c>
      <c r="B117">
        <v>687</v>
      </c>
      <c r="C117">
        <v>996442</v>
      </c>
      <c r="D117" t="s">
        <v>154</v>
      </c>
      <c r="E117" t="s">
        <v>323</v>
      </c>
      <c r="F117" t="s">
        <v>1404</v>
      </c>
      <c r="G117" s="2">
        <v>309100</v>
      </c>
      <c r="H117">
        <v>14</v>
      </c>
      <c r="I117" s="1">
        <v>56.93</v>
      </c>
      <c r="J117" s="1">
        <v>56.928571428571431</v>
      </c>
      <c r="K117">
        <v>797</v>
      </c>
      <c r="L117" t="s">
        <v>9</v>
      </c>
      <c r="M117" t="s">
        <v>864</v>
      </c>
      <c r="N117" t="s">
        <v>37</v>
      </c>
      <c r="O117" t="s">
        <v>37</v>
      </c>
      <c r="R117">
        <v>418</v>
      </c>
      <c r="T117" s="29" t="e">
        <v>#N/A</v>
      </c>
    </row>
    <row r="118" spans="1:20" x14ac:dyDescent="0.3">
      <c r="A118">
        <v>2020</v>
      </c>
      <c r="B118">
        <v>406</v>
      </c>
      <c r="C118">
        <v>291792</v>
      </c>
      <c r="D118" t="s">
        <v>578</v>
      </c>
      <c r="E118" t="s">
        <v>579</v>
      </c>
      <c r="F118" t="s">
        <v>1405</v>
      </c>
      <c r="G118" s="2">
        <v>306100</v>
      </c>
      <c r="H118">
        <v>1</v>
      </c>
      <c r="I118" s="1">
        <v>2</v>
      </c>
      <c r="J118" s="1">
        <v>0</v>
      </c>
      <c r="K118">
        <v>2</v>
      </c>
      <c r="L118" t="s">
        <v>542</v>
      </c>
      <c r="M118" t="s">
        <v>18</v>
      </c>
      <c r="N118" t="s">
        <v>37</v>
      </c>
      <c r="O118" t="s">
        <v>37</v>
      </c>
      <c r="R118">
        <v>421</v>
      </c>
      <c r="T118" s="29" t="e">
        <v>#N/A</v>
      </c>
    </row>
    <row r="119" spans="1:20" x14ac:dyDescent="0.3">
      <c r="A119">
        <v>2020</v>
      </c>
      <c r="B119">
        <v>631</v>
      </c>
      <c r="C119">
        <v>1006133</v>
      </c>
      <c r="D119" t="s">
        <v>175</v>
      </c>
      <c r="E119" t="s">
        <v>355</v>
      </c>
      <c r="F119" t="s">
        <v>1406</v>
      </c>
      <c r="G119" s="2">
        <v>305800</v>
      </c>
      <c r="H119">
        <v>7</v>
      </c>
      <c r="I119" s="1">
        <v>62.57</v>
      </c>
      <c r="J119" s="1">
        <v>70.5</v>
      </c>
      <c r="K119">
        <v>438</v>
      </c>
      <c r="L119" t="s">
        <v>1</v>
      </c>
      <c r="M119" t="s">
        <v>769</v>
      </c>
      <c r="N119" t="s">
        <v>37</v>
      </c>
      <c r="O119" t="s">
        <v>37</v>
      </c>
      <c r="R119">
        <v>422</v>
      </c>
      <c r="T119" s="29" t="e">
        <v>#N/A</v>
      </c>
    </row>
    <row r="120" spans="1:20" x14ac:dyDescent="0.3">
      <c r="A120">
        <v>2020</v>
      </c>
      <c r="B120">
        <v>194</v>
      </c>
      <c r="C120">
        <v>996232</v>
      </c>
      <c r="D120" t="s">
        <v>48</v>
      </c>
      <c r="E120" t="s">
        <v>334</v>
      </c>
      <c r="F120" t="s">
        <v>1407</v>
      </c>
      <c r="G120" s="2">
        <v>304700</v>
      </c>
      <c r="H120">
        <v>17</v>
      </c>
      <c r="I120" s="1">
        <v>56.12</v>
      </c>
      <c r="J120" s="1">
        <v>58.1875</v>
      </c>
      <c r="K120">
        <v>954</v>
      </c>
      <c r="L120" t="s">
        <v>4</v>
      </c>
      <c r="M120" t="s">
        <v>316</v>
      </c>
      <c r="N120" t="s">
        <v>37</v>
      </c>
      <c r="O120" t="s">
        <v>37</v>
      </c>
      <c r="R120">
        <v>427</v>
      </c>
      <c r="T120" s="29" t="e">
        <v>#N/A</v>
      </c>
    </row>
    <row r="121" spans="1:20" x14ac:dyDescent="0.3">
      <c r="A121">
        <v>2020</v>
      </c>
      <c r="B121">
        <v>387</v>
      </c>
      <c r="C121">
        <v>999309</v>
      </c>
      <c r="D121" t="s">
        <v>561</v>
      </c>
      <c r="E121" t="s">
        <v>562</v>
      </c>
      <c r="F121" t="s">
        <v>1408</v>
      </c>
      <c r="G121" s="2">
        <v>301600</v>
      </c>
      <c r="H121">
        <v>7</v>
      </c>
      <c r="I121" s="1">
        <v>61.71</v>
      </c>
      <c r="J121" s="1">
        <v>61.714285714285715</v>
      </c>
      <c r="K121">
        <v>432</v>
      </c>
      <c r="L121" t="s">
        <v>542</v>
      </c>
      <c r="M121" t="s">
        <v>18</v>
      </c>
      <c r="N121" t="s">
        <v>37</v>
      </c>
      <c r="O121" t="s">
        <v>37</v>
      </c>
      <c r="R121">
        <v>429</v>
      </c>
      <c r="T121" s="29" t="e">
        <v>#N/A</v>
      </c>
    </row>
    <row r="122" spans="1:20" x14ac:dyDescent="0.3">
      <c r="A122">
        <v>2020</v>
      </c>
      <c r="B122">
        <v>309</v>
      </c>
      <c r="C122">
        <v>1007881</v>
      </c>
      <c r="D122" t="s">
        <v>477</v>
      </c>
      <c r="E122" t="s">
        <v>478</v>
      </c>
      <c r="F122" t="s">
        <v>1409</v>
      </c>
      <c r="G122" s="2">
        <v>298700</v>
      </c>
      <c r="H122">
        <v>13</v>
      </c>
      <c r="I122" s="1">
        <v>55</v>
      </c>
      <c r="J122" s="1">
        <v>64.3</v>
      </c>
      <c r="K122">
        <v>715</v>
      </c>
      <c r="L122" t="s">
        <v>17</v>
      </c>
      <c r="M122" t="s">
        <v>440</v>
      </c>
      <c r="N122" t="s">
        <v>37</v>
      </c>
      <c r="O122" t="s">
        <v>37</v>
      </c>
      <c r="R122">
        <v>433</v>
      </c>
      <c r="T122" s="29" t="e">
        <v>#N/A</v>
      </c>
    </row>
    <row r="123" spans="1:20" x14ac:dyDescent="0.3">
      <c r="A123">
        <v>2020</v>
      </c>
      <c r="B123">
        <v>187</v>
      </c>
      <c r="C123">
        <v>297406</v>
      </c>
      <c r="D123" t="s">
        <v>50</v>
      </c>
      <c r="E123" t="s">
        <v>324</v>
      </c>
      <c r="F123" t="s">
        <v>1410</v>
      </c>
      <c r="G123" s="2">
        <v>296500</v>
      </c>
      <c r="H123">
        <v>3</v>
      </c>
      <c r="I123" s="1">
        <v>78</v>
      </c>
      <c r="J123" s="1">
        <v>78</v>
      </c>
      <c r="K123">
        <v>234</v>
      </c>
      <c r="L123" t="s">
        <v>4</v>
      </c>
      <c r="M123" t="s">
        <v>316</v>
      </c>
      <c r="N123" t="s">
        <v>37</v>
      </c>
      <c r="O123" t="s">
        <v>37</v>
      </c>
      <c r="R123">
        <v>439</v>
      </c>
      <c r="T123" s="29" t="e">
        <v>#N/A</v>
      </c>
    </row>
    <row r="124" spans="1:20" x14ac:dyDescent="0.3">
      <c r="A124">
        <v>2020</v>
      </c>
      <c r="B124">
        <v>540</v>
      </c>
      <c r="C124">
        <v>291784</v>
      </c>
      <c r="D124" t="s">
        <v>714</v>
      </c>
      <c r="E124" t="s">
        <v>105</v>
      </c>
      <c r="F124" t="s">
        <v>1411</v>
      </c>
      <c r="G124" s="2">
        <v>287600</v>
      </c>
      <c r="H124">
        <v>3</v>
      </c>
      <c r="I124" s="1">
        <v>75.67</v>
      </c>
      <c r="J124" s="1">
        <v>69.333333333333329</v>
      </c>
      <c r="K124">
        <v>227</v>
      </c>
      <c r="L124" t="s">
        <v>12</v>
      </c>
      <c r="M124" t="s">
        <v>679</v>
      </c>
      <c r="N124" t="s">
        <v>37</v>
      </c>
      <c r="O124" t="s">
        <v>37</v>
      </c>
      <c r="R124">
        <v>458</v>
      </c>
      <c r="T124" s="29" t="e">
        <v>#N/A</v>
      </c>
    </row>
    <row r="125" spans="1:20" x14ac:dyDescent="0.3">
      <c r="A125">
        <v>2020</v>
      </c>
      <c r="B125">
        <v>356</v>
      </c>
      <c r="C125">
        <v>993798</v>
      </c>
      <c r="D125" t="s">
        <v>159</v>
      </c>
      <c r="E125" t="s">
        <v>528</v>
      </c>
      <c r="F125" t="s">
        <v>1412</v>
      </c>
      <c r="G125" s="2">
        <v>282400</v>
      </c>
      <c r="H125">
        <v>4</v>
      </c>
      <c r="I125" s="1">
        <v>65</v>
      </c>
      <c r="J125" s="1">
        <v>65</v>
      </c>
      <c r="K125">
        <v>260</v>
      </c>
      <c r="L125" t="s">
        <v>3</v>
      </c>
      <c r="M125" t="s">
        <v>497</v>
      </c>
      <c r="N125" t="s">
        <v>37</v>
      </c>
      <c r="O125" t="s">
        <v>37</v>
      </c>
      <c r="R125">
        <v>468</v>
      </c>
      <c r="T125" s="29" t="e">
        <v>#N/A</v>
      </c>
    </row>
    <row r="126" spans="1:20" x14ac:dyDescent="0.3">
      <c r="A126">
        <v>2020</v>
      </c>
      <c r="B126">
        <v>673</v>
      </c>
      <c r="C126">
        <v>1002213</v>
      </c>
      <c r="D126" t="s">
        <v>208</v>
      </c>
      <c r="E126" t="s">
        <v>239</v>
      </c>
      <c r="F126" t="s">
        <v>1413</v>
      </c>
      <c r="G126" s="2">
        <v>274800</v>
      </c>
      <c r="H126">
        <v>4</v>
      </c>
      <c r="I126" s="1">
        <v>63.25</v>
      </c>
      <c r="J126" s="1">
        <v>63.25</v>
      </c>
      <c r="K126">
        <v>253</v>
      </c>
      <c r="L126" t="s">
        <v>10</v>
      </c>
      <c r="M126" t="s">
        <v>818</v>
      </c>
      <c r="N126" t="s">
        <v>37</v>
      </c>
      <c r="O126" t="s">
        <v>37</v>
      </c>
      <c r="R126">
        <v>477</v>
      </c>
      <c r="T126" s="29" t="e">
        <v>#N/A</v>
      </c>
    </row>
    <row r="127" spans="1:20" x14ac:dyDescent="0.3">
      <c r="A127">
        <v>2020</v>
      </c>
      <c r="B127">
        <v>789</v>
      </c>
      <c r="C127">
        <v>281052</v>
      </c>
      <c r="D127" t="s">
        <v>276</v>
      </c>
      <c r="E127" t="s">
        <v>959</v>
      </c>
      <c r="F127" t="s">
        <v>1414</v>
      </c>
      <c r="G127" s="2">
        <v>274200</v>
      </c>
      <c r="H127">
        <v>16</v>
      </c>
      <c r="I127" s="1">
        <v>50.5</v>
      </c>
      <c r="J127" s="1">
        <v>51.3125</v>
      </c>
      <c r="K127">
        <v>808</v>
      </c>
      <c r="L127" t="s">
        <v>8</v>
      </c>
      <c r="M127" t="s">
        <v>948</v>
      </c>
      <c r="N127" t="s">
        <v>37</v>
      </c>
      <c r="O127" t="s">
        <v>37</v>
      </c>
      <c r="R127">
        <v>481</v>
      </c>
      <c r="T127" s="29" t="e">
        <v>#N/A</v>
      </c>
    </row>
    <row r="128" spans="1:20" x14ac:dyDescent="0.3">
      <c r="A128">
        <v>2020</v>
      </c>
      <c r="B128">
        <v>773</v>
      </c>
      <c r="C128">
        <v>291947</v>
      </c>
      <c r="D128" t="s">
        <v>947</v>
      </c>
      <c r="E128" t="s">
        <v>121</v>
      </c>
      <c r="F128" t="s">
        <v>1415</v>
      </c>
      <c r="G128" s="2">
        <v>266100</v>
      </c>
      <c r="H128">
        <v>1</v>
      </c>
      <c r="I128" s="1">
        <v>70</v>
      </c>
      <c r="J128" s="1">
        <v>70</v>
      </c>
      <c r="K128">
        <v>70</v>
      </c>
      <c r="L128" t="s">
        <v>8</v>
      </c>
      <c r="M128" t="s">
        <v>948</v>
      </c>
      <c r="N128" t="s">
        <v>37</v>
      </c>
      <c r="O128" t="s">
        <v>37</v>
      </c>
      <c r="R128">
        <v>497</v>
      </c>
      <c r="T128" s="29" t="e">
        <v>#N/A</v>
      </c>
    </row>
    <row r="129" spans="1:20" x14ac:dyDescent="0.3">
      <c r="A129">
        <v>2020</v>
      </c>
      <c r="B129">
        <v>460</v>
      </c>
      <c r="C129">
        <v>1008855</v>
      </c>
      <c r="D129" t="s">
        <v>635</v>
      </c>
      <c r="E129" t="s">
        <v>636</v>
      </c>
      <c r="F129" t="s">
        <v>1416</v>
      </c>
      <c r="G129" s="2">
        <v>261900</v>
      </c>
      <c r="H129">
        <v>9</v>
      </c>
      <c r="I129" s="1">
        <v>48.22</v>
      </c>
      <c r="J129" s="1">
        <v>50.571428571428569</v>
      </c>
      <c r="K129">
        <v>434</v>
      </c>
      <c r="L129" t="s">
        <v>5</v>
      </c>
      <c r="M129" t="s">
        <v>637</v>
      </c>
      <c r="N129" t="s">
        <v>37</v>
      </c>
      <c r="O129" t="s">
        <v>37</v>
      </c>
      <c r="R129">
        <v>506</v>
      </c>
      <c r="T129" s="29" t="e">
        <v>#N/A</v>
      </c>
    </row>
    <row r="130" spans="1:20" x14ac:dyDescent="0.3">
      <c r="A130">
        <v>2020</v>
      </c>
      <c r="B130">
        <v>747</v>
      </c>
      <c r="C130">
        <v>295313</v>
      </c>
      <c r="D130" t="s">
        <v>923</v>
      </c>
      <c r="E130" t="s">
        <v>924</v>
      </c>
      <c r="F130" t="s">
        <v>1417</v>
      </c>
      <c r="G130" s="2">
        <v>260700</v>
      </c>
      <c r="H130">
        <v>0</v>
      </c>
      <c r="I130" s="1">
        <v>0</v>
      </c>
      <c r="J130" s="1">
        <v>0</v>
      </c>
      <c r="K130">
        <v>0</v>
      </c>
      <c r="L130" t="s">
        <v>13</v>
      </c>
      <c r="M130" t="s">
        <v>907</v>
      </c>
      <c r="N130" t="s">
        <v>37</v>
      </c>
      <c r="O130" t="s">
        <v>37</v>
      </c>
      <c r="R130">
        <v>508</v>
      </c>
      <c r="T130" s="29" t="e">
        <v>#N/A</v>
      </c>
    </row>
    <row r="131" spans="1:20" x14ac:dyDescent="0.3">
      <c r="A131">
        <v>2020</v>
      </c>
      <c r="B131">
        <v>146</v>
      </c>
      <c r="C131">
        <v>1005054</v>
      </c>
      <c r="D131" t="s">
        <v>217</v>
      </c>
      <c r="E131" t="s">
        <v>268</v>
      </c>
      <c r="F131" t="s">
        <v>1418</v>
      </c>
      <c r="G131" s="2">
        <v>259000</v>
      </c>
      <c r="H131">
        <v>5</v>
      </c>
      <c r="I131" s="1">
        <v>53</v>
      </c>
      <c r="J131" s="1">
        <v>51.5</v>
      </c>
      <c r="K131">
        <v>265</v>
      </c>
      <c r="L131" t="s">
        <v>14</v>
      </c>
      <c r="M131" t="s">
        <v>254</v>
      </c>
      <c r="N131" t="s">
        <v>37</v>
      </c>
      <c r="O131" t="s">
        <v>37</v>
      </c>
      <c r="R131">
        <v>510</v>
      </c>
      <c r="T131" s="29" t="e">
        <v>#N/A</v>
      </c>
    </row>
    <row r="132" spans="1:20" x14ac:dyDescent="0.3">
      <c r="A132">
        <v>2020</v>
      </c>
      <c r="B132">
        <v>117</v>
      </c>
      <c r="C132">
        <v>1002259</v>
      </c>
      <c r="D132" t="s">
        <v>233</v>
      </c>
      <c r="E132" t="s">
        <v>91</v>
      </c>
      <c r="F132" t="s">
        <v>1419</v>
      </c>
      <c r="G132" s="2">
        <v>243400</v>
      </c>
      <c r="H132">
        <v>17</v>
      </c>
      <c r="I132" s="1">
        <v>44.82</v>
      </c>
      <c r="J132" s="1">
        <v>44.823529411764703</v>
      </c>
      <c r="K132">
        <v>762</v>
      </c>
      <c r="L132" t="s">
        <v>2</v>
      </c>
      <c r="M132" t="s">
        <v>200</v>
      </c>
      <c r="N132" t="s">
        <v>37</v>
      </c>
      <c r="O132" t="s">
        <v>37</v>
      </c>
      <c r="R132">
        <v>526</v>
      </c>
      <c r="T132" s="29" t="e">
        <v>#N/A</v>
      </c>
    </row>
    <row r="133" spans="1:20" x14ac:dyDescent="0.3">
      <c r="A133">
        <v>2020</v>
      </c>
      <c r="B133">
        <v>622</v>
      </c>
      <c r="C133">
        <v>1002231</v>
      </c>
      <c r="D133" t="s">
        <v>113</v>
      </c>
      <c r="E133" t="s">
        <v>800</v>
      </c>
      <c r="F133" t="s">
        <v>1421</v>
      </c>
      <c r="G133" s="2">
        <v>236200</v>
      </c>
      <c r="H133">
        <v>2</v>
      </c>
      <c r="I133" s="1">
        <v>72.5</v>
      </c>
      <c r="J133" s="1">
        <v>72.5</v>
      </c>
      <c r="K133">
        <v>145</v>
      </c>
      <c r="L133" t="s">
        <v>1</v>
      </c>
      <c r="M133" t="s">
        <v>769</v>
      </c>
      <c r="N133" t="s">
        <v>37</v>
      </c>
      <c r="O133" t="s">
        <v>37</v>
      </c>
      <c r="R133">
        <v>535</v>
      </c>
      <c r="T133" s="29" t="e">
        <v>#N/A</v>
      </c>
    </row>
    <row r="134" spans="1:20" x14ac:dyDescent="0.3">
      <c r="A134">
        <v>2020</v>
      </c>
      <c r="B134">
        <v>338</v>
      </c>
      <c r="C134">
        <v>1002228</v>
      </c>
      <c r="D134" t="s">
        <v>173</v>
      </c>
      <c r="E134" t="s">
        <v>53</v>
      </c>
      <c r="F134" t="s">
        <v>1422</v>
      </c>
      <c r="G134" s="2">
        <v>219400</v>
      </c>
      <c r="H134">
        <v>2</v>
      </c>
      <c r="I134" s="1">
        <v>50.5</v>
      </c>
      <c r="J134" s="1">
        <v>50.5</v>
      </c>
      <c r="K134">
        <v>101</v>
      </c>
      <c r="L134" t="s">
        <v>3</v>
      </c>
      <c r="M134" t="s">
        <v>497</v>
      </c>
      <c r="N134" t="s">
        <v>37</v>
      </c>
      <c r="O134" t="s">
        <v>37</v>
      </c>
      <c r="R134">
        <v>555</v>
      </c>
      <c r="T134" s="29" t="e">
        <v>#N/A</v>
      </c>
    </row>
    <row r="135" spans="1:20" x14ac:dyDescent="0.3">
      <c r="A135">
        <v>2020</v>
      </c>
      <c r="B135">
        <v>244</v>
      </c>
      <c r="C135">
        <v>1002354</v>
      </c>
      <c r="D135" t="s">
        <v>161</v>
      </c>
      <c r="E135" t="s">
        <v>402</v>
      </c>
      <c r="F135" t="s">
        <v>1423</v>
      </c>
      <c r="G135" s="2">
        <v>215900</v>
      </c>
      <c r="H135">
        <v>0</v>
      </c>
      <c r="I135" s="1">
        <v>0</v>
      </c>
      <c r="J135" s="1">
        <v>0</v>
      </c>
      <c r="K135">
        <v>0</v>
      </c>
      <c r="L135" t="s">
        <v>15</v>
      </c>
      <c r="M135" t="s">
        <v>377</v>
      </c>
      <c r="N135" t="s">
        <v>37</v>
      </c>
      <c r="O135" t="s">
        <v>37</v>
      </c>
      <c r="R135">
        <v>561</v>
      </c>
      <c r="T135" s="29" t="e">
        <v>#N/A</v>
      </c>
    </row>
    <row r="136" spans="1:20" x14ac:dyDescent="0.3">
      <c r="A136">
        <v>2020</v>
      </c>
      <c r="B136">
        <v>550</v>
      </c>
      <c r="C136">
        <v>998126</v>
      </c>
      <c r="D136" t="s">
        <v>325</v>
      </c>
      <c r="E136" t="s">
        <v>680</v>
      </c>
      <c r="F136" t="s">
        <v>1424</v>
      </c>
      <c r="G136" s="2">
        <v>215000</v>
      </c>
      <c r="H136">
        <v>1</v>
      </c>
      <c r="I136" s="1">
        <v>66</v>
      </c>
      <c r="J136" s="1">
        <v>66</v>
      </c>
      <c r="K136">
        <v>66</v>
      </c>
      <c r="L136" t="s">
        <v>11</v>
      </c>
      <c r="M136" t="s">
        <v>724</v>
      </c>
      <c r="N136" t="s">
        <v>37</v>
      </c>
      <c r="O136" t="s">
        <v>37</v>
      </c>
      <c r="R136">
        <v>563</v>
      </c>
      <c r="T136" s="29" t="e">
        <v>#N/A</v>
      </c>
    </row>
    <row r="137" spans="1:20" x14ac:dyDescent="0.3">
      <c r="A137">
        <v>2020</v>
      </c>
      <c r="B137">
        <v>578</v>
      </c>
      <c r="C137">
        <v>293603</v>
      </c>
      <c r="D137" t="s">
        <v>185</v>
      </c>
      <c r="E137" t="s">
        <v>751</v>
      </c>
      <c r="F137" t="s">
        <v>1425</v>
      </c>
      <c r="G137" s="2">
        <v>213500</v>
      </c>
      <c r="H137">
        <v>0</v>
      </c>
      <c r="I137" s="1">
        <v>0</v>
      </c>
      <c r="J137" s="1">
        <v>0</v>
      </c>
      <c r="K137">
        <v>0</v>
      </c>
      <c r="L137" t="s">
        <v>11</v>
      </c>
      <c r="M137" t="s">
        <v>724</v>
      </c>
      <c r="N137" t="s">
        <v>37</v>
      </c>
      <c r="O137" t="s">
        <v>37</v>
      </c>
      <c r="R137">
        <v>564</v>
      </c>
      <c r="T137" s="29" t="e">
        <v>#N/A</v>
      </c>
    </row>
    <row r="138" spans="1:20" x14ac:dyDescent="0.3">
      <c r="A138">
        <v>2020</v>
      </c>
      <c r="B138">
        <v>62</v>
      </c>
      <c r="C138">
        <v>1004863</v>
      </c>
      <c r="D138" t="s">
        <v>149</v>
      </c>
      <c r="E138" t="s">
        <v>150</v>
      </c>
      <c r="F138" t="s">
        <v>1426</v>
      </c>
      <c r="G138" s="2">
        <v>210200</v>
      </c>
      <c r="H138">
        <v>2</v>
      </c>
      <c r="I138" s="1">
        <v>64.5</v>
      </c>
      <c r="J138" s="1">
        <v>64.5</v>
      </c>
      <c r="K138">
        <v>129</v>
      </c>
      <c r="L138" t="s">
        <v>7</v>
      </c>
      <c r="M138" t="s">
        <v>119</v>
      </c>
      <c r="N138" t="s">
        <v>37</v>
      </c>
      <c r="O138" t="s">
        <v>37</v>
      </c>
      <c r="R138">
        <v>566</v>
      </c>
      <c r="T138" s="29" t="e">
        <v>#N/A</v>
      </c>
    </row>
    <row r="139" spans="1:20" x14ac:dyDescent="0.3">
      <c r="A139">
        <v>2020</v>
      </c>
      <c r="B139">
        <v>478</v>
      </c>
      <c r="C139">
        <v>296209</v>
      </c>
      <c r="D139" t="s">
        <v>248</v>
      </c>
      <c r="E139" t="s">
        <v>518</v>
      </c>
      <c r="F139" t="s">
        <v>1427</v>
      </c>
      <c r="G139" s="2">
        <v>207700</v>
      </c>
      <c r="H139">
        <v>2</v>
      </c>
      <c r="I139" s="1">
        <v>42.5</v>
      </c>
      <c r="J139" s="1">
        <v>42.5</v>
      </c>
      <c r="K139">
        <v>85</v>
      </c>
      <c r="L139" t="s">
        <v>5</v>
      </c>
      <c r="M139" t="s">
        <v>637</v>
      </c>
      <c r="N139" t="s">
        <v>37</v>
      </c>
      <c r="O139" t="s">
        <v>37</v>
      </c>
      <c r="R139">
        <v>571</v>
      </c>
      <c r="T139" s="29" t="e">
        <v>#N/A</v>
      </c>
    </row>
    <row r="140" spans="1:20" x14ac:dyDescent="0.3">
      <c r="A140">
        <v>2020</v>
      </c>
      <c r="B140">
        <v>212</v>
      </c>
      <c r="C140">
        <v>998212</v>
      </c>
      <c r="D140" t="s">
        <v>361</v>
      </c>
      <c r="E140" t="s">
        <v>362</v>
      </c>
      <c r="F140" t="s">
        <v>1428</v>
      </c>
      <c r="G140" s="2">
        <v>207400</v>
      </c>
      <c r="H140">
        <v>1</v>
      </c>
      <c r="I140" s="1">
        <v>0</v>
      </c>
      <c r="J140" s="1">
        <v>0</v>
      </c>
      <c r="K140">
        <v>0</v>
      </c>
      <c r="L140" t="s">
        <v>4</v>
      </c>
      <c r="M140" t="s">
        <v>316</v>
      </c>
      <c r="N140" t="s">
        <v>37</v>
      </c>
      <c r="O140" t="s">
        <v>37</v>
      </c>
      <c r="R140">
        <v>572</v>
      </c>
      <c r="T140" s="29" t="e">
        <v>#N/A</v>
      </c>
    </row>
    <row r="141" spans="1:20" x14ac:dyDescent="0.3">
      <c r="A141">
        <v>2020</v>
      </c>
      <c r="B141">
        <v>313</v>
      </c>
      <c r="C141">
        <v>1009208</v>
      </c>
      <c r="D141" t="s">
        <v>203</v>
      </c>
      <c r="E141" t="s">
        <v>484</v>
      </c>
      <c r="F141" t="s">
        <v>1429</v>
      </c>
      <c r="G141" s="2">
        <v>207300</v>
      </c>
      <c r="H141">
        <v>0</v>
      </c>
      <c r="I141" s="1">
        <v>0</v>
      </c>
      <c r="J141" s="1">
        <v>0</v>
      </c>
      <c r="K141">
        <v>0</v>
      </c>
      <c r="L141" t="s">
        <v>17</v>
      </c>
      <c r="M141" t="s">
        <v>440</v>
      </c>
      <c r="N141" t="s">
        <v>37</v>
      </c>
      <c r="O141" t="s">
        <v>37</v>
      </c>
      <c r="R141">
        <v>574</v>
      </c>
      <c r="T141" s="29" t="e">
        <v>#N/A</v>
      </c>
    </row>
    <row r="142" spans="1:20" x14ac:dyDescent="0.3">
      <c r="A142">
        <v>2020</v>
      </c>
      <c r="B142">
        <v>774</v>
      </c>
      <c r="C142">
        <v>1004356</v>
      </c>
      <c r="D142" t="s">
        <v>281</v>
      </c>
      <c r="E142" t="s">
        <v>439</v>
      </c>
      <c r="F142" t="s">
        <v>1430</v>
      </c>
      <c r="G142" s="2">
        <v>205300</v>
      </c>
      <c r="H142">
        <v>0</v>
      </c>
      <c r="I142" s="1">
        <v>0</v>
      </c>
      <c r="J142" s="1">
        <v>0</v>
      </c>
      <c r="K142">
        <v>0</v>
      </c>
      <c r="L142" t="s">
        <v>8</v>
      </c>
      <c r="M142" t="s">
        <v>948</v>
      </c>
      <c r="N142" t="s">
        <v>37</v>
      </c>
      <c r="O142" t="s">
        <v>37</v>
      </c>
      <c r="R142">
        <v>575</v>
      </c>
      <c r="T142" s="29" t="e">
        <v>#N/A</v>
      </c>
    </row>
    <row r="143" spans="1:20" x14ac:dyDescent="0.3">
      <c r="A143">
        <v>2020</v>
      </c>
      <c r="B143">
        <v>274</v>
      </c>
      <c r="C143">
        <v>1009199</v>
      </c>
      <c r="D143" t="s">
        <v>126</v>
      </c>
      <c r="E143" t="s">
        <v>441</v>
      </c>
      <c r="F143" t="s">
        <v>1431</v>
      </c>
      <c r="G143" s="2">
        <v>202800</v>
      </c>
      <c r="H143">
        <v>0</v>
      </c>
      <c r="I143" s="1">
        <v>0</v>
      </c>
      <c r="J143" s="1">
        <v>0</v>
      </c>
      <c r="K143">
        <v>0</v>
      </c>
      <c r="L143" t="s">
        <v>17</v>
      </c>
      <c r="M143" t="s">
        <v>440</v>
      </c>
      <c r="N143" t="s">
        <v>37</v>
      </c>
      <c r="O143" t="s">
        <v>37</v>
      </c>
      <c r="R143">
        <v>576</v>
      </c>
      <c r="T143" s="29" t="e">
        <v>#N/A</v>
      </c>
    </row>
    <row r="144" spans="1:20" x14ac:dyDescent="0.3">
      <c r="A144">
        <v>2020</v>
      </c>
      <c r="B144">
        <v>663</v>
      </c>
      <c r="C144">
        <v>1004989</v>
      </c>
      <c r="D144" t="s">
        <v>845</v>
      </c>
      <c r="E144" t="s">
        <v>846</v>
      </c>
      <c r="F144" t="s">
        <v>1432</v>
      </c>
      <c r="G144" s="2">
        <v>202700</v>
      </c>
      <c r="H144">
        <v>3</v>
      </c>
      <c r="I144" s="1">
        <v>53.33</v>
      </c>
      <c r="J144" s="1">
        <v>53.333333333333336</v>
      </c>
      <c r="K144">
        <v>160</v>
      </c>
      <c r="L144" t="s">
        <v>10</v>
      </c>
      <c r="M144" t="s">
        <v>818</v>
      </c>
      <c r="N144" t="s">
        <v>37</v>
      </c>
      <c r="O144" t="s">
        <v>37</v>
      </c>
      <c r="R144">
        <v>578</v>
      </c>
      <c r="T144" s="29" t="e">
        <v>#N/A</v>
      </c>
    </row>
    <row r="145" spans="1:20" x14ac:dyDescent="0.3">
      <c r="A145">
        <v>2020</v>
      </c>
      <c r="B145">
        <v>42</v>
      </c>
      <c r="C145">
        <v>295964</v>
      </c>
      <c r="D145" t="s">
        <v>113</v>
      </c>
      <c r="E145" t="s">
        <v>114</v>
      </c>
      <c r="F145" t="s">
        <v>1433</v>
      </c>
      <c r="G145" s="2">
        <v>190100</v>
      </c>
      <c r="H145">
        <v>1</v>
      </c>
      <c r="I145" s="1">
        <v>50</v>
      </c>
      <c r="J145" s="1">
        <v>50</v>
      </c>
      <c r="K145">
        <v>50</v>
      </c>
      <c r="L145" t="s">
        <v>16</v>
      </c>
      <c r="M145" t="s">
        <v>36</v>
      </c>
      <c r="N145" t="s">
        <v>37</v>
      </c>
      <c r="O145" t="s">
        <v>37</v>
      </c>
      <c r="R145">
        <v>588</v>
      </c>
      <c r="T145" s="29" t="e">
        <v>#N/A</v>
      </c>
    </row>
    <row r="146" spans="1:20" x14ac:dyDescent="0.3">
      <c r="A146">
        <v>2020</v>
      </c>
      <c r="B146">
        <v>375</v>
      </c>
      <c r="C146">
        <v>1006103</v>
      </c>
      <c r="D146" t="s">
        <v>548</v>
      </c>
      <c r="E146" t="s">
        <v>549</v>
      </c>
      <c r="F146" t="s">
        <v>1434</v>
      </c>
      <c r="G146" s="2">
        <v>190100</v>
      </c>
      <c r="H146">
        <v>2</v>
      </c>
      <c r="I146" s="1">
        <v>50</v>
      </c>
      <c r="J146" s="1">
        <v>50</v>
      </c>
      <c r="K146">
        <v>100</v>
      </c>
      <c r="L146" t="s">
        <v>542</v>
      </c>
      <c r="M146" t="s">
        <v>18</v>
      </c>
      <c r="N146" t="s">
        <v>37</v>
      </c>
      <c r="O146" t="s">
        <v>37</v>
      </c>
      <c r="R146">
        <v>590</v>
      </c>
      <c r="T146" s="29" t="e">
        <v>#N/A</v>
      </c>
    </row>
    <row r="147" spans="1:20" x14ac:dyDescent="0.3">
      <c r="A147">
        <v>2020</v>
      </c>
      <c r="B147">
        <v>721</v>
      </c>
      <c r="C147">
        <v>1004848</v>
      </c>
      <c r="D147" t="s">
        <v>322</v>
      </c>
      <c r="E147" t="s">
        <v>536</v>
      </c>
      <c r="F147" t="s">
        <v>1435</v>
      </c>
      <c r="G147" s="2">
        <v>189300</v>
      </c>
      <c r="H147">
        <v>0</v>
      </c>
      <c r="I147" s="1">
        <v>0</v>
      </c>
      <c r="J147" s="1">
        <v>0</v>
      </c>
      <c r="K147">
        <v>0</v>
      </c>
      <c r="L147" t="s">
        <v>9</v>
      </c>
      <c r="M147" t="s">
        <v>864</v>
      </c>
      <c r="N147" t="s">
        <v>37</v>
      </c>
      <c r="O147" t="s">
        <v>37</v>
      </c>
      <c r="R147">
        <v>591</v>
      </c>
      <c r="T147" s="29" t="e">
        <v>#N/A</v>
      </c>
    </row>
    <row r="148" spans="1:20" x14ac:dyDescent="0.3">
      <c r="A148">
        <v>2020</v>
      </c>
      <c r="B148">
        <v>617</v>
      </c>
      <c r="C148">
        <v>298358</v>
      </c>
      <c r="D148" t="s">
        <v>794</v>
      </c>
      <c r="E148" t="s">
        <v>795</v>
      </c>
      <c r="F148" t="s">
        <v>1436</v>
      </c>
      <c r="G148" s="2">
        <v>184400</v>
      </c>
      <c r="H148">
        <v>2</v>
      </c>
      <c r="I148" s="1">
        <v>48.5</v>
      </c>
      <c r="J148" s="1">
        <v>48.5</v>
      </c>
      <c r="K148">
        <v>97</v>
      </c>
      <c r="L148" t="s">
        <v>1</v>
      </c>
      <c r="M148" t="s">
        <v>769</v>
      </c>
      <c r="N148" t="s">
        <v>37</v>
      </c>
      <c r="O148" t="s">
        <v>37</v>
      </c>
      <c r="R148">
        <v>594</v>
      </c>
      <c r="T148" s="29" t="e">
        <v>#N/A</v>
      </c>
    </row>
    <row r="149" spans="1:20" x14ac:dyDescent="0.3">
      <c r="A149">
        <v>2020</v>
      </c>
      <c r="B149">
        <v>46</v>
      </c>
      <c r="C149">
        <v>998268</v>
      </c>
      <c r="D149" t="s">
        <v>122</v>
      </c>
      <c r="E149" t="s">
        <v>123</v>
      </c>
      <c r="F149" t="s">
        <v>1437</v>
      </c>
      <c r="G149" s="2">
        <v>176800</v>
      </c>
      <c r="H149">
        <v>2</v>
      </c>
      <c r="I149" s="1">
        <v>46.5</v>
      </c>
      <c r="J149" s="1">
        <v>46.5</v>
      </c>
      <c r="K149">
        <v>93</v>
      </c>
      <c r="L149" t="s">
        <v>7</v>
      </c>
      <c r="M149" t="s">
        <v>119</v>
      </c>
      <c r="N149" t="s">
        <v>37</v>
      </c>
      <c r="O149" t="s">
        <v>37</v>
      </c>
      <c r="R149">
        <v>600</v>
      </c>
      <c r="T149" s="29" t="e">
        <v>#N/A</v>
      </c>
    </row>
    <row r="150" spans="1:20" x14ac:dyDescent="0.3">
      <c r="A150">
        <v>2020</v>
      </c>
      <c r="B150">
        <v>262</v>
      </c>
      <c r="C150">
        <v>1009420</v>
      </c>
      <c r="D150" t="s">
        <v>226</v>
      </c>
      <c r="E150" t="s">
        <v>427</v>
      </c>
      <c r="F150" t="s">
        <v>1438</v>
      </c>
      <c r="G150" s="2">
        <v>175800</v>
      </c>
      <c r="H150">
        <v>0</v>
      </c>
      <c r="I150" s="1">
        <v>0</v>
      </c>
      <c r="J150" s="1">
        <v>0</v>
      </c>
      <c r="K150">
        <v>0</v>
      </c>
      <c r="L150" t="s">
        <v>15</v>
      </c>
      <c r="M150" t="s">
        <v>377</v>
      </c>
      <c r="N150" t="s">
        <v>37</v>
      </c>
      <c r="O150" t="s">
        <v>37</v>
      </c>
      <c r="R150">
        <v>601</v>
      </c>
      <c r="T150" s="29" t="e">
        <v>#N/A</v>
      </c>
    </row>
    <row r="151" spans="1:20" x14ac:dyDescent="0.3">
      <c r="A151">
        <v>2020</v>
      </c>
      <c r="B151">
        <v>385</v>
      </c>
      <c r="C151">
        <v>1009528</v>
      </c>
      <c r="D151" t="s">
        <v>50</v>
      </c>
      <c r="E151" t="s">
        <v>559</v>
      </c>
      <c r="F151" t="s">
        <v>1439</v>
      </c>
      <c r="G151" s="2">
        <v>166800</v>
      </c>
      <c r="H151">
        <v>0</v>
      </c>
      <c r="I151" s="1">
        <v>0</v>
      </c>
      <c r="J151" s="1">
        <v>0</v>
      </c>
      <c r="K151">
        <v>0</v>
      </c>
      <c r="L151" t="s">
        <v>542</v>
      </c>
      <c r="M151" t="s">
        <v>18</v>
      </c>
      <c r="N151" t="s">
        <v>37</v>
      </c>
      <c r="O151" t="s">
        <v>37</v>
      </c>
      <c r="R151">
        <v>605</v>
      </c>
      <c r="T151" s="29" t="e">
        <v>#N/A</v>
      </c>
    </row>
    <row r="152" spans="1:20" x14ac:dyDescent="0.3">
      <c r="A152">
        <v>2020</v>
      </c>
      <c r="B152">
        <v>363</v>
      </c>
      <c r="C152">
        <v>1004948</v>
      </c>
      <c r="D152" t="s">
        <v>535</v>
      </c>
      <c r="E152" t="s">
        <v>536</v>
      </c>
      <c r="F152" t="s">
        <v>1440</v>
      </c>
      <c r="G152" s="2">
        <v>139800</v>
      </c>
      <c r="H152">
        <v>0</v>
      </c>
      <c r="I152" s="1">
        <v>0</v>
      </c>
      <c r="J152" s="1">
        <v>0</v>
      </c>
      <c r="K152">
        <v>0</v>
      </c>
      <c r="L152" t="s">
        <v>3</v>
      </c>
      <c r="M152" t="s">
        <v>497</v>
      </c>
      <c r="N152" t="s">
        <v>37</v>
      </c>
      <c r="O152" t="s">
        <v>37</v>
      </c>
      <c r="R152">
        <v>623</v>
      </c>
      <c r="T152" s="29" t="e">
        <v>#N/A</v>
      </c>
    </row>
    <row r="153" spans="1:20" x14ac:dyDescent="0.3">
      <c r="A153">
        <v>2020</v>
      </c>
      <c r="B153">
        <v>106</v>
      </c>
      <c r="C153">
        <v>1009241</v>
      </c>
      <c r="D153" t="s">
        <v>103</v>
      </c>
      <c r="E153" t="s">
        <v>220</v>
      </c>
      <c r="F153" t="s">
        <v>1441</v>
      </c>
      <c r="G153" s="2">
        <v>135300</v>
      </c>
      <c r="H153">
        <v>0</v>
      </c>
      <c r="I153" s="1">
        <v>0</v>
      </c>
      <c r="J153" s="1">
        <v>0</v>
      </c>
      <c r="K153">
        <v>0</v>
      </c>
      <c r="L153" t="s">
        <v>2</v>
      </c>
      <c r="M153" t="s">
        <v>200</v>
      </c>
      <c r="N153" t="s">
        <v>37</v>
      </c>
      <c r="O153" t="s">
        <v>37</v>
      </c>
      <c r="R153">
        <v>626</v>
      </c>
      <c r="T153" s="29" t="e">
        <v>#N/A</v>
      </c>
    </row>
    <row r="154" spans="1:20" x14ac:dyDescent="0.3">
      <c r="A154">
        <v>2020</v>
      </c>
      <c r="B154">
        <v>520</v>
      </c>
      <c r="C154">
        <v>998327</v>
      </c>
      <c r="D154" t="s">
        <v>695</v>
      </c>
      <c r="E154" t="s">
        <v>437</v>
      </c>
      <c r="F154" t="s">
        <v>1442</v>
      </c>
      <c r="G154" s="2">
        <v>134700</v>
      </c>
      <c r="H154">
        <v>1</v>
      </c>
      <c r="I154" s="1">
        <v>31</v>
      </c>
      <c r="J154" s="1">
        <v>0</v>
      </c>
      <c r="K154">
        <v>31</v>
      </c>
      <c r="L154" t="s">
        <v>12</v>
      </c>
      <c r="M154" t="s">
        <v>679</v>
      </c>
      <c r="N154" t="s">
        <v>37</v>
      </c>
      <c r="O154" t="s">
        <v>37</v>
      </c>
      <c r="R154">
        <v>627</v>
      </c>
      <c r="T154" s="29" t="e">
        <v>#N/A</v>
      </c>
    </row>
    <row r="155" spans="1:20" x14ac:dyDescent="0.3">
      <c r="A155">
        <v>2020</v>
      </c>
      <c r="B155">
        <v>26</v>
      </c>
      <c r="C155">
        <v>1008185</v>
      </c>
      <c r="D155" t="s">
        <v>83</v>
      </c>
      <c r="E155" t="s">
        <v>84</v>
      </c>
      <c r="F155" t="s">
        <v>1443</v>
      </c>
      <c r="G155" s="2">
        <v>123900</v>
      </c>
      <c r="H155">
        <v>0</v>
      </c>
      <c r="I155" s="1">
        <v>0</v>
      </c>
      <c r="J155" s="1">
        <v>0</v>
      </c>
      <c r="K155">
        <v>0</v>
      </c>
      <c r="L155" t="s">
        <v>16</v>
      </c>
      <c r="M155" t="s">
        <v>36</v>
      </c>
      <c r="N155" t="s">
        <v>37</v>
      </c>
      <c r="O155" t="s">
        <v>37</v>
      </c>
      <c r="R155">
        <v>639</v>
      </c>
      <c r="T155" s="29" t="e">
        <v>#N/A</v>
      </c>
    </row>
    <row r="156" spans="1:20" x14ac:dyDescent="0.3">
      <c r="A156">
        <v>2020</v>
      </c>
      <c r="B156">
        <v>142</v>
      </c>
      <c r="C156">
        <v>1008171</v>
      </c>
      <c r="D156" t="s">
        <v>265</v>
      </c>
      <c r="E156" t="s">
        <v>39</v>
      </c>
      <c r="F156" t="s">
        <v>1444</v>
      </c>
      <c r="G156" s="2">
        <v>123900</v>
      </c>
      <c r="H156">
        <v>0</v>
      </c>
      <c r="I156" s="1">
        <v>0</v>
      </c>
      <c r="J156" s="1">
        <v>0</v>
      </c>
      <c r="K156">
        <v>0</v>
      </c>
      <c r="L156" t="s">
        <v>14</v>
      </c>
      <c r="M156" t="s">
        <v>254</v>
      </c>
      <c r="N156" t="s">
        <v>37</v>
      </c>
      <c r="O156" t="s">
        <v>37</v>
      </c>
      <c r="R156">
        <v>659</v>
      </c>
      <c r="T156" s="29" t="e">
        <v>#N/A</v>
      </c>
    </row>
    <row r="157" spans="1:20" x14ac:dyDescent="0.3">
      <c r="A157">
        <v>2020</v>
      </c>
      <c r="B157">
        <v>268</v>
      </c>
      <c r="C157">
        <v>1004850</v>
      </c>
      <c r="D157" t="s">
        <v>38</v>
      </c>
      <c r="E157" t="s">
        <v>433</v>
      </c>
      <c r="F157" t="s">
        <v>1445</v>
      </c>
      <c r="G157" s="2">
        <v>123900</v>
      </c>
      <c r="H157">
        <v>0</v>
      </c>
      <c r="I157" s="1">
        <v>0</v>
      </c>
      <c r="J157" s="1">
        <v>0</v>
      </c>
      <c r="K157">
        <v>0</v>
      </c>
      <c r="L157" t="s">
        <v>15</v>
      </c>
      <c r="M157" t="s">
        <v>377</v>
      </c>
      <c r="N157" t="s">
        <v>37</v>
      </c>
      <c r="O157" t="s">
        <v>37</v>
      </c>
      <c r="R157">
        <v>672</v>
      </c>
      <c r="T157" s="29" t="e">
        <v>#N/A</v>
      </c>
    </row>
    <row r="158" spans="1:20" x14ac:dyDescent="0.3">
      <c r="A158">
        <v>2020</v>
      </c>
      <c r="B158">
        <v>290</v>
      </c>
      <c r="C158">
        <v>1006110</v>
      </c>
      <c r="D158" t="s">
        <v>185</v>
      </c>
      <c r="E158" t="s">
        <v>457</v>
      </c>
      <c r="F158" t="s">
        <v>1446</v>
      </c>
      <c r="G158" s="2">
        <v>123900</v>
      </c>
      <c r="H158">
        <v>0</v>
      </c>
      <c r="I158" s="1">
        <v>0</v>
      </c>
      <c r="J158" s="1">
        <v>0</v>
      </c>
      <c r="K158">
        <v>0</v>
      </c>
      <c r="L158" t="s">
        <v>17</v>
      </c>
      <c r="M158" t="s">
        <v>440</v>
      </c>
      <c r="N158" t="s">
        <v>37</v>
      </c>
      <c r="O158" t="s">
        <v>37</v>
      </c>
      <c r="R158">
        <v>674</v>
      </c>
      <c r="T158" s="29" t="e">
        <v>#N/A</v>
      </c>
    </row>
    <row r="159" spans="1:20" x14ac:dyDescent="0.3">
      <c r="A159">
        <v>2020</v>
      </c>
      <c r="B159">
        <v>311</v>
      </c>
      <c r="C159">
        <v>1006108</v>
      </c>
      <c r="D159" t="s">
        <v>149</v>
      </c>
      <c r="E159" t="s">
        <v>481</v>
      </c>
      <c r="F159" t="s">
        <v>1447</v>
      </c>
      <c r="G159" s="2">
        <v>123900</v>
      </c>
      <c r="H159">
        <v>0</v>
      </c>
      <c r="I159" s="1">
        <v>0</v>
      </c>
      <c r="J159" s="1">
        <v>0</v>
      </c>
      <c r="K159">
        <v>0</v>
      </c>
      <c r="L159" t="s">
        <v>17</v>
      </c>
      <c r="M159" t="s">
        <v>440</v>
      </c>
      <c r="N159" t="s">
        <v>37</v>
      </c>
      <c r="O159" t="s">
        <v>37</v>
      </c>
      <c r="R159">
        <v>677</v>
      </c>
      <c r="T159" s="29" t="e">
        <v>#N/A</v>
      </c>
    </row>
    <row r="160" spans="1:20" x14ac:dyDescent="0.3">
      <c r="A160">
        <v>2020</v>
      </c>
      <c r="B160">
        <v>361</v>
      </c>
      <c r="C160">
        <v>1004940</v>
      </c>
      <c r="D160" t="s">
        <v>185</v>
      </c>
      <c r="E160" t="s">
        <v>249</v>
      </c>
      <c r="F160" t="s">
        <v>1448</v>
      </c>
      <c r="G160" s="2">
        <v>123900</v>
      </c>
      <c r="H160">
        <v>0</v>
      </c>
      <c r="I160" s="1">
        <v>0</v>
      </c>
      <c r="J160" s="1">
        <v>0</v>
      </c>
      <c r="K160">
        <v>0</v>
      </c>
      <c r="L160" t="s">
        <v>3</v>
      </c>
      <c r="M160" t="s">
        <v>497</v>
      </c>
      <c r="N160" t="s">
        <v>37</v>
      </c>
      <c r="O160" t="s">
        <v>37</v>
      </c>
      <c r="R160">
        <v>683</v>
      </c>
      <c r="T160" s="29" t="e">
        <v>#N/A</v>
      </c>
    </row>
    <row r="161" spans="1:20" x14ac:dyDescent="0.3">
      <c r="A161">
        <v>2020</v>
      </c>
      <c r="B161">
        <v>401</v>
      </c>
      <c r="C161">
        <v>1006135</v>
      </c>
      <c r="D161" t="s">
        <v>571</v>
      </c>
      <c r="E161" t="s">
        <v>572</v>
      </c>
      <c r="F161" t="s">
        <v>1449</v>
      </c>
      <c r="G161" s="2">
        <v>123900</v>
      </c>
      <c r="H161">
        <v>0</v>
      </c>
      <c r="I161" s="1">
        <v>0</v>
      </c>
      <c r="J161" s="1">
        <v>0</v>
      </c>
      <c r="K161">
        <v>0</v>
      </c>
      <c r="L161" t="s">
        <v>542</v>
      </c>
      <c r="M161" t="s">
        <v>18</v>
      </c>
      <c r="N161" t="s">
        <v>37</v>
      </c>
      <c r="O161" t="s">
        <v>37</v>
      </c>
      <c r="R161">
        <v>689</v>
      </c>
      <c r="T161" s="29" t="e">
        <v>#N/A</v>
      </c>
    </row>
    <row r="162" spans="1:20" x14ac:dyDescent="0.3">
      <c r="A162">
        <v>2020</v>
      </c>
      <c r="B162">
        <v>407</v>
      </c>
      <c r="C162">
        <v>1002296</v>
      </c>
      <c r="D162" t="s">
        <v>319</v>
      </c>
      <c r="E162" t="s">
        <v>580</v>
      </c>
      <c r="F162" t="s">
        <v>1450</v>
      </c>
      <c r="G162" s="2">
        <v>123900</v>
      </c>
      <c r="H162">
        <v>0</v>
      </c>
      <c r="I162" s="1">
        <v>0</v>
      </c>
      <c r="J162" s="1">
        <v>0</v>
      </c>
      <c r="K162">
        <v>0</v>
      </c>
      <c r="L162" t="s">
        <v>542</v>
      </c>
      <c r="M162" t="s">
        <v>18</v>
      </c>
      <c r="N162" t="s">
        <v>37</v>
      </c>
      <c r="O162" t="s">
        <v>37</v>
      </c>
      <c r="R162">
        <v>690</v>
      </c>
      <c r="T162" s="29" t="e">
        <v>#N/A</v>
      </c>
    </row>
    <row r="163" spans="1:20" x14ac:dyDescent="0.3">
      <c r="A163">
        <v>2020</v>
      </c>
      <c r="B163">
        <v>434</v>
      </c>
      <c r="C163">
        <v>1004991</v>
      </c>
      <c r="D163" t="s">
        <v>224</v>
      </c>
      <c r="E163" t="s">
        <v>69</v>
      </c>
      <c r="F163" t="s">
        <v>1451</v>
      </c>
      <c r="G163" s="2">
        <v>123900</v>
      </c>
      <c r="H163">
        <v>0</v>
      </c>
      <c r="I163" s="1">
        <v>0</v>
      </c>
      <c r="J163" s="1">
        <v>0</v>
      </c>
      <c r="K163">
        <v>0</v>
      </c>
      <c r="L163" t="s">
        <v>6</v>
      </c>
      <c r="M163" t="s">
        <v>589</v>
      </c>
      <c r="N163" t="s">
        <v>37</v>
      </c>
      <c r="O163" t="s">
        <v>37</v>
      </c>
      <c r="R163">
        <v>693</v>
      </c>
      <c r="T163" s="29" t="e">
        <v>#N/A</v>
      </c>
    </row>
    <row r="164" spans="1:20" x14ac:dyDescent="0.3">
      <c r="A164">
        <v>2020</v>
      </c>
      <c r="B164">
        <v>477</v>
      </c>
      <c r="C164">
        <v>1013409</v>
      </c>
      <c r="D164" t="s">
        <v>159</v>
      </c>
      <c r="E164" t="s">
        <v>41</v>
      </c>
      <c r="F164" t="s">
        <v>1452</v>
      </c>
      <c r="G164" s="2">
        <v>123900</v>
      </c>
      <c r="H164">
        <v>0</v>
      </c>
      <c r="I164" s="1">
        <v>0</v>
      </c>
      <c r="J164" s="1">
        <v>0</v>
      </c>
      <c r="K164">
        <v>0</v>
      </c>
      <c r="L164" t="s">
        <v>5</v>
      </c>
      <c r="M164" t="s">
        <v>637</v>
      </c>
      <c r="N164" t="s">
        <v>37</v>
      </c>
      <c r="O164" t="s">
        <v>37</v>
      </c>
      <c r="R164">
        <v>700</v>
      </c>
      <c r="T164" s="29" t="e">
        <v>#N/A</v>
      </c>
    </row>
    <row r="165" spans="1:20" x14ac:dyDescent="0.3">
      <c r="A165">
        <v>2020</v>
      </c>
      <c r="B165">
        <v>488</v>
      </c>
      <c r="C165">
        <v>1004695</v>
      </c>
      <c r="D165" t="s">
        <v>330</v>
      </c>
      <c r="E165" t="s">
        <v>662</v>
      </c>
      <c r="F165" t="s">
        <v>1453</v>
      </c>
      <c r="G165" s="2">
        <v>123900</v>
      </c>
      <c r="H165">
        <v>0</v>
      </c>
      <c r="I165" s="1">
        <v>0</v>
      </c>
      <c r="J165" s="1">
        <v>0</v>
      </c>
      <c r="K165">
        <v>0</v>
      </c>
      <c r="L165" t="s">
        <v>5</v>
      </c>
      <c r="M165" t="s">
        <v>637</v>
      </c>
      <c r="N165" t="s">
        <v>37</v>
      </c>
      <c r="O165" t="s">
        <v>37</v>
      </c>
      <c r="R165">
        <v>701</v>
      </c>
      <c r="T165" s="29" t="e">
        <v>#N/A</v>
      </c>
    </row>
    <row r="166" spans="1:20" x14ac:dyDescent="0.3">
      <c r="A166">
        <v>2020</v>
      </c>
      <c r="B166">
        <v>603</v>
      </c>
      <c r="C166">
        <v>1008297</v>
      </c>
      <c r="D166" t="s">
        <v>73</v>
      </c>
      <c r="E166" t="s">
        <v>780</v>
      </c>
      <c r="F166" t="s">
        <v>1454</v>
      </c>
      <c r="G166" s="2">
        <v>123900</v>
      </c>
      <c r="H166">
        <v>0</v>
      </c>
      <c r="I166" s="1">
        <v>0</v>
      </c>
      <c r="J166" s="1">
        <v>0</v>
      </c>
      <c r="K166">
        <v>0</v>
      </c>
      <c r="L166" t="s">
        <v>1</v>
      </c>
      <c r="M166" t="s">
        <v>769</v>
      </c>
      <c r="N166" t="s">
        <v>37</v>
      </c>
      <c r="O166" t="s">
        <v>37</v>
      </c>
      <c r="R166">
        <v>711</v>
      </c>
      <c r="T166" s="29" t="e">
        <v>#N/A</v>
      </c>
    </row>
    <row r="167" spans="1:20" x14ac:dyDescent="0.3">
      <c r="A167">
        <v>2020</v>
      </c>
      <c r="B167">
        <v>625</v>
      </c>
      <c r="C167">
        <v>993771</v>
      </c>
      <c r="D167" t="s">
        <v>804</v>
      </c>
      <c r="E167" t="s">
        <v>805</v>
      </c>
      <c r="F167" t="s">
        <v>1455</v>
      </c>
      <c r="G167" s="2">
        <v>123900</v>
      </c>
      <c r="H167">
        <v>0</v>
      </c>
      <c r="I167" s="1">
        <v>0</v>
      </c>
      <c r="J167" s="1">
        <v>96</v>
      </c>
      <c r="K167">
        <v>0</v>
      </c>
      <c r="L167" t="s">
        <v>1</v>
      </c>
      <c r="M167" t="s">
        <v>769</v>
      </c>
      <c r="N167" t="s">
        <v>37</v>
      </c>
      <c r="O167" t="s">
        <v>37</v>
      </c>
      <c r="R167">
        <v>714</v>
      </c>
      <c r="T167" s="29" t="e">
        <v>#N/A</v>
      </c>
    </row>
    <row r="168" spans="1:20" x14ac:dyDescent="0.3">
      <c r="A168">
        <v>2020</v>
      </c>
      <c r="B168">
        <v>635</v>
      </c>
      <c r="C168">
        <v>1006208</v>
      </c>
      <c r="D168" t="s">
        <v>238</v>
      </c>
      <c r="E168" t="s">
        <v>713</v>
      </c>
      <c r="F168" t="s">
        <v>1456</v>
      </c>
      <c r="G168" s="2">
        <v>123900</v>
      </c>
      <c r="H168">
        <v>0</v>
      </c>
      <c r="I168" s="1">
        <v>0</v>
      </c>
      <c r="J168" s="1">
        <v>0</v>
      </c>
      <c r="K168">
        <v>0</v>
      </c>
      <c r="L168" t="s">
        <v>1</v>
      </c>
      <c r="M168" t="s">
        <v>769</v>
      </c>
      <c r="N168" t="s">
        <v>37</v>
      </c>
      <c r="O168" t="s">
        <v>37</v>
      </c>
      <c r="R168">
        <v>715</v>
      </c>
      <c r="T168" s="29" t="e">
        <v>#N/A</v>
      </c>
    </row>
    <row r="169" spans="1:20" x14ac:dyDescent="0.3">
      <c r="A169">
        <v>2020</v>
      </c>
      <c r="B169">
        <v>646</v>
      </c>
      <c r="C169">
        <v>1002922</v>
      </c>
      <c r="D169" t="s">
        <v>175</v>
      </c>
      <c r="E169" t="s">
        <v>826</v>
      </c>
      <c r="F169" t="s">
        <v>1457</v>
      </c>
      <c r="G169" s="2">
        <v>123900</v>
      </c>
      <c r="H169">
        <v>0</v>
      </c>
      <c r="I169" s="1">
        <v>0</v>
      </c>
      <c r="J169" s="1">
        <v>0</v>
      </c>
      <c r="K169">
        <v>0</v>
      </c>
      <c r="L169" t="s">
        <v>10</v>
      </c>
      <c r="M169" t="s">
        <v>818</v>
      </c>
      <c r="N169" t="s">
        <v>37</v>
      </c>
      <c r="O169" t="s">
        <v>37</v>
      </c>
      <c r="R169">
        <v>717</v>
      </c>
      <c r="T169" s="29" t="e">
        <v>#N/A</v>
      </c>
    </row>
    <row r="170" spans="1:20" x14ac:dyDescent="0.3">
      <c r="A170">
        <v>2020</v>
      </c>
      <c r="B170">
        <v>705</v>
      </c>
      <c r="C170">
        <v>1011936</v>
      </c>
      <c r="D170" t="s">
        <v>762</v>
      </c>
      <c r="E170" t="s">
        <v>171</v>
      </c>
      <c r="F170" t="s">
        <v>1458</v>
      </c>
      <c r="G170" s="2">
        <v>123900</v>
      </c>
      <c r="H170">
        <v>1</v>
      </c>
      <c r="I170" s="1">
        <v>21</v>
      </c>
      <c r="J170" s="1">
        <v>21</v>
      </c>
      <c r="K170">
        <v>21</v>
      </c>
      <c r="L170" t="s">
        <v>9</v>
      </c>
      <c r="M170" t="s">
        <v>864</v>
      </c>
      <c r="N170" t="s">
        <v>37</v>
      </c>
      <c r="O170" t="s">
        <v>37</v>
      </c>
      <c r="R170">
        <v>725</v>
      </c>
      <c r="T170" s="29" t="e">
        <v>#N/A</v>
      </c>
    </row>
    <row r="171" spans="1:20" x14ac:dyDescent="0.3">
      <c r="A171">
        <v>2020</v>
      </c>
      <c r="B171">
        <v>727</v>
      </c>
      <c r="C171">
        <v>1006232</v>
      </c>
      <c r="D171" t="s">
        <v>904</v>
      </c>
      <c r="E171" t="s">
        <v>905</v>
      </c>
      <c r="F171" t="s">
        <v>1459</v>
      </c>
      <c r="G171" s="2">
        <v>123900</v>
      </c>
      <c r="H171">
        <v>0</v>
      </c>
      <c r="I171" s="1">
        <v>0</v>
      </c>
      <c r="J171" s="1">
        <v>0</v>
      </c>
      <c r="K171">
        <v>0</v>
      </c>
      <c r="L171" t="s">
        <v>9</v>
      </c>
      <c r="M171" t="s">
        <v>864</v>
      </c>
      <c r="N171" t="s">
        <v>37</v>
      </c>
      <c r="O171" t="s">
        <v>37</v>
      </c>
      <c r="R171">
        <v>728</v>
      </c>
      <c r="T171" s="29" t="e">
        <v>#N/A</v>
      </c>
    </row>
    <row r="172" spans="1:20" x14ac:dyDescent="0.3">
      <c r="A172">
        <v>2020</v>
      </c>
      <c r="B172">
        <v>757</v>
      </c>
      <c r="C172">
        <v>1002383</v>
      </c>
      <c r="D172" t="s">
        <v>120</v>
      </c>
      <c r="E172" t="s">
        <v>932</v>
      </c>
      <c r="F172" t="s">
        <v>1460</v>
      </c>
      <c r="G172" s="2">
        <v>123900</v>
      </c>
      <c r="H172">
        <v>0</v>
      </c>
      <c r="I172" s="1">
        <v>0</v>
      </c>
      <c r="J172" s="1">
        <v>0</v>
      </c>
      <c r="K172">
        <v>0</v>
      </c>
      <c r="L172" t="s">
        <v>13</v>
      </c>
      <c r="M172" t="s">
        <v>907</v>
      </c>
      <c r="N172" t="s">
        <v>37</v>
      </c>
      <c r="O172" t="s">
        <v>37</v>
      </c>
      <c r="R172">
        <v>731</v>
      </c>
      <c r="T172" s="29" t="e">
        <v>#N/A</v>
      </c>
    </row>
    <row r="173" spans="1:20" x14ac:dyDescent="0.3">
      <c r="A173">
        <v>2020</v>
      </c>
      <c r="B173">
        <v>799</v>
      </c>
      <c r="C173">
        <v>1008282</v>
      </c>
      <c r="D173" t="s">
        <v>571</v>
      </c>
      <c r="E173" t="s">
        <v>964</v>
      </c>
      <c r="F173" t="s">
        <v>1461</v>
      </c>
      <c r="G173" s="2">
        <v>123900</v>
      </c>
      <c r="H173">
        <v>0</v>
      </c>
      <c r="I173" s="1">
        <v>0</v>
      </c>
      <c r="J173" s="1">
        <v>0</v>
      </c>
      <c r="K173">
        <v>0</v>
      </c>
      <c r="L173" t="s">
        <v>8</v>
      </c>
      <c r="M173" t="s">
        <v>948</v>
      </c>
      <c r="N173" t="s">
        <v>37</v>
      </c>
      <c r="O173" t="s">
        <v>37</v>
      </c>
      <c r="R173">
        <v>736</v>
      </c>
      <c r="T173" s="29" t="e">
        <v>#N/A</v>
      </c>
    </row>
    <row r="174" spans="1:20" x14ac:dyDescent="0.3">
      <c r="A174">
        <v>2020</v>
      </c>
      <c r="B174">
        <v>122</v>
      </c>
      <c r="C174">
        <v>1011929</v>
      </c>
      <c r="D174" t="s">
        <v>185</v>
      </c>
      <c r="E174" t="s">
        <v>240</v>
      </c>
      <c r="F174" t="s">
        <v>1462</v>
      </c>
      <c r="G174" s="2">
        <v>121800</v>
      </c>
      <c r="H174">
        <v>0</v>
      </c>
      <c r="I174" s="1">
        <v>0</v>
      </c>
      <c r="J174" s="1">
        <v>0</v>
      </c>
      <c r="K174">
        <v>0</v>
      </c>
      <c r="L174" t="s">
        <v>2</v>
      </c>
      <c r="M174" t="s">
        <v>200</v>
      </c>
      <c r="N174" t="s">
        <v>37</v>
      </c>
      <c r="O174" t="s">
        <v>37</v>
      </c>
      <c r="R174">
        <v>740</v>
      </c>
      <c r="T174" s="29" t="e">
        <v>#N/A</v>
      </c>
    </row>
    <row r="175" spans="1:20" x14ac:dyDescent="0.3">
      <c r="A175">
        <v>2020</v>
      </c>
      <c r="B175">
        <v>31</v>
      </c>
      <c r="C175">
        <v>1011254</v>
      </c>
      <c r="D175" t="s">
        <v>93</v>
      </c>
      <c r="E175" t="s">
        <v>94</v>
      </c>
      <c r="F175" t="s">
        <v>1463</v>
      </c>
      <c r="G175" s="2">
        <v>117300</v>
      </c>
      <c r="H175">
        <v>0</v>
      </c>
      <c r="I175" s="1">
        <v>0</v>
      </c>
      <c r="J175" s="1">
        <v>0</v>
      </c>
      <c r="K175">
        <v>0</v>
      </c>
      <c r="L175" t="s">
        <v>16</v>
      </c>
      <c r="M175" t="s">
        <v>36</v>
      </c>
      <c r="N175" t="s">
        <v>37</v>
      </c>
      <c r="O175" t="s">
        <v>37</v>
      </c>
      <c r="R175">
        <v>744</v>
      </c>
      <c r="T175" s="29" t="e">
        <v>#N/A</v>
      </c>
    </row>
    <row r="176" spans="1:20" x14ac:dyDescent="0.3">
      <c r="A176">
        <v>2020</v>
      </c>
      <c r="B176">
        <v>33</v>
      </c>
      <c r="C176">
        <v>1008543</v>
      </c>
      <c r="D176" t="s">
        <v>97</v>
      </c>
      <c r="E176" t="s">
        <v>98</v>
      </c>
      <c r="F176" t="s">
        <v>1464</v>
      </c>
      <c r="G176" s="2">
        <v>117300</v>
      </c>
      <c r="H176">
        <v>0</v>
      </c>
      <c r="I176" s="1">
        <v>0</v>
      </c>
      <c r="J176" s="1">
        <v>0</v>
      </c>
      <c r="K176">
        <v>0</v>
      </c>
      <c r="L176" t="s">
        <v>16</v>
      </c>
      <c r="M176" t="s">
        <v>36</v>
      </c>
      <c r="N176" t="s">
        <v>37</v>
      </c>
      <c r="O176" t="s">
        <v>37</v>
      </c>
      <c r="R176">
        <v>745</v>
      </c>
      <c r="T176" s="29" t="e">
        <v>#N/A</v>
      </c>
    </row>
    <row r="177" spans="1:20" x14ac:dyDescent="0.3">
      <c r="A177">
        <v>2020</v>
      </c>
      <c r="B177">
        <v>81</v>
      </c>
      <c r="C177">
        <v>1009385</v>
      </c>
      <c r="D177" t="s">
        <v>181</v>
      </c>
      <c r="E177" t="s">
        <v>182</v>
      </c>
      <c r="F177" t="s">
        <v>1465</v>
      </c>
      <c r="G177" s="2">
        <v>117300</v>
      </c>
      <c r="H177">
        <v>0</v>
      </c>
      <c r="I177" s="1">
        <v>0</v>
      </c>
      <c r="J177" s="1">
        <v>0</v>
      </c>
      <c r="K177">
        <v>0</v>
      </c>
      <c r="L177" t="s">
        <v>7</v>
      </c>
      <c r="M177" t="s">
        <v>119</v>
      </c>
      <c r="N177" t="s">
        <v>37</v>
      </c>
      <c r="O177" t="s">
        <v>37</v>
      </c>
      <c r="R177">
        <v>749</v>
      </c>
      <c r="T177" s="29" t="e">
        <v>#N/A</v>
      </c>
    </row>
    <row r="178" spans="1:20" x14ac:dyDescent="0.3">
      <c r="A178">
        <v>2020</v>
      </c>
      <c r="B178">
        <v>126</v>
      </c>
      <c r="C178">
        <v>1002942</v>
      </c>
      <c r="D178" t="s">
        <v>185</v>
      </c>
      <c r="E178" t="s">
        <v>244</v>
      </c>
      <c r="F178" t="s">
        <v>1466</v>
      </c>
      <c r="G178" s="2">
        <v>117300</v>
      </c>
      <c r="H178">
        <v>0</v>
      </c>
      <c r="I178" s="1">
        <v>0</v>
      </c>
      <c r="J178" s="1">
        <v>0</v>
      </c>
      <c r="K178">
        <v>0</v>
      </c>
      <c r="L178" t="s">
        <v>2</v>
      </c>
      <c r="M178" t="s">
        <v>200</v>
      </c>
      <c r="N178" t="s">
        <v>37</v>
      </c>
      <c r="O178" t="s">
        <v>37</v>
      </c>
      <c r="R178">
        <v>751</v>
      </c>
      <c r="T178" s="29" t="e">
        <v>#N/A</v>
      </c>
    </row>
    <row r="179" spans="1:20" x14ac:dyDescent="0.3">
      <c r="A179">
        <v>2020</v>
      </c>
      <c r="B179">
        <v>167</v>
      </c>
      <c r="C179">
        <v>1015793</v>
      </c>
      <c r="D179" t="s">
        <v>295</v>
      </c>
      <c r="E179" t="s">
        <v>296</v>
      </c>
      <c r="F179" t="s">
        <v>1467</v>
      </c>
      <c r="G179" s="2">
        <v>117300</v>
      </c>
      <c r="H179">
        <v>0</v>
      </c>
      <c r="I179" s="1">
        <v>0</v>
      </c>
      <c r="J179" s="1">
        <v>0</v>
      </c>
      <c r="K179">
        <v>0</v>
      </c>
      <c r="L179" t="s">
        <v>14</v>
      </c>
      <c r="M179" t="s">
        <v>254</v>
      </c>
      <c r="N179" t="s">
        <v>37</v>
      </c>
      <c r="O179" t="s">
        <v>37</v>
      </c>
      <c r="R179">
        <v>753</v>
      </c>
      <c r="T179" s="29" t="e">
        <v>#N/A</v>
      </c>
    </row>
    <row r="180" spans="1:20" x14ac:dyDescent="0.3">
      <c r="A180">
        <v>2020</v>
      </c>
      <c r="B180">
        <v>316</v>
      </c>
      <c r="C180">
        <v>1009380</v>
      </c>
      <c r="D180" t="s">
        <v>274</v>
      </c>
      <c r="E180" t="s">
        <v>487</v>
      </c>
      <c r="F180" t="s">
        <v>1468</v>
      </c>
      <c r="G180" s="2">
        <v>117300</v>
      </c>
      <c r="H180">
        <v>0</v>
      </c>
      <c r="I180" s="1">
        <v>0</v>
      </c>
      <c r="J180" s="1">
        <v>0</v>
      </c>
      <c r="K180">
        <v>0</v>
      </c>
      <c r="L180" t="s">
        <v>17</v>
      </c>
      <c r="M180" t="s">
        <v>440</v>
      </c>
      <c r="N180" t="s">
        <v>37</v>
      </c>
      <c r="O180" t="s">
        <v>37</v>
      </c>
      <c r="R180">
        <v>761</v>
      </c>
      <c r="T180" s="29" t="e">
        <v>#N/A</v>
      </c>
    </row>
    <row r="181" spans="1:20" x14ac:dyDescent="0.3">
      <c r="A181">
        <v>2020</v>
      </c>
      <c r="B181">
        <v>437</v>
      </c>
      <c r="C181">
        <v>1009421</v>
      </c>
      <c r="D181" t="s">
        <v>614</v>
      </c>
      <c r="E181" t="s">
        <v>615</v>
      </c>
      <c r="F181" t="s">
        <v>1469</v>
      </c>
      <c r="G181" s="2">
        <v>117300</v>
      </c>
      <c r="H181">
        <v>0</v>
      </c>
      <c r="I181" s="1">
        <v>0</v>
      </c>
      <c r="J181" s="1">
        <v>0</v>
      </c>
      <c r="K181">
        <v>0</v>
      </c>
      <c r="L181" t="s">
        <v>6</v>
      </c>
      <c r="M181" t="s">
        <v>589</v>
      </c>
      <c r="N181" t="s">
        <v>37</v>
      </c>
      <c r="O181" t="s">
        <v>37</v>
      </c>
      <c r="R181">
        <v>766</v>
      </c>
      <c r="T181" s="29" t="e">
        <v>#N/A</v>
      </c>
    </row>
    <row r="182" spans="1:20" x14ac:dyDescent="0.3">
      <c r="A182">
        <v>2020</v>
      </c>
      <c r="B182">
        <v>580</v>
      </c>
      <c r="C182">
        <v>1005326</v>
      </c>
      <c r="D182" t="s">
        <v>561</v>
      </c>
      <c r="E182" t="s">
        <v>753</v>
      </c>
      <c r="F182" t="s">
        <v>1470</v>
      </c>
      <c r="G182" s="2">
        <v>117300</v>
      </c>
      <c r="H182">
        <v>0</v>
      </c>
      <c r="I182" s="1">
        <v>0</v>
      </c>
      <c r="J182" s="1">
        <v>0</v>
      </c>
      <c r="K182">
        <v>0</v>
      </c>
      <c r="L182" t="s">
        <v>11</v>
      </c>
      <c r="M182" t="s">
        <v>724</v>
      </c>
      <c r="N182" t="s">
        <v>37</v>
      </c>
      <c r="O182" t="s">
        <v>37</v>
      </c>
      <c r="R182">
        <v>772</v>
      </c>
      <c r="T182" s="29" t="e">
        <v>#N/A</v>
      </c>
    </row>
    <row r="183" spans="1:20" x14ac:dyDescent="0.3">
      <c r="A183">
        <v>2020</v>
      </c>
      <c r="B183">
        <v>606</v>
      </c>
      <c r="C183">
        <v>1009226</v>
      </c>
      <c r="D183" t="s">
        <v>783</v>
      </c>
      <c r="E183" t="s">
        <v>212</v>
      </c>
      <c r="F183" t="s">
        <v>1471</v>
      </c>
      <c r="G183" s="2">
        <v>117300</v>
      </c>
      <c r="H183">
        <v>0</v>
      </c>
      <c r="I183" s="1">
        <v>0</v>
      </c>
      <c r="J183" s="1">
        <v>0</v>
      </c>
      <c r="K183">
        <v>0</v>
      </c>
      <c r="L183" t="s">
        <v>1</v>
      </c>
      <c r="M183" t="s">
        <v>769</v>
      </c>
      <c r="N183" t="s">
        <v>37</v>
      </c>
      <c r="O183" t="s">
        <v>37</v>
      </c>
      <c r="R183">
        <v>775</v>
      </c>
      <c r="T183" s="29" t="e">
        <v>#N/A</v>
      </c>
    </row>
    <row r="184" spans="1:20" x14ac:dyDescent="0.3">
      <c r="A184">
        <v>2020</v>
      </c>
      <c r="B184">
        <v>619</v>
      </c>
      <c r="C184">
        <v>1009313</v>
      </c>
      <c r="D184" t="s">
        <v>245</v>
      </c>
      <c r="E184" t="s">
        <v>797</v>
      </c>
      <c r="F184" t="s">
        <v>1472</v>
      </c>
      <c r="G184" s="2">
        <v>117300</v>
      </c>
      <c r="H184">
        <v>0</v>
      </c>
      <c r="I184" s="1">
        <v>0</v>
      </c>
      <c r="J184" s="1">
        <v>0</v>
      </c>
      <c r="K184">
        <v>0</v>
      </c>
      <c r="L184" t="s">
        <v>1</v>
      </c>
      <c r="M184" t="s">
        <v>769</v>
      </c>
      <c r="N184" t="s">
        <v>37</v>
      </c>
      <c r="O184" t="s">
        <v>37</v>
      </c>
      <c r="R184">
        <v>776</v>
      </c>
      <c r="T184" s="29" t="e">
        <v>#N/A</v>
      </c>
    </row>
    <row r="185" spans="1:20" x14ac:dyDescent="0.3">
      <c r="A185">
        <v>2020</v>
      </c>
      <c r="B185">
        <v>645</v>
      </c>
      <c r="C185">
        <v>1011994</v>
      </c>
      <c r="D185" t="s">
        <v>154</v>
      </c>
      <c r="E185" t="s">
        <v>825</v>
      </c>
      <c r="F185" t="s">
        <v>1473</v>
      </c>
      <c r="G185" s="2">
        <v>117300</v>
      </c>
      <c r="H185">
        <v>0</v>
      </c>
      <c r="I185" s="1">
        <v>0</v>
      </c>
      <c r="J185" s="1">
        <v>0</v>
      </c>
      <c r="K185">
        <v>0</v>
      </c>
      <c r="L185" t="s">
        <v>10</v>
      </c>
      <c r="M185" t="s">
        <v>818</v>
      </c>
      <c r="N185" t="s">
        <v>37</v>
      </c>
      <c r="O185" t="s">
        <v>37</v>
      </c>
      <c r="R185">
        <v>779</v>
      </c>
      <c r="T185" s="29" t="e">
        <v>#N/A</v>
      </c>
    </row>
    <row r="186" spans="1:20" x14ac:dyDescent="0.3">
      <c r="A186">
        <v>2020</v>
      </c>
      <c r="B186">
        <v>726</v>
      </c>
      <c r="C186">
        <v>1012014</v>
      </c>
      <c r="D186" t="s">
        <v>632</v>
      </c>
      <c r="E186" t="s">
        <v>903</v>
      </c>
      <c r="F186" t="s">
        <v>1474</v>
      </c>
      <c r="G186" s="2">
        <v>117300</v>
      </c>
      <c r="H186">
        <v>0</v>
      </c>
      <c r="I186" s="1">
        <v>0</v>
      </c>
      <c r="J186" s="1">
        <v>0</v>
      </c>
      <c r="K186">
        <v>0</v>
      </c>
      <c r="L186" t="s">
        <v>9</v>
      </c>
      <c r="M186" t="s">
        <v>864</v>
      </c>
      <c r="N186" t="s">
        <v>37</v>
      </c>
      <c r="O186" t="s">
        <v>37</v>
      </c>
      <c r="R186">
        <v>783</v>
      </c>
      <c r="T186" s="29" t="e">
        <v>#N/A</v>
      </c>
    </row>
    <row r="187" spans="1:20" x14ac:dyDescent="0.3">
      <c r="A187">
        <v>2020</v>
      </c>
      <c r="B187">
        <v>740</v>
      </c>
      <c r="C187">
        <v>1006533</v>
      </c>
      <c r="D187" t="s">
        <v>73</v>
      </c>
      <c r="E187" t="s">
        <v>918</v>
      </c>
      <c r="F187" t="s">
        <v>1475</v>
      </c>
      <c r="G187" s="2">
        <v>117300</v>
      </c>
      <c r="H187">
        <v>0</v>
      </c>
      <c r="I187" s="1">
        <v>0</v>
      </c>
      <c r="J187" s="1">
        <v>0</v>
      </c>
      <c r="K187">
        <v>0</v>
      </c>
      <c r="L187" t="s">
        <v>13</v>
      </c>
      <c r="M187" t="s">
        <v>907</v>
      </c>
      <c r="N187" t="s">
        <v>37</v>
      </c>
      <c r="O187" t="s">
        <v>37</v>
      </c>
      <c r="R187">
        <v>785</v>
      </c>
      <c r="T187" s="29" t="e">
        <v>#N/A</v>
      </c>
    </row>
    <row r="188" spans="1:20" x14ac:dyDescent="0.3">
      <c r="A188">
        <v>2020</v>
      </c>
      <c r="B188">
        <v>197</v>
      </c>
      <c r="C188">
        <v>298407</v>
      </c>
      <c r="D188" t="s">
        <v>149</v>
      </c>
      <c r="E188" t="s">
        <v>338</v>
      </c>
      <c r="F188" t="s">
        <v>1123</v>
      </c>
      <c r="G188" s="2">
        <v>114400</v>
      </c>
      <c r="H188">
        <v>0</v>
      </c>
      <c r="I188" s="1">
        <v>0</v>
      </c>
      <c r="J188" s="1">
        <v>0</v>
      </c>
      <c r="K188">
        <v>0</v>
      </c>
      <c r="L188" t="s">
        <v>4</v>
      </c>
      <c r="M188" t="s">
        <v>316</v>
      </c>
      <c r="N188" t="s">
        <v>37</v>
      </c>
      <c r="O188" t="s">
        <v>37</v>
      </c>
      <c r="R188">
        <v>789</v>
      </c>
      <c r="T188" s="29" t="e">
        <v>#N/A</v>
      </c>
    </row>
    <row r="189" spans="1:20" x14ac:dyDescent="0.3">
      <c r="A189">
        <v>2020</v>
      </c>
      <c r="B189">
        <v>66</v>
      </c>
      <c r="C189">
        <v>998105</v>
      </c>
      <c r="D189" t="s">
        <v>156</v>
      </c>
      <c r="E189" t="s">
        <v>157</v>
      </c>
      <c r="F189" t="s">
        <v>1476</v>
      </c>
      <c r="G189" s="2">
        <v>102400</v>
      </c>
      <c r="H189">
        <v>0</v>
      </c>
      <c r="I189" s="1">
        <v>0</v>
      </c>
      <c r="J189" s="1">
        <v>0</v>
      </c>
      <c r="K189">
        <v>0</v>
      </c>
      <c r="L189" t="s">
        <v>7</v>
      </c>
      <c r="M189" t="s">
        <v>119</v>
      </c>
      <c r="N189" t="s">
        <v>37</v>
      </c>
      <c r="O189" t="s">
        <v>37</v>
      </c>
      <c r="R189">
        <v>796</v>
      </c>
      <c r="T189" s="29" t="e">
        <v>#N/A</v>
      </c>
    </row>
    <row r="190" spans="1:20" x14ac:dyDescent="0.3">
      <c r="A190">
        <v>2020</v>
      </c>
      <c r="B190">
        <v>256</v>
      </c>
      <c r="C190">
        <v>1003132</v>
      </c>
      <c r="D190" t="s">
        <v>50</v>
      </c>
      <c r="E190" t="s">
        <v>420</v>
      </c>
      <c r="F190" t="s">
        <v>1477</v>
      </c>
      <c r="G190" s="2">
        <v>102400</v>
      </c>
      <c r="H190">
        <v>0</v>
      </c>
      <c r="I190" s="1">
        <v>0</v>
      </c>
      <c r="J190" s="1">
        <v>0</v>
      </c>
      <c r="K190">
        <v>0</v>
      </c>
      <c r="L190" t="s">
        <v>15</v>
      </c>
      <c r="M190" t="s">
        <v>377</v>
      </c>
      <c r="N190" t="s">
        <v>37</v>
      </c>
      <c r="O190" t="s">
        <v>37</v>
      </c>
      <c r="R190">
        <v>801</v>
      </c>
      <c r="T190" s="29" t="e">
        <v>#N/A</v>
      </c>
    </row>
    <row r="191" spans="1:20" x14ac:dyDescent="0.3">
      <c r="A191">
        <v>2020</v>
      </c>
      <c r="B191">
        <v>778</v>
      </c>
      <c r="C191">
        <v>998107</v>
      </c>
      <c r="D191" t="s">
        <v>741</v>
      </c>
      <c r="E191" t="s">
        <v>383</v>
      </c>
      <c r="F191" t="s">
        <v>1478</v>
      </c>
      <c r="G191" s="2">
        <v>102400</v>
      </c>
      <c r="H191">
        <v>0</v>
      </c>
      <c r="I191" s="1">
        <v>0</v>
      </c>
      <c r="J191" s="1">
        <v>0</v>
      </c>
      <c r="K191">
        <v>0</v>
      </c>
      <c r="L191" t="s">
        <v>8</v>
      </c>
      <c r="M191" t="s">
        <v>948</v>
      </c>
      <c r="N191" t="s">
        <v>37</v>
      </c>
      <c r="O191" t="s">
        <v>37</v>
      </c>
      <c r="R191">
        <v>814</v>
      </c>
      <c r="T191" s="29" t="e">
        <v>#N/A</v>
      </c>
    </row>
    <row r="192" spans="1:20" x14ac:dyDescent="0.3">
      <c r="A192">
        <v>2020</v>
      </c>
      <c r="B192">
        <v>798</v>
      </c>
      <c r="C192">
        <v>1009353</v>
      </c>
      <c r="D192" t="s">
        <v>149</v>
      </c>
      <c r="E192" t="s">
        <v>964</v>
      </c>
      <c r="F192" t="s">
        <v>1479</v>
      </c>
      <c r="G192" s="2">
        <v>102400</v>
      </c>
      <c r="H192">
        <v>0</v>
      </c>
      <c r="I192" s="1">
        <v>0</v>
      </c>
      <c r="J192" s="1">
        <v>0</v>
      </c>
      <c r="K192">
        <v>0</v>
      </c>
      <c r="L192" t="s">
        <v>8</v>
      </c>
      <c r="M192" t="s">
        <v>948</v>
      </c>
      <c r="N192" t="s">
        <v>37</v>
      </c>
      <c r="O192" t="s">
        <v>37</v>
      </c>
      <c r="R192">
        <v>815</v>
      </c>
      <c r="T192" s="29" t="e">
        <v>#N/A</v>
      </c>
    </row>
  </sheetData>
  <sortState ref="A2:T192">
    <sortCondition ref="T2:T192"/>
    <sortCondition descending="1" ref="G2:G1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P19" sqref="F19:P19"/>
    </sheetView>
  </sheetViews>
  <sheetFormatPr defaultRowHeight="14.4" x14ac:dyDescent="0.3"/>
  <sheetData>
    <row r="1" spans="1:20" x14ac:dyDescent="0.3">
      <c r="A1" s="11" t="s">
        <v>989</v>
      </c>
      <c r="B1" s="11" t="s">
        <v>988</v>
      </c>
      <c r="C1" s="11" t="s">
        <v>987</v>
      </c>
      <c r="D1" s="11" t="s">
        <v>986</v>
      </c>
      <c r="E1" s="11" t="s">
        <v>985</v>
      </c>
      <c r="F1" s="11" t="s">
        <v>993</v>
      </c>
      <c r="G1" s="23" t="s">
        <v>984</v>
      </c>
      <c r="H1" s="11" t="s">
        <v>981</v>
      </c>
      <c r="I1" s="24" t="s">
        <v>982</v>
      </c>
      <c r="J1" s="24" t="s">
        <v>1814</v>
      </c>
      <c r="K1" s="11" t="s">
        <v>983</v>
      </c>
      <c r="L1" s="11" t="s">
        <v>0</v>
      </c>
      <c r="M1" s="11" t="s">
        <v>990</v>
      </c>
      <c r="N1" s="11" t="s">
        <v>996</v>
      </c>
      <c r="O1" s="11" t="s">
        <v>991</v>
      </c>
      <c r="P1" s="11" t="s">
        <v>992</v>
      </c>
      <c r="Q1" s="11" t="s">
        <v>1008</v>
      </c>
      <c r="R1" s="11" t="s">
        <v>994</v>
      </c>
      <c r="S1" s="11" t="s">
        <v>1004</v>
      </c>
      <c r="T1" s="11" t="s">
        <v>1542</v>
      </c>
    </row>
    <row r="2" spans="1:20" x14ac:dyDescent="0.3">
      <c r="A2">
        <v>2020</v>
      </c>
      <c r="B2">
        <v>150</v>
      </c>
      <c r="C2">
        <v>293957</v>
      </c>
      <c r="D2" t="s">
        <v>103</v>
      </c>
      <c r="E2" t="s">
        <v>272</v>
      </c>
      <c r="F2" t="s">
        <v>1480</v>
      </c>
      <c r="G2" s="2">
        <v>705900</v>
      </c>
      <c r="H2">
        <v>22</v>
      </c>
      <c r="I2" s="1">
        <v>130</v>
      </c>
      <c r="J2" s="1">
        <v>130.91666666666666</v>
      </c>
      <c r="K2">
        <v>2860</v>
      </c>
      <c r="L2" t="s">
        <v>14</v>
      </c>
      <c r="M2" t="s">
        <v>254</v>
      </c>
      <c r="N2" t="s">
        <v>92</v>
      </c>
      <c r="O2" t="s">
        <v>92</v>
      </c>
      <c r="Q2" t="s">
        <v>1010</v>
      </c>
      <c r="R2">
        <v>1</v>
      </c>
      <c r="T2" s="31">
        <v>1</v>
      </c>
    </row>
    <row r="3" spans="1:20" x14ac:dyDescent="0.3">
      <c r="A3">
        <v>2020</v>
      </c>
      <c r="B3">
        <v>468</v>
      </c>
      <c r="C3">
        <v>290528</v>
      </c>
      <c r="D3" t="s">
        <v>279</v>
      </c>
      <c r="E3" t="s">
        <v>646</v>
      </c>
      <c r="F3" t="s">
        <v>1481</v>
      </c>
      <c r="G3" s="2">
        <v>697100</v>
      </c>
      <c r="H3">
        <v>21</v>
      </c>
      <c r="I3" s="1">
        <v>128.38</v>
      </c>
      <c r="J3" s="1">
        <v>132.5</v>
      </c>
      <c r="K3">
        <v>2696</v>
      </c>
      <c r="L3" t="s">
        <v>5</v>
      </c>
      <c r="M3" t="s">
        <v>637</v>
      </c>
      <c r="N3" t="s">
        <v>92</v>
      </c>
      <c r="O3" t="s">
        <v>92</v>
      </c>
      <c r="Q3" t="s">
        <v>1010</v>
      </c>
      <c r="R3">
        <v>3</v>
      </c>
      <c r="T3" s="31">
        <v>2</v>
      </c>
    </row>
    <row r="4" spans="1:20" x14ac:dyDescent="0.3">
      <c r="A4">
        <v>2020</v>
      </c>
      <c r="B4">
        <v>518</v>
      </c>
      <c r="C4">
        <v>271129</v>
      </c>
      <c r="D4" t="s">
        <v>692</v>
      </c>
      <c r="E4" t="s">
        <v>693</v>
      </c>
      <c r="F4" t="s">
        <v>1482</v>
      </c>
      <c r="G4" s="2">
        <v>609400</v>
      </c>
      <c r="H4">
        <v>22</v>
      </c>
      <c r="I4" s="1">
        <v>112.23</v>
      </c>
      <c r="J4" s="1">
        <v>111.72727272727273</v>
      </c>
      <c r="K4">
        <v>2469</v>
      </c>
      <c r="L4" t="s">
        <v>12</v>
      </c>
      <c r="M4" t="s">
        <v>679</v>
      </c>
      <c r="N4" t="s">
        <v>92</v>
      </c>
      <c r="O4" t="s">
        <v>92</v>
      </c>
      <c r="R4">
        <v>27</v>
      </c>
      <c r="T4" s="31">
        <v>3.6666666666666665</v>
      </c>
    </row>
    <row r="5" spans="1:20" x14ac:dyDescent="0.3">
      <c r="A5">
        <v>2020</v>
      </c>
      <c r="B5">
        <v>667</v>
      </c>
      <c r="C5">
        <v>992468</v>
      </c>
      <c r="D5" t="s">
        <v>850</v>
      </c>
      <c r="E5" t="s">
        <v>750</v>
      </c>
      <c r="F5" t="s">
        <v>1485</v>
      </c>
      <c r="G5" s="2">
        <v>598700</v>
      </c>
      <c r="H5">
        <v>20</v>
      </c>
      <c r="I5" s="1">
        <v>110.25</v>
      </c>
      <c r="J5" s="1">
        <v>110.25</v>
      </c>
      <c r="K5">
        <v>2205</v>
      </c>
      <c r="L5" t="s">
        <v>10</v>
      </c>
      <c r="M5" t="s">
        <v>818</v>
      </c>
      <c r="N5" t="s">
        <v>92</v>
      </c>
      <c r="O5" t="s">
        <v>92</v>
      </c>
      <c r="R5">
        <v>41</v>
      </c>
      <c r="T5" s="31">
        <v>4.333333333333333</v>
      </c>
    </row>
    <row r="6" spans="1:20" x14ac:dyDescent="0.3">
      <c r="A6">
        <v>2020</v>
      </c>
      <c r="B6">
        <v>30</v>
      </c>
      <c r="C6">
        <v>297523</v>
      </c>
      <c r="D6" t="s">
        <v>90</v>
      </c>
      <c r="E6" t="s">
        <v>91</v>
      </c>
      <c r="F6" t="s">
        <v>1487</v>
      </c>
      <c r="G6" s="2">
        <v>517400</v>
      </c>
      <c r="H6">
        <v>18</v>
      </c>
      <c r="I6" s="1">
        <v>95.28</v>
      </c>
      <c r="J6" s="1">
        <v>95.277777777777771</v>
      </c>
      <c r="K6">
        <v>1715</v>
      </c>
      <c r="L6" t="s">
        <v>16</v>
      </c>
      <c r="M6" t="s">
        <v>36</v>
      </c>
      <c r="N6" t="s">
        <v>92</v>
      </c>
      <c r="O6" t="s">
        <v>92</v>
      </c>
      <c r="R6">
        <v>58</v>
      </c>
      <c r="T6" s="31">
        <v>4.666666666666667</v>
      </c>
    </row>
    <row r="7" spans="1:20" x14ac:dyDescent="0.3">
      <c r="A7">
        <v>2020</v>
      </c>
      <c r="B7">
        <v>576</v>
      </c>
      <c r="C7">
        <v>290746</v>
      </c>
      <c r="D7" t="s">
        <v>291</v>
      </c>
      <c r="E7" t="s">
        <v>749</v>
      </c>
      <c r="F7" t="s">
        <v>1483</v>
      </c>
      <c r="G7" s="2">
        <v>550600</v>
      </c>
      <c r="H7">
        <v>18</v>
      </c>
      <c r="I7" s="1">
        <v>101.39</v>
      </c>
      <c r="J7" s="1">
        <v>101.38888888888889</v>
      </c>
      <c r="K7">
        <v>1825</v>
      </c>
      <c r="L7" t="s">
        <v>11</v>
      </c>
      <c r="M7" t="s">
        <v>724</v>
      </c>
      <c r="N7" t="s">
        <v>92</v>
      </c>
      <c r="O7" t="s">
        <v>92</v>
      </c>
      <c r="R7">
        <v>39</v>
      </c>
      <c r="T7" s="31">
        <v>5.333333333333333</v>
      </c>
    </row>
    <row r="8" spans="1:20" x14ac:dyDescent="0.3">
      <c r="A8">
        <v>2020</v>
      </c>
      <c r="B8">
        <v>322</v>
      </c>
      <c r="C8">
        <v>291975</v>
      </c>
      <c r="D8" t="s">
        <v>132</v>
      </c>
      <c r="E8" t="s">
        <v>492</v>
      </c>
      <c r="F8" t="s">
        <v>1484</v>
      </c>
      <c r="G8" s="2">
        <v>541300</v>
      </c>
      <c r="H8">
        <v>22</v>
      </c>
      <c r="I8" s="1">
        <v>99.68</v>
      </c>
      <c r="J8" s="1">
        <v>101.33333333333333</v>
      </c>
      <c r="K8">
        <v>2193</v>
      </c>
      <c r="L8" t="s">
        <v>17</v>
      </c>
      <c r="M8" t="s">
        <v>440</v>
      </c>
      <c r="N8" t="s">
        <v>92</v>
      </c>
      <c r="O8" t="s">
        <v>92</v>
      </c>
      <c r="R8">
        <v>40</v>
      </c>
      <c r="T8" s="31">
        <v>7.333333333333333</v>
      </c>
    </row>
    <row r="9" spans="1:20" x14ac:dyDescent="0.3">
      <c r="A9">
        <v>2020</v>
      </c>
      <c r="B9">
        <v>796</v>
      </c>
      <c r="C9">
        <v>271045</v>
      </c>
      <c r="D9" t="s">
        <v>231</v>
      </c>
      <c r="E9" t="s">
        <v>962</v>
      </c>
      <c r="F9" t="s">
        <v>1493</v>
      </c>
      <c r="G9" s="2">
        <v>457800</v>
      </c>
      <c r="H9">
        <v>3</v>
      </c>
      <c r="I9" s="1">
        <v>93.67</v>
      </c>
      <c r="J9" s="1">
        <v>87.8</v>
      </c>
      <c r="K9">
        <v>281</v>
      </c>
      <c r="L9" t="s">
        <v>8</v>
      </c>
      <c r="M9" t="s">
        <v>948</v>
      </c>
      <c r="N9" t="s">
        <v>92</v>
      </c>
      <c r="O9" t="s">
        <v>92</v>
      </c>
      <c r="R9">
        <v>123</v>
      </c>
      <c r="T9" s="31">
        <v>8</v>
      </c>
    </row>
    <row r="10" spans="1:20" x14ac:dyDescent="0.3">
      <c r="A10">
        <v>2020</v>
      </c>
      <c r="B10">
        <v>394</v>
      </c>
      <c r="C10">
        <v>270811</v>
      </c>
      <c r="D10" t="s">
        <v>185</v>
      </c>
      <c r="E10" t="s">
        <v>568</v>
      </c>
      <c r="F10" t="s">
        <v>1506</v>
      </c>
      <c r="G10" s="2">
        <v>348400</v>
      </c>
      <c r="H10">
        <v>5</v>
      </c>
      <c r="I10" s="1">
        <v>80.2</v>
      </c>
      <c r="J10" s="1">
        <v>88.25</v>
      </c>
      <c r="K10">
        <v>401</v>
      </c>
      <c r="L10" t="s">
        <v>542</v>
      </c>
      <c r="M10" t="s">
        <v>18</v>
      </c>
      <c r="N10" t="s">
        <v>92</v>
      </c>
      <c r="O10" t="s">
        <v>92</v>
      </c>
      <c r="R10">
        <v>334</v>
      </c>
      <c r="T10" s="31">
        <v>10.333333333333334</v>
      </c>
    </row>
    <row r="11" spans="1:20" x14ac:dyDescent="0.3">
      <c r="A11">
        <v>2020</v>
      </c>
      <c r="B11">
        <v>438</v>
      </c>
      <c r="C11">
        <v>261323</v>
      </c>
      <c r="D11" t="s">
        <v>43</v>
      </c>
      <c r="E11" t="s">
        <v>616</v>
      </c>
      <c r="F11" t="s">
        <v>1488</v>
      </c>
      <c r="G11" s="2">
        <v>503600</v>
      </c>
      <c r="H11">
        <v>19</v>
      </c>
      <c r="I11" s="1">
        <v>92.74</v>
      </c>
      <c r="J11" s="1">
        <v>95.722222222222229</v>
      </c>
      <c r="K11">
        <v>1762</v>
      </c>
      <c r="L11" t="s">
        <v>6</v>
      </c>
      <c r="M11" t="s">
        <v>589</v>
      </c>
      <c r="N11" t="s">
        <v>92</v>
      </c>
      <c r="O11" t="s">
        <v>92</v>
      </c>
      <c r="R11">
        <v>77</v>
      </c>
      <c r="T11" s="31">
        <v>10.666666666666666</v>
      </c>
    </row>
    <row r="12" spans="1:20" x14ac:dyDescent="0.3">
      <c r="A12">
        <v>2020</v>
      </c>
      <c r="B12">
        <v>108</v>
      </c>
      <c r="C12">
        <v>261299</v>
      </c>
      <c r="D12" t="s">
        <v>203</v>
      </c>
      <c r="E12" t="s">
        <v>222</v>
      </c>
      <c r="F12" t="s">
        <v>1486</v>
      </c>
      <c r="G12" s="2">
        <v>528900</v>
      </c>
      <c r="H12">
        <v>15</v>
      </c>
      <c r="I12" s="1">
        <v>97.4</v>
      </c>
      <c r="J12" s="1">
        <v>100.57142857142857</v>
      </c>
      <c r="K12">
        <v>1461</v>
      </c>
      <c r="L12" t="s">
        <v>2</v>
      </c>
      <c r="M12" t="s">
        <v>200</v>
      </c>
      <c r="N12" t="s">
        <v>92</v>
      </c>
      <c r="O12" t="s">
        <v>92</v>
      </c>
      <c r="R12">
        <v>48</v>
      </c>
      <c r="T12" s="31">
        <v>11.333333333333334</v>
      </c>
    </row>
    <row r="13" spans="1:20" x14ac:dyDescent="0.3">
      <c r="A13">
        <v>2020</v>
      </c>
      <c r="B13">
        <v>69</v>
      </c>
      <c r="C13">
        <v>280763</v>
      </c>
      <c r="D13" t="s">
        <v>161</v>
      </c>
      <c r="E13" t="s">
        <v>162</v>
      </c>
      <c r="F13" t="s">
        <v>1489</v>
      </c>
      <c r="G13" s="2">
        <v>501100</v>
      </c>
      <c r="H13">
        <v>22</v>
      </c>
      <c r="I13" s="1">
        <v>92.27</v>
      </c>
      <c r="J13" s="1">
        <v>93.75</v>
      </c>
      <c r="K13">
        <v>2030</v>
      </c>
      <c r="L13" t="s">
        <v>7</v>
      </c>
      <c r="M13" t="s">
        <v>119</v>
      </c>
      <c r="N13" t="s">
        <v>92</v>
      </c>
      <c r="O13" t="s">
        <v>92</v>
      </c>
      <c r="R13">
        <v>78</v>
      </c>
      <c r="T13" s="31">
        <v>12</v>
      </c>
    </row>
    <row r="14" spans="1:20" x14ac:dyDescent="0.3">
      <c r="A14">
        <v>2020</v>
      </c>
      <c r="B14">
        <v>739</v>
      </c>
      <c r="C14">
        <v>1004592</v>
      </c>
      <c r="D14" t="s">
        <v>262</v>
      </c>
      <c r="E14" t="s">
        <v>787</v>
      </c>
      <c r="F14" t="s">
        <v>1496</v>
      </c>
      <c r="G14" s="2">
        <v>448400</v>
      </c>
      <c r="H14">
        <v>19</v>
      </c>
      <c r="I14" s="1">
        <v>82.58</v>
      </c>
      <c r="J14" s="1">
        <v>82.65</v>
      </c>
      <c r="K14">
        <v>1569</v>
      </c>
      <c r="L14" t="s">
        <v>13</v>
      </c>
      <c r="M14" t="s">
        <v>907</v>
      </c>
      <c r="N14" t="s">
        <v>92</v>
      </c>
      <c r="O14" t="s">
        <v>92</v>
      </c>
      <c r="R14">
        <v>140</v>
      </c>
      <c r="T14" s="31">
        <v>12</v>
      </c>
    </row>
    <row r="15" spans="1:20" x14ac:dyDescent="0.3">
      <c r="A15">
        <v>2020</v>
      </c>
      <c r="B15">
        <v>239</v>
      </c>
      <c r="C15">
        <v>998145</v>
      </c>
      <c r="D15" t="s">
        <v>394</v>
      </c>
      <c r="E15" t="s">
        <v>52</v>
      </c>
      <c r="F15" t="s">
        <v>1503</v>
      </c>
      <c r="G15" s="2">
        <v>402800</v>
      </c>
      <c r="H15">
        <v>11</v>
      </c>
      <c r="I15" s="1">
        <v>74.180000000000007</v>
      </c>
      <c r="J15" s="1">
        <v>74.181818181818187</v>
      </c>
      <c r="K15">
        <v>816</v>
      </c>
      <c r="L15" t="s">
        <v>15</v>
      </c>
      <c r="M15" t="s">
        <v>377</v>
      </c>
      <c r="N15" t="s">
        <v>92</v>
      </c>
      <c r="O15" t="s">
        <v>92</v>
      </c>
      <c r="R15">
        <v>225</v>
      </c>
      <c r="T15" s="31">
        <v>12.666666666666666</v>
      </c>
    </row>
    <row r="16" spans="1:20" x14ac:dyDescent="0.3">
      <c r="A16">
        <v>2020</v>
      </c>
      <c r="B16">
        <v>362</v>
      </c>
      <c r="C16">
        <v>280317</v>
      </c>
      <c r="D16" t="s">
        <v>163</v>
      </c>
      <c r="E16" t="s">
        <v>534</v>
      </c>
      <c r="F16" t="s">
        <v>1491</v>
      </c>
      <c r="G16" s="2">
        <v>467300</v>
      </c>
      <c r="H16">
        <v>16</v>
      </c>
      <c r="I16" s="1">
        <v>86.06</v>
      </c>
      <c r="J16" s="1">
        <v>86.444444444444443</v>
      </c>
      <c r="K16">
        <v>1377</v>
      </c>
      <c r="L16" t="s">
        <v>3</v>
      </c>
      <c r="M16" t="s">
        <v>497</v>
      </c>
      <c r="N16" t="s">
        <v>92</v>
      </c>
      <c r="O16" t="s">
        <v>92</v>
      </c>
      <c r="R16">
        <v>108</v>
      </c>
      <c r="T16" s="31">
        <v>15.333333333333334</v>
      </c>
    </row>
    <row r="17" spans="1:20" x14ac:dyDescent="0.3">
      <c r="A17">
        <v>2020</v>
      </c>
      <c r="B17">
        <v>183</v>
      </c>
      <c r="C17">
        <v>261320</v>
      </c>
      <c r="D17" t="s">
        <v>50</v>
      </c>
      <c r="E17" t="s">
        <v>318</v>
      </c>
      <c r="F17" t="s">
        <v>1492</v>
      </c>
      <c r="G17" s="2">
        <v>460500</v>
      </c>
      <c r="H17">
        <v>15</v>
      </c>
      <c r="I17" s="1">
        <v>84.8</v>
      </c>
      <c r="J17" s="1">
        <v>89.428571428571431</v>
      </c>
      <c r="K17">
        <v>1272</v>
      </c>
      <c r="L17" t="s">
        <v>4</v>
      </c>
      <c r="M17" t="s">
        <v>316</v>
      </c>
      <c r="N17" t="s">
        <v>92</v>
      </c>
      <c r="O17" t="s">
        <v>92</v>
      </c>
      <c r="R17">
        <v>118</v>
      </c>
      <c r="T17" s="31">
        <v>16</v>
      </c>
    </row>
    <row r="18" spans="1:20" x14ac:dyDescent="0.3">
      <c r="A18">
        <v>2020</v>
      </c>
      <c r="B18">
        <v>623</v>
      </c>
      <c r="C18">
        <v>298174</v>
      </c>
      <c r="D18" t="s">
        <v>194</v>
      </c>
      <c r="E18" t="s">
        <v>801</v>
      </c>
      <c r="F18" t="s">
        <v>1501</v>
      </c>
      <c r="G18" s="2">
        <v>404300</v>
      </c>
      <c r="H18">
        <v>9</v>
      </c>
      <c r="I18" s="1">
        <v>74.44</v>
      </c>
      <c r="J18" s="1">
        <v>75.909090909090907</v>
      </c>
      <c r="K18">
        <v>670</v>
      </c>
      <c r="L18" t="s">
        <v>1</v>
      </c>
      <c r="M18" t="s">
        <v>769</v>
      </c>
      <c r="N18" t="s">
        <v>92</v>
      </c>
      <c r="O18" t="s">
        <v>92</v>
      </c>
      <c r="R18">
        <v>219</v>
      </c>
      <c r="T18" s="31">
        <v>16.666666666666668</v>
      </c>
    </row>
    <row r="19" spans="1:20" x14ac:dyDescent="0.3">
      <c r="A19">
        <v>2020</v>
      </c>
      <c r="B19">
        <v>676</v>
      </c>
      <c r="C19">
        <v>250267</v>
      </c>
      <c r="D19" t="s">
        <v>211</v>
      </c>
      <c r="E19" t="s">
        <v>857</v>
      </c>
      <c r="F19" t="s">
        <v>1494</v>
      </c>
      <c r="G19" s="2">
        <v>449100</v>
      </c>
      <c r="H19">
        <v>17</v>
      </c>
      <c r="I19" s="1">
        <v>82.71</v>
      </c>
      <c r="J19" s="1">
        <v>82.705882352941174</v>
      </c>
      <c r="K19">
        <v>1406</v>
      </c>
      <c r="L19" t="s">
        <v>10</v>
      </c>
      <c r="M19" t="s">
        <v>818</v>
      </c>
      <c r="N19" t="s">
        <v>1495</v>
      </c>
      <c r="O19" t="s">
        <v>92</v>
      </c>
      <c r="P19" t="s">
        <v>45</v>
      </c>
      <c r="R19">
        <v>138</v>
      </c>
      <c r="T19" s="31">
        <v>17</v>
      </c>
    </row>
    <row r="20" spans="1:20" x14ac:dyDescent="0.3">
      <c r="A20">
        <v>2020</v>
      </c>
      <c r="B20">
        <v>720</v>
      </c>
      <c r="C20">
        <v>294737</v>
      </c>
      <c r="D20" t="s">
        <v>120</v>
      </c>
      <c r="E20" t="s">
        <v>859</v>
      </c>
      <c r="F20" t="s">
        <v>1504</v>
      </c>
      <c r="G20" s="2">
        <v>396400</v>
      </c>
      <c r="H20">
        <v>14</v>
      </c>
      <c r="I20" s="1">
        <v>73</v>
      </c>
      <c r="J20" s="1">
        <v>85</v>
      </c>
      <c r="K20">
        <v>1022</v>
      </c>
      <c r="L20" t="s">
        <v>9</v>
      </c>
      <c r="M20" t="s">
        <v>864</v>
      </c>
      <c r="N20" t="s">
        <v>92</v>
      </c>
      <c r="O20" t="s">
        <v>92</v>
      </c>
      <c r="R20">
        <v>240</v>
      </c>
      <c r="T20" s="31">
        <v>17</v>
      </c>
    </row>
    <row r="21" spans="1:20" x14ac:dyDescent="0.3">
      <c r="A21">
        <v>2020</v>
      </c>
      <c r="B21">
        <v>214</v>
      </c>
      <c r="C21">
        <v>294068</v>
      </c>
      <c r="D21" t="s">
        <v>85</v>
      </c>
      <c r="E21" t="s">
        <v>239</v>
      </c>
      <c r="F21" t="s">
        <v>1502</v>
      </c>
      <c r="G21" s="2">
        <v>403100</v>
      </c>
      <c r="H21">
        <v>5</v>
      </c>
      <c r="I21" s="1">
        <v>92.8</v>
      </c>
      <c r="J21" s="1">
        <v>92.8</v>
      </c>
      <c r="K21">
        <v>464</v>
      </c>
      <c r="L21" t="s">
        <v>4</v>
      </c>
      <c r="M21" t="s">
        <v>316</v>
      </c>
      <c r="N21" t="s">
        <v>92</v>
      </c>
      <c r="O21" t="s">
        <v>92</v>
      </c>
      <c r="R21">
        <v>224</v>
      </c>
      <c r="T21" s="31">
        <v>17.5</v>
      </c>
    </row>
    <row r="22" spans="1:20" x14ac:dyDescent="0.3">
      <c r="A22">
        <v>2020</v>
      </c>
      <c r="B22">
        <v>250</v>
      </c>
      <c r="C22">
        <v>990740</v>
      </c>
      <c r="D22" t="s">
        <v>34</v>
      </c>
      <c r="E22" t="s">
        <v>412</v>
      </c>
      <c r="F22" t="s">
        <v>1490</v>
      </c>
      <c r="G22" s="2">
        <v>472800</v>
      </c>
      <c r="H22">
        <v>15</v>
      </c>
      <c r="I22" s="1">
        <v>87.07</v>
      </c>
      <c r="J22" s="1">
        <v>87.928571428571431</v>
      </c>
      <c r="K22">
        <v>1306</v>
      </c>
      <c r="L22" t="s">
        <v>15</v>
      </c>
      <c r="M22" t="s">
        <v>377</v>
      </c>
      <c r="N22" t="s">
        <v>92</v>
      </c>
      <c r="O22" t="s">
        <v>92</v>
      </c>
      <c r="R22">
        <v>102</v>
      </c>
      <c r="T22" s="31">
        <v>18</v>
      </c>
    </row>
    <row r="23" spans="1:20" x14ac:dyDescent="0.3">
      <c r="A23">
        <v>2020</v>
      </c>
      <c r="B23">
        <v>787</v>
      </c>
      <c r="C23">
        <v>294266</v>
      </c>
      <c r="D23" t="s">
        <v>50</v>
      </c>
      <c r="E23" t="s">
        <v>956</v>
      </c>
      <c r="F23" t="s">
        <v>1498</v>
      </c>
      <c r="G23" s="2">
        <v>425700</v>
      </c>
      <c r="H23">
        <v>18</v>
      </c>
      <c r="I23" s="1">
        <v>78.39</v>
      </c>
      <c r="J23" s="1">
        <v>78.684210526315795</v>
      </c>
      <c r="K23">
        <v>1411</v>
      </c>
      <c r="L23" t="s">
        <v>8</v>
      </c>
      <c r="M23" t="s">
        <v>948</v>
      </c>
      <c r="N23" t="s">
        <v>92</v>
      </c>
      <c r="O23" t="s">
        <v>92</v>
      </c>
      <c r="R23">
        <v>180</v>
      </c>
      <c r="T23" s="31">
        <v>19.5</v>
      </c>
    </row>
    <row r="24" spans="1:20" x14ac:dyDescent="0.3">
      <c r="A24">
        <v>2020</v>
      </c>
      <c r="B24">
        <v>709</v>
      </c>
      <c r="C24">
        <v>298144</v>
      </c>
      <c r="D24" t="s">
        <v>185</v>
      </c>
      <c r="E24" t="s">
        <v>887</v>
      </c>
      <c r="F24" t="s">
        <v>1515</v>
      </c>
      <c r="G24" s="2">
        <v>251500</v>
      </c>
      <c r="H24">
        <v>0</v>
      </c>
      <c r="I24" s="1">
        <v>0</v>
      </c>
      <c r="J24" s="1">
        <v>0</v>
      </c>
      <c r="K24">
        <v>0</v>
      </c>
      <c r="L24" t="s">
        <v>9</v>
      </c>
      <c r="M24" t="s">
        <v>864</v>
      </c>
      <c r="N24" t="s">
        <v>92</v>
      </c>
      <c r="O24" t="s">
        <v>92</v>
      </c>
      <c r="R24">
        <v>516</v>
      </c>
      <c r="T24" s="31">
        <v>19.5</v>
      </c>
    </row>
    <row r="25" spans="1:20" x14ac:dyDescent="0.3">
      <c r="A25">
        <v>2020</v>
      </c>
      <c r="B25">
        <v>400</v>
      </c>
      <c r="C25">
        <v>280762</v>
      </c>
      <c r="D25" t="s">
        <v>79</v>
      </c>
      <c r="E25" t="s">
        <v>570</v>
      </c>
      <c r="F25" t="s">
        <v>1497</v>
      </c>
      <c r="G25" s="2">
        <v>443200</v>
      </c>
      <c r="H25">
        <v>16</v>
      </c>
      <c r="I25" s="1">
        <v>81.63</v>
      </c>
      <c r="J25" s="1">
        <v>79</v>
      </c>
      <c r="K25">
        <v>1306</v>
      </c>
      <c r="L25" t="s">
        <v>542</v>
      </c>
      <c r="M25" t="s">
        <v>18</v>
      </c>
      <c r="N25" t="s">
        <v>92</v>
      </c>
      <c r="O25" t="s">
        <v>92</v>
      </c>
      <c r="R25">
        <v>148</v>
      </c>
      <c r="T25" s="31" t="e">
        <v>#N/A</v>
      </c>
    </row>
    <row r="26" spans="1:20" x14ac:dyDescent="0.3">
      <c r="A26">
        <v>2020</v>
      </c>
      <c r="B26">
        <v>417</v>
      </c>
      <c r="C26">
        <v>291327</v>
      </c>
      <c r="D26" t="s">
        <v>591</v>
      </c>
      <c r="E26" t="s">
        <v>592</v>
      </c>
      <c r="F26" t="s">
        <v>1499</v>
      </c>
      <c r="G26" s="2">
        <v>417000</v>
      </c>
      <c r="H26">
        <v>15</v>
      </c>
      <c r="I26" s="1">
        <v>76.8</v>
      </c>
      <c r="J26" s="1">
        <v>76.8</v>
      </c>
      <c r="K26">
        <v>1152</v>
      </c>
      <c r="L26" t="s">
        <v>6</v>
      </c>
      <c r="M26" t="s">
        <v>589</v>
      </c>
      <c r="N26" t="s">
        <v>1495</v>
      </c>
      <c r="O26" t="s">
        <v>92</v>
      </c>
      <c r="P26" t="s">
        <v>45</v>
      </c>
      <c r="R26">
        <v>195</v>
      </c>
      <c r="T26" s="31" t="e">
        <v>#N/A</v>
      </c>
    </row>
    <row r="27" spans="1:20" x14ac:dyDescent="0.3">
      <c r="A27">
        <v>2020</v>
      </c>
      <c r="B27">
        <v>633</v>
      </c>
      <c r="C27">
        <v>998529</v>
      </c>
      <c r="D27" t="s">
        <v>813</v>
      </c>
      <c r="E27" t="s">
        <v>814</v>
      </c>
      <c r="F27" t="s">
        <v>1500</v>
      </c>
      <c r="G27" s="2">
        <v>411200</v>
      </c>
      <c r="H27">
        <v>11</v>
      </c>
      <c r="I27" s="1">
        <v>75.73</v>
      </c>
      <c r="J27" s="1">
        <v>73.214285714285708</v>
      </c>
      <c r="K27">
        <v>833</v>
      </c>
      <c r="L27" t="s">
        <v>1</v>
      </c>
      <c r="M27" t="s">
        <v>769</v>
      </c>
      <c r="N27" t="s">
        <v>92</v>
      </c>
      <c r="O27" t="s">
        <v>92</v>
      </c>
      <c r="R27">
        <v>208</v>
      </c>
      <c r="T27" s="31" t="e">
        <v>#N/A</v>
      </c>
    </row>
    <row r="28" spans="1:20" x14ac:dyDescent="0.3">
      <c r="A28">
        <v>2020</v>
      </c>
      <c r="B28">
        <v>74</v>
      </c>
      <c r="C28">
        <v>1005521</v>
      </c>
      <c r="D28" t="s">
        <v>170</v>
      </c>
      <c r="E28" t="s">
        <v>171</v>
      </c>
      <c r="F28" t="s">
        <v>1505</v>
      </c>
      <c r="G28" s="2">
        <v>368400</v>
      </c>
      <c r="H28">
        <v>19</v>
      </c>
      <c r="I28" s="1">
        <v>67.84</v>
      </c>
      <c r="J28" s="1">
        <v>69.578947368421055</v>
      </c>
      <c r="K28">
        <v>1289</v>
      </c>
      <c r="L28" t="s">
        <v>7</v>
      </c>
      <c r="M28" t="s">
        <v>119</v>
      </c>
      <c r="N28" t="s">
        <v>1495</v>
      </c>
      <c r="O28" t="s">
        <v>92</v>
      </c>
      <c r="P28" t="s">
        <v>45</v>
      </c>
      <c r="R28">
        <v>292</v>
      </c>
      <c r="T28" s="31" t="e">
        <v>#N/A</v>
      </c>
    </row>
    <row r="29" spans="1:20" x14ac:dyDescent="0.3">
      <c r="A29">
        <v>2020</v>
      </c>
      <c r="B29">
        <v>446</v>
      </c>
      <c r="C29">
        <v>291821</v>
      </c>
      <c r="D29" t="s">
        <v>591</v>
      </c>
      <c r="E29" t="s">
        <v>622</v>
      </c>
      <c r="F29" t="s">
        <v>1507</v>
      </c>
      <c r="G29" s="2">
        <v>337000</v>
      </c>
      <c r="H29">
        <v>0</v>
      </c>
      <c r="I29" s="1">
        <v>0</v>
      </c>
      <c r="J29" s="1">
        <v>0</v>
      </c>
      <c r="K29">
        <v>0</v>
      </c>
      <c r="L29" t="s">
        <v>6</v>
      </c>
      <c r="M29" t="s">
        <v>589</v>
      </c>
      <c r="N29" t="s">
        <v>1495</v>
      </c>
      <c r="O29" t="s">
        <v>92</v>
      </c>
      <c r="P29" t="s">
        <v>45</v>
      </c>
      <c r="R29">
        <v>360</v>
      </c>
      <c r="T29" s="31" t="e">
        <v>#N/A</v>
      </c>
    </row>
    <row r="30" spans="1:20" x14ac:dyDescent="0.3">
      <c r="A30">
        <v>2020</v>
      </c>
      <c r="B30">
        <v>492</v>
      </c>
      <c r="C30">
        <v>992644</v>
      </c>
      <c r="D30" t="s">
        <v>667</v>
      </c>
      <c r="E30" t="s">
        <v>668</v>
      </c>
      <c r="F30" t="s">
        <v>1508</v>
      </c>
      <c r="G30" s="2">
        <v>329500</v>
      </c>
      <c r="H30">
        <v>7</v>
      </c>
      <c r="I30" s="1">
        <v>67.430000000000007</v>
      </c>
      <c r="J30" s="1">
        <v>66</v>
      </c>
      <c r="K30">
        <v>472</v>
      </c>
      <c r="L30" t="s">
        <v>5</v>
      </c>
      <c r="M30" t="s">
        <v>637</v>
      </c>
      <c r="N30" t="s">
        <v>1495</v>
      </c>
      <c r="O30" t="s">
        <v>92</v>
      </c>
      <c r="P30" t="s">
        <v>45</v>
      </c>
      <c r="R30">
        <v>374</v>
      </c>
      <c r="T30" s="31" t="e">
        <v>#N/A</v>
      </c>
    </row>
    <row r="31" spans="1:20" x14ac:dyDescent="0.3">
      <c r="A31">
        <v>2020</v>
      </c>
      <c r="B31">
        <v>574</v>
      </c>
      <c r="C31">
        <v>997142</v>
      </c>
      <c r="D31" t="s">
        <v>493</v>
      </c>
      <c r="E31" t="s">
        <v>747</v>
      </c>
      <c r="F31" t="s">
        <v>1509</v>
      </c>
      <c r="G31" s="2">
        <v>326700</v>
      </c>
      <c r="H31">
        <v>5</v>
      </c>
      <c r="I31" s="1">
        <v>75.2</v>
      </c>
      <c r="J31" s="1">
        <v>75.2</v>
      </c>
      <c r="K31">
        <v>376</v>
      </c>
      <c r="L31" t="s">
        <v>11</v>
      </c>
      <c r="M31" t="s">
        <v>724</v>
      </c>
      <c r="N31" t="s">
        <v>1495</v>
      </c>
      <c r="O31" t="s">
        <v>92</v>
      </c>
      <c r="P31" t="s">
        <v>45</v>
      </c>
      <c r="R31">
        <v>388</v>
      </c>
      <c r="T31" s="31" t="e">
        <v>#N/A</v>
      </c>
    </row>
    <row r="32" spans="1:20" x14ac:dyDescent="0.3">
      <c r="A32">
        <v>2020</v>
      </c>
      <c r="B32">
        <v>601</v>
      </c>
      <c r="C32">
        <v>994077</v>
      </c>
      <c r="D32" t="s">
        <v>777</v>
      </c>
      <c r="E32" t="s">
        <v>778</v>
      </c>
      <c r="F32" t="s">
        <v>1510</v>
      </c>
      <c r="G32" s="2">
        <v>316200</v>
      </c>
      <c r="H32">
        <v>9</v>
      </c>
      <c r="I32" s="1">
        <v>58.22</v>
      </c>
      <c r="J32" s="1">
        <v>58.222222222222221</v>
      </c>
      <c r="K32">
        <v>524</v>
      </c>
      <c r="L32" t="s">
        <v>1</v>
      </c>
      <c r="M32" t="s">
        <v>769</v>
      </c>
      <c r="N32" t="s">
        <v>1495</v>
      </c>
      <c r="O32" t="s">
        <v>92</v>
      </c>
      <c r="P32" t="s">
        <v>45</v>
      </c>
      <c r="R32">
        <v>407</v>
      </c>
      <c r="T32" s="31" t="e">
        <v>#N/A</v>
      </c>
    </row>
    <row r="33" spans="1:20" x14ac:dyDescent="0.3">
      <c r="A33">
        <v>2020</v>
      </c>
      <c r="B33">
        <v>810</v>
      </c>
      <c r="C33">
        <v>280959</v>
      </c>
      <c r="D33" t="s">
        <v>288</v>
      </c>
      <c r="E33" t="s">
        <v>974</v>
      </c>
      <c r="F33" t="s">
        <v>1511</v>
      </c>
      <c r="G33" s="2">
        <v>288800</v>
      </c>
      <c r="H33">
        <v>11</v>
      </c>
      <c r="I33" s="1">
        <v>53.18</v>
      </c>
      <c r="J33" s="1">
        <v>53.18181818181818</v>
      </c>
      <c r="K33">
        <v>585</v>
      </c>
      <c r="L33" t="s">
        <v>8</v>
      </c>
      <c r="M33" t="s">
        <v>948</v>
      </c>
      <c r="N33" t="s">
        <v>92</v>
      </c>
      <c r="O33" t="s">
        <v>92</v>
      </c>
      <c r="R33">
        <v>456</v>
      </c>
      <c r="T33" s="31" t="e">
        <v>#N/A</v>
      </c>
    </row>
    <row r="34" spans="1:20" x14ac:dyDescent="0.3">
      <c r="A34">
        <v>2020</v>
      </c>
      <c r="B34">
        <v>706</v>
      </c>
      <c r="C34">
        <v>1003203</v>
      </c>
      <c r="D34" t="s">
        <v>437</v>
      </c>
      <c r="E34" t="s">
        <v>884</v>
      </c>
      <c r="F34" t="s">
        <v>1512</v>
      </c>
      <c r="G34" s="2">
        <v>265000</v>
      </c>
      <c r="H34">
        <v>4</v>
      </c>
      <c r="I34" s="1">
        <v>61</v>
      </c>
      <c r="J34" s="1">
        <v>61</v>
      </c>
      <c r="K34">
        <v>244</v>
      </c>
      <c r="L34" t="s">
        <v>9</v>
      </c>
      <c r="M34" t="s">
        <v>864</v>
      </c>
      <c r="N34" t="s">
        <v>92</v>
      </c>
      <c r="O34" t="s">
        <v>92</v>
      </c>
      <c r="R34">
        <v>499</v>
      </c>
      <c r="T34" s="31" t="e">
        <v>#N/A</v>
      </c>
    </row>
    <row r="35" spans="1:20" x14ac:dyDescent="0.3">
      <c r="A35">
        <v>2020</v>
      </c>
      <c r="B35">
        <v>596</v>
      </c>
      <c r="C35">
        <v>1002245</v>
      </c>
      <c r="D35" t="s">
        <v>126</v>
      </c>
      <c r="E35" t="s">
        <v>771</v>
      </c>
      <c r="F35" t="s">
        <v>1513</v>
      </c>
      <c r="G35" s="2">
        <v>257700</v>
      </c>
      <c r="H35">
        <v>13</v>
      </c>
      <c r="I35" s="1">
        <v>47.46</v>
      </c>
      <c r="J35" s="1">
        <v>47.46153846153846</v>
      </c>
      <c r="K35">
        <v>617</v>
      </c>
      <c r="L35" t="s">
        <v>1</v>
      </c>
      <c r="M35" t="s">
        <v>769</v>
      </c>
      <c r="N35" t="s">
        <v>1495</v>
      </c>
      <c r="O35" t="s">
        <v>92</v>
      </c>
      <c r="P35" t="s">
        <v>45</v>
      </c>
      <c r="R35">
        <v>512</v>
      </c>
      <c r="T35" s="31" t="e">
        <v>#N/A</v>
      </c>
    </row>
    <row r="36" spans="1:20" x14ac:dyDescent="0.3">
      <c r="A36">
        <v>2020</v>
      </c>
      <c r="B36">
        <v>317</v>
      </c>
      <c r="C36">
        <v>280722</v>
      </c>
      <c r="D36" t="s">
        <v>128</v>
      </c>
      <c r="E36" t="s">
        <v>104</v>
      </c>
      <c r="F36" t="s">
        <v>1514</v>
      </c>
      <c r="G36" s="2">
        <v>254700</v>
      </c>
      <c r="H36">
        <v>3</v>
      </c>
      <c r="I36" s="1">
        <v>67</v>
      </c>
      <c r="J36" s="1">
        <v>67</v>
      </c>
      <c r="K36">
        <v>201</v>
      </c>
      <c r="L36" t="s">
        <v>17</v>
      </c>
      <c r="M36" t="s">
        <v>440</v>
      </c>
      <c r="N36" t="s">
        <v>92</v>
      </c>
      <c r="O36" t="s">
        <v>92</v>
      </c>
      <c r="R36">
        <v>513</v>
      </c>
      <c r="T36" s="31" t="e">
        <v>#N/A</v>
      </c>
    </row>
    <row r="37" spans="1:20" x14ac:dyDescent="0.3">
      <c r="A37">
        <v>2020</v>
      </c>
      <c r="B37">
        <v>637</v>
      </c>
      <c r="C37">
        <v>1005530</v>
      </c>
      <c r="D37" t="s">
        <v>154</v>
      </c>
      <c r="E37" t="s">
        <v>817</v>
      </c>
      <c r="F37" t="s">
        <v>1516</v>
      </c>
      <c r="G37" s="2">
        <v>250900</v>
      </c>
      <c r="H37">
        <v>1</v>
      </c>
      <c r="I37" s="1">
        <v>66</v>
      </c>
      <c r="J37" s="1">
        <v>66</v>
      </c>
      <c r="K37">
        <v>66</v>
      </c>
      <c r="L37" t="s">
        <v>10</v>
      </c>
      <c r="M37" t="s">
        <v>818</v>
      </c>
      <c r="N37" t="s">
        <v>92</v>
      </c>
      <c r="O37" t="s">
        <v>92</v>
      </c>
      <c r="R37">
        <v>517</v>
      </c>
      <c r="T37" s="31" t="e">
        <v>#N/A</v>
      </c>
    </row>
    <row r="38" spans="1:20" x14ac:dyDescent="0.3">
      <c r="A38">
        <v>2020</v>
      </c>
      <c r="B38">
        <v>123</v>
      </c>
      <c r="C38">
        <v>298290</v>
      </c>
      <c r="D38" t="s">
        <v>230</v>
      </c>
      <c r="E38" t="s">
        <v>241</v>
      </c>
      <c r="F38" t="s">
        <v>1517</v>
      </c>
      <c r="G38" s="2">
        <v>236200</v>
      </c>
      <c r="H38">
        <v>2</v>
      </c>
      <c r="I38" s="1">
        <v>72.5</v>
      </c>
      <c r="J38" s="1">
        <v>72.5</v>
      </c>
      <c r="K38">
        <v>145</v>
      </c>
      <c r="L38" t="s">
        <v>2</v>
      </c>
      <c r="M38" t="s">
        <v>200</v>
      </c>
      <c r="N38" t="s">
        <v>92</v>
      </c>
      <c r="O38" t="s">
        <v>92</v>
      </c>
      <c r="R38">
        <v>534</v>
      </c>
      <c r="T38" s="31" t="e">
        <v>#N/A</v>
      </c>
    </row>
    <row r="39" spans="1:20" x14ac:dyDescent="0.3">
      <c r="A39">
        <v>2020</v>
      </c>
      <c r="B39">
        <v>509</v>
      </c>
      <c r="C39">
        <v>290246</v>
      </c>
      <c r="D39" t="s">
        <v>50</v>
      </c>
      <c r="E39" t="s">
        <v>683</v>
      </c>
      <c r="F39" t="s">
        <v>1518</v>
      </c>
      <c r="G39" s="2">
        <v>199600</v>
      </c>
      <c r="H39">
        <v>2</v>
      </c>
      <c r="I39" s="1">
        <v>52.5</v>
      </c>
      <c r="J39" s="1">
        <v>44</v>
      </c>
      <c r="K39">
        <v>105</v>
      </c>
      <c r="L39" t="s">
        <v>12</v>
      </c>
      <c r="M39" t="s">
        <v>679</v>
      </c>
      <c r="N39" t="s">
        <v>1495</v>
      </c>
      <c r="O39" t="s">
        <v>92</v>
      </c>
      <c r="P39" t="s">
        <v>45</v>
      </c>
      <c r="R39">
        <v>582</v>
      </c>
      <c r="T39" s="31" t="e">
        <v>#N/A</v>
      </c>
    </row>
    <row r="40" spans="1:20" x14ac:dyDescent="0.3">
      <c r="A40">
        <v>2020</v>
      </c>
      <c r="B40">
        <v>474</v>
      </c>
      <c r="C40">
        <v>1009399</v>
      </c>
      <c r="D40" t="s">
        <v>38</v>
      </c>
      <c r="E40" t="s">
        <v>561</v>
      </c>
      <c r="F40" t="s">
        <v>1519</v>
      </c>
      <c r="G40" s="2">
        <v>198300</v>
      </c>
      <c r="H40">
        <v>0</v>
      </c>
      <c r="I40" s="1">
        <v>0</v>
      </c>
      <c r="J40" s="1">
        <v>0</v>
      </c>
      <c r="K40">
        <v>0</v>
      </c>
      <c r="L40" t="s">
        <v>5</v>
      </c>
      <c r="M40" t="s">
        <v>637</v>
      </c>
      <c r="N40" t="s">
        <v>92</v>
      </c>
      <c r="O40" t="s">
        <v>92</v>
      </c>
      <c r="R40">
        <v>583</v>
      </c>
      <c r="T40" s="31" t="e">
        <v>#N/A</v>
      </c>
    </row>
    <row r="41" spans="1:20" x14ac:dyDescent="0.3">
      <c r="A41">
        <v>2020</v>
      </c>
      <c r="B41">
        <v>602</v>
      </c>
      <c r="C41">
        <v>1000061</v>
      </c>
      <c r="D41" t="s">
        <v>120</v>
      </c>
      <c r="E41" t="s">
        <v>779</v>
      </c>
      <c r="F41" t="s">
        <v>1520</v>
      </c>
      <c r="G41" s="2">
        <v>195500</v>
      </c>
      <c r="H41">
        <v>1</v>
      </c>
      <c r="I41" s="1">
        <v>60</v>
      </c>
      <c r="J41" s="1">
        <v>60</v>
      </c>
      <c r="K41">
        <v>60</v>
      </c>
      <c r="L41" t="s">
        <v>1</v>
      </c>
      <c r="M41" t="s">
        <v>769</v>
      </c>
      <c r="N41" t="s">
        <v>1495</v>
      </c>
      <c r="O41" t="s">
        <v>92</v>
      </c>
      <c r="P41" t="s">
        <v>45</v>
      </c>
      <c r="R41">
        <v>585</v>
      </c>
      <c r="T41" s="31" t="e">
        <v>#N/A</v>
      </c>
    </row>
    <row r="42" spans="1:20" x14ac:dyDescent="0.3">
      <c r="A42">
        <v>2020</v>
      </c>
      <c r="B42">
        <v>84</v>
      </c>
      <c r="C42">
        <v>992752</v>
      </c>
      <c r="D42" t="s">
        <v>187</v>
      </c>
      <c r="E42" t="s">
        <v>104</v>
      </c>
      <c r="F42" t="s">
        <v>1521</v>
      </c>
      <c r="G42" s="2">
        <v>179200</v>
      </c>
      <c r="H42">
        <v>2</v>
      </c>
      <c r="I42" s="1">
        <v>55</v>
      </c>
      <c r="J42" s="1">
        <v>55</v>
      </c>
      <c r="K42">
        <v>110</v>
      </c>
      <c r="L42" t="s">
        <v>7</v>
      </c>
      <c r="M42" t="s">
        <v>119</v>
      </c>
      <c r="N42" t="s">
        <v>92</v>
      </c>
      <c r="O42" t="s">
        <v>92</v>
      </c>
      <c r="R42">
        <v>598</v>
      </c>
      <c r="T42" s="31" t="e">
        <v>#N/A</v>
      </c>
    </row>
    <row r="43" spans="1:20" x14ac:dyDescent="0.3">
      <c r="A43">
        <v>2020</v>
      </c>
      <c r="B43">
        <v>39</v>
      </c>
      <c r="C43">
        <v>1008752</v>
      </c>
      <c r="D43" t="s">
        <v>107</v>
      </c>
      <c r="E43" t="s">
        <v>108</v>
      </c>
      <c r="F43" t="s">
        <v>1522</v>
      </c>
      <c r="G43" s="2">
        <v>123900</v>
      </c>
      <c r="H43">
        <v>0</v>
      </c>
      <c r="I43" s="1">
        <v>0</v>
      </c>
      <c r="J43" s="1">
        <v>0</v>
      </c>
      <c r="K43">
        <v>0</v>
      </c>
      <c r="L43" t="s">
        <v>16</v>
      </c>
      <c r="M43" t="s">
        <v>36</v>
      </c>
      <c r="N43" t="s">
        <v>1495</v>
      </c>
      <c r="O43" t="s">
        <v>92</v>
      </c>
      <c r="P43" t="s">
        <v>45</v>
      </c>
      <c r="R43">
        <v>642</v>
      </c>
      <c r="T43" s="31" t="e">
        <v>#N/A</v>
      </c>
    </row>
    <row r="44" spans="1:20" x14ac:dyDescent="0.3">
      <c r="A44">
        <v>2020</v>
      </c>
      <c r="B44">
        <v>98</v>
      </c>
      <c r="C44">
        <v>1004912</v>
      </c>
      <c r="D44" t="s">
        <v>50</v>
      </c>
      <c r="E44" t="s">
        <v>209</v>
      </c>
      <c r="F44" t="s">
        <v>1523</v>
      </c>
      <c r="G44" s="2">
        <v>123900</v>
      </c>
      <c r="H44">
        <v>0</v>
      </c>
      <c r="I44" s="1">
        <v>0</v>
      </c>
      <c r="J44" s="1">
        <v>0</v>
      </c>
      <c r="K44">
        <v>0</v>
      </c>
      <c r="L44" t="s">
        <v>2</v>
      </c>
      <c r="M44" t="s">
        <v>200</v>
      </c>
      <c r="N44" t="s">
        <v>92</v>
      </c>
      <c r="O44" t="s">
        <v>92</v>
      </c>
      <c r="R44">
        <v>653</v>
      </c>
      <c r="T44" s="31" t="e">
        <v>#N/A</v>
      </c>
    </row>
    <row r="45" spans="1:20" x14ac:dyDescent="0.3">
      <c r="A45">
        <v>2020</v>
      </c>
      <c r="B45">
        <v>143</v>
      </c>
      <c r="C45">
        <v>990291</v>
      </c>
      <c r="D45" t="s">
        <v>52</v>
      </c>
      <c r="E45" t="s">
        <v>138</v>
      </c>
      <c r="F45" t="s">
        <v>1524</v>
      </c>
      <c r="G45" s="2">
        <v>123900</v>
      </c>
      <c r="H45">
        <v>0</v>
      </c>
      <c r="I45" s="1">
        <v>0</v>
      </c>
      <c r="J45" s="1">
        <v>0</v>
      </c>
      <c r="K45">
        <v>0</v>
      </c>
      <c r="L45" t="s">
        <v>14</v>
      </c>
      <c r="M45" t="s">
        <v>254</v>
      </c>
      <c r="N45" t="s">
        <v>1495</v>
      </c>
      <c r="O45" t="s">
        <v>92</v>
      </c>
      <c r="P45" t="s">
        <v>45</v>
      </c>
      <c r="R45">
        <v>660</v>
      </c>
      <c r="T45" s="31" t="e">
        <v>#N/A</v>
      </c>
    </row>
    <row r="46" spans="1:20" x14ac:dyDescent="0.3">
      <c r="A46">
        <v>2020</v>
      </c>
      <c r="B46">
        <v>156</v>
      </c>
      <c r="C46">
        <v>1000960</v>
      </c>
      <c r="D46" t="s">
        <v>279</v>
      </c>
      <c r="E46" t="s">
        <v>76</v>
      </c>
      <c r="F46" t="s">
        <v>1525</v>
      </c>
      <c r="G46" s="2">
        <v>123900</v>
      </c>
      <c r="H46">
        <v>0</v>
      </c>
      <c r="I46" s="1">
        <v>0</v>
      </c>
      <c r="J46" s="1">
        <v>0</v>
      </c>
      <c r="K46">
        <v>0</v>
      </c>
      <c r="L46" t="s">
        <v>14</v>
      </c>
      <c r="M46" t="s">
        <v>254</v>
      </c>
      <c r="N46" t="s">
        <v>92</v>
      </c>
      <c r="O46" t="s">
        <v>92</v>
      </c>
      <c r="R46">
        <v>663</v>
      </c>
      <c r="T46" s="31" t="e">
        <v>#N/A</v>
      </c>
    </row>
    <row r="47" spans="1:20" x14ac:dyDescent="0.3">
      <c r="A47">
        <v>2020</v>
      </c>
      <c r="B47">
        <v>189</v>
      </c>
      <c r="C47">
        <v>1005577</v>
      </c>
      <c r="D47" t="s">
        <v>185</v>
      </c>
      <c r="E47" t="s">
        <v>327</v>
      </c>
      <c r="F47" t="s">
        <v>1526</v>
      </c>
      <c r="G47" s="2">
        <v>123900</v>
      </c>
      <c r="H47">
        <v>0</v>
      </c>
      <c r="I47" s="1">
        <v>0</v>
      </c>
      <c r="J47" s="1">
        <v>0</v>
      </c>
      <c r="K47">
        <v>0</v>
      </c>
      <c r="L47" t="s">
        <v>4</v>
      </c>
      <c r="M47" t="s">
        <v>316</v>
      </c>
      <c r="N47" t="s">
        <v>92</v>
      </c>
      <c r="O47" t="s">
        <v>92</v>
      </c>
      <c r="R47">
        <v>666</v>
      </c>
      <c r="T47" s="31" t="e">
        <v>#N/A</v>
      </c>
    </row>
    <row r="48" spans="1:20" x14ac:dyDescent="0.3">
      <c r="A48">
        <v>2020</v>
      </c>
      <c r="B48">
        <v>254</v>
      </c>
      <c r="C48">
        <v>1000980</v>
      </c>
      <c r="D48" t="s">
        <v>417</v>
      </c>
      <c r="E48" t="s">
        <v>418</v>
      </c>
      <c r="F48" t="s">
        <v>1527</v>
      </c>
      <c r="G48" s="2">
        <v>123900</v>
      </c>
      <c r="H48">
        <v>0</v>
      </c>
      <c r="I48" s="1">
        <v>0</v>
      </c>
      <c r="J48" s="1">
        <v>0</v>
      </c>
      <c r="K48">
        <v>0</v>
      </c>
      <c r="L48" t="s">
        <v>15</v>
      </c>
      <c r="M48" t="s">
        <v>377</v>
      </c>
      <c r="N48" t="s">
        <v>92</v>
      </c>
      <c r="O48" t="s">
        <v>92</v>
      </c>
      <c r="R48">
        <v>669</v>
      </c>
      <c r="T48" s="31" t="e">
        <v>#N/A</v>
      </c>
    </row>
    <row r="49" spans="1:20" x14ac:dyDescent="0.3">
      <c r="A49">
        <v>2020</v>
      </c>
      <c r="B49">
        <v>384</v>
      </c>
      <c r="C49">
        <v>993902</v>
      </c>
      <c r="D49" t="s">
        <v>203</v>
      </c>
      <c r="E49" t="s">
        <v>255</v>
      </c>
      <c r="F49" t="s">
        <v>1528</v>
      </c>
      <c r="G49" s="2">
        <v>123900</v>
      </c>
      <c r="H49">
        <v>0</v>
      </c>
      <c r="I49" s="1">
        <v>0</v>
      </c>
      <c r="J49" s="1">
        <v>0</v>
      </c>
      <c r="K49">
        <v>0</v>
      </c>
      <c r="L49" t="s">
        <v>542</v>
      </c>
      <c r="M49" t="s">
        <v>18</v>
      </c>
      <c r="N49" t="s">
        <v>92</v>
      </c>
      <c r="O49" t="s">
        <v>92</v>
      </c>
      <c r="R49">
        <v>688</v>
      </c>
      <c r="T49" s="31" t="e">
        <v>#N/A</v>
      </c>
    </row>
    <row r="50" spans="1:20" x14ac:dyDescent="0.3">
      <c r="A50">
        <v>2020</v>
      </c>
      <c r="B50">
        <v>449</v>
      </c>
      <c r="C50">
        <v>1001024</v>
      </c>
      <c r="D50" t="s">
        <v>83</v>
      </c>
      <c r="E50" t="s">
        <v>625</v>
      </c>
      <c r="F50" t="s">
        <v>1529</v>
      </c>
      <c r="G50" s="2">
        <v>123900</v>
      </c>
      <c r="H50">
        <v>0</v>
      </c>
      <c r="I50" s="1">
        <v>0</v>
      </c>
      <c r="J50" s="1">
        <v>0</v>
      </c>
      <c r="K50">
        <v>0</v>
      </c>
      <c r="L50" t="s">
        <v>6</v>
      </c>
      <c r="M50" t="s">
        <v>589</v>
      </c>
      <c r="N50" t="s">
        <v>92</v>
      </c>
      <c r="O50" t="s">
        <v>92</v>
      </c>
      <c r="R50">
        <v>695</v>
      </c>
      <c r="T50" s="31" t="e">
        <v>#N/A</v>
      </c>
    </row>
    <row r="51" spans="1:20" x14ac:dyDescent="0.3">
      <c r="A51">
        <v>2020</v>
      </c>
      <c r="B51">
        <v>462</v>
      </c>
      <c r="C51">
        <v>1014081</v>
      </c>
      <c r="D51" t="s">
        <v>639</v>
      </c>
      <c r="E51" t="s">
        <v>640</v>
      </c>
      <c r="F51" t="s">
        <v>1530</v>
      </c>
      <c r="G51" s="2">
        <v>123900</v>
      </c>
      <c r="H51">
        <v>0</v>
      </c>
      <c r="I51" s="1">
        <v>0</v>
      </c>
      <c r="J51" s="1">
        <v>0</v>
      </c>
      <c r="K51">
        <v>0</v>
      </c>
      <c r="L51" t="s">
        <v>5</v>
      </c>
      <c r="M51" t="s">
        <v>637</v>
      </c>
      <c r="N51" t="s">
        <v>92</v>
      </c>
      <c r="O51" t="s">
        <v>92</v>
      </c>
      <c r="R51">
        <v>699</v>
      </c>
      <c r="T51" s="31" t="e">
        <v>#N/A</v>
      </c>
    </row>
    <row r="52" spans="1:20" x14ac:dyDescent="0.3">
      <c r="A52">
        <v>2020</v>
      </c>
      <c r="B52">
        <v>546</v>
      </c>
      <c r="C52">
        <v>1004965</v>
      </c>
      <c r="D52" t="s">
        <v>718</v>
      </c>
      <c r="E52" t="s">
        <v>719</v>
      </c>
      <c r="F52" t="s">
        <v>1531</v>
      </c>
      <c r="G52" s="2">
        <v>123900</v>
      </c>
      <c r="H52">
        <v>0</v>
      </c>
      <c r="I52" s="1">
        <v>0</v>
      </c>
      <c r="J52" s="1">
        <v>0</v>
      </c>
      <c r="K52">
        <v>0</v>
      </c>
      <c r="L52" t="s">
        <v>12</v>
      </c>
      <c r="M52" t="s">
        <v>679</v>
      </c>
      <c r="N52" t="s">
        <v>1495</v>
      </c>
      <c r="O52" t="s">
        <v>92</v>
      </c>
      <c r="P52" t="s">
        <v>45</v>
      </c>
      <c r="R52">
        <v>705</v>
      </c>
      <c r="T52" s="31" t="e">
        <v>#N/A</v>
      </c>
    </row>
    <row r="53" spans="1:20" x14ac:dyDescent="0.3">
      <c r="A53">
        <v>2020</v>
      </c>
      <c r="B53">
        <v>571</v>
      </c>
      <c r="C53">
        <v>1002248</v>
      </c>
      <c r="D53" t="s">
        <v>185</v>
      </c>
      <c r="E53" t="s">
        <v>743</v>
      </c>
      <c r="F53" t="s">
        <v>1532</v>
      </c>
      <c r="G53" s="2">
        <v>123900</v>
      </c>
      <c r="H53">
        <v>0</v>
      </c>
      <c r="I53" s="1">
        <v>0</v>
      </c>
      <c r="J53" s="1">
        <v>0</v>
      </c>
      <c r="K53">
        <v>0</v>
      </c>
      <c r="L53" t="s">
        <v>11</v>
      </c>
      <c r="M53" t="s">
        <v>724</v>
      </c>
      <c r="N53" t="s">
        <v>92</v>
      </c>
      <c r="O53" t="s">
        <v>92</v>
      </c>
      <c r="R53">
        <v>708</v>
      </c>
      <c r="T53" s="31" t="e">
        <v>#N/A</v>
      </c>
    </row>
    <row r="54" spans="1:20" x14ac:dyDescent="0.3">
      <c r="A54">
        <v>2020</v>
      </c>
      <c r="B54">
        <v>638</v>
      </c>
      <c r="C54">
        <v>1013976</v>
      </c>
      <c r="D54" t="s">
        <v>185</v>
      </c>
      <c r="E54" t="s">
        <v>819</v>
      </c>
      <c r="F54" t="s">
        <v>1533</v>
      </c>
      <c r="G54" s="2">
        <v>123900</v>
      </c>
      <c r="H54">
        <v>0</v>
      </c>
      <c r="I54" s="1">
        <v>0</v>
      </c>
      <c r="J54" s="1">
        <v>0</v>
      </c>
      <c r="K54">
        <v>0</v>
      </c>
      <c r="L54" t="s">
        <v>10</v>
      </c>
      <c r="M54" t="s">
        <v>818</v>
      </c>
      <c r="N54" t="s">
        <v>92</v>
      </c>
      <c r="O54" t="s">
        <v>92</v>
      </c>
      <c r="R54">
        <v>716</v>
      </c>
      <c r="T54" s="31" t="e">
        <v>#N/A</v>
      </c>
    </row>
    <row r="55" spans="1:20" x14ac:dyDescent="0.3">
      <c r="A55">
        <v>2020</v>
      </c>
      <c r="B55">
        <v>683</v>
      </c>
      <c r="C55">
        <v>1008091</v>
      </c>
      <c r="D55" t="s">
        <v>403</v>
      </c>
      <c r="E55" t="s">
        <v>865</v>
      </c>
      <c r="F55" t="s">
        <v>1534</v>
      </c>
      <c r="G55" s="2">
        <v>123900</v>
      </c>
      <c r="H55">
        <v>0</v>
      </c>
      <c r="I55" s="1">
        <v>0</v>
      </c>
      <c r="J55" s="1">
        <v>0</v>
      </c>
      <c r="K55">
        <v>0</v>
      </c>
      <c r="L55" t="s">
        <v>9</v>
      </c>
      <c r="M55" t="s">
        <v>864</v>
      </c>
      <c r="N55" t="s">
        <v>92</v>
      </c>
      <c r="O55" t="s">
        <v>92</v>
      </c>
      <c r="R55">
        <v>721</v>
      </c>
      <c r="T55" s="31" t="e">
        <v>#N/A</v>
      </c>
    </row>
    <row r="56" spans="1:20" x14ac:dyDescent="0.3">
      <c r="A56">
        <v>2020</v>
      </c>
      <c r="B56">
        <v>700</v>
      </c>
      <c r="C56">
        <v>1012101</v>
      </c>
      <c r="D56" t="s">
        <v>214</v>
      </c>
      <c r="E56" t="s">
        <v>880</v>
      </c>
      <c r="F56" t="s">
        <v>1535</v>
      </c>
      <c r="G56" s="2">
        <v>123900</v>
      </c>
      <c r="H56">
        <v>0</v>
      </c>
      <c r="I56" s="1">
        <v>0</v>
      </c>
      <c r="J56" s="1">
        <v>0</v>
      </c>
      <c r="K56">
        <v>0</v>
      </c>
      <c r="L56" t="s">
        <v>9</v>
      </c>
      <c r="M56" t="s">
        <v>864</v>
      </c>
      <c r="N56" t="s">
        <v>92</v>
      </c>
      <c r="O56" t="s">
        <v>92</v>
      </c>
      <c r="R56">
        <v>723</v>
      </c>
      <c r="T56" s="31" t="e">
        <v>#N/A</v>
      </c>
    </row>
    <row r="57" spans="1:20" x14ac:dyDescent="0.3">
      <c r="A57">
        <v>2020</v>
      </c>
      <c r="B57">
        <v>763</v>
      </c>
      <c r="C57">
        <v>992330</v>
      </c>
      <c r="D57" t="s">
        <v>41</v>
      </c>
      <c r="E57" t="s">
        <v>937</v>
      </c>
      <c r="F57" t="s">
        <v>1536</v>
      </c>
      <c r="G57" s="2">
        <v>123900</v>
      </c>
      <c r="H57">
        <v>0</v>
      </c>
      <c r="I57" s="1">
        <v>0</v>
      </c>
      <c r="J57" s="1">
        <v>0</v>
      </c>
      <c r="K57">
        <v>0</v>
      </c>
      <c r="L57" t="s">
        <v>13</v>
      </c>
      <c r="M57" t="s">
        <v>907</v>
      </c>
      <c r="N57" t="s">
        <v>92</v>
      </c>
      <c r="O57" t="s">
        <v>92</v>
      </c>
      <c r="R57">
        <v>732</v>
      </c>
      <c r="T57" s="31" t="e">
        <v>#N/A</v>
      </c>
    </row>
    <row r="58" spans="1:20" x14ac:dyDescent="0.3">
      <c r="A58">
        <v>2020</v>
      </c>
      <c r="B58">
        <v>641</v>
      </c>
      <c r="C58">
        <v>1009221</v>
      </c>
      <c r="D58" t="s">
        <v>175</v>
      </c>
      <c r="E58" t="s">
        <v>822</v>
      </c>
      <c r="F58" t="s">
        <v>1537</v>
      </c>
      <c r="G58" s="2">
        <v>121900</v>
      </c>
      <c r="H58">
        <v>0</v>
      </c>
      <c r="I58" s="1">
        <v>0</v>
      </c>
      <c r="J58" s="1">
        <v>0</v>
      </c>
      <c r="K58">
        <v>0</v>
      </c>
      <c r="L58" t="s">
        <v>10</v>
      </c>
      <c r="M58" t="s">
        <v>818</v>
      </c>
      <c r="N58" t="s">
        <v>92</v>
      </c>
      <c r="O58" t="s">
        <v>92</v>
      </c>
      <c r="R58">
        <v>739</v>
      </c>
      <c r="T58" s="31" t="e">
        <v>#N/A</v>
      </c>
    </row>
    <row r="59" spans="1:20" x14ac:dyDescent="0.3">
      <c r="A59">
        <v>2020</v>
      </c>
      <c r="B59">
        <v>184</v>
      </c>
      <c r="C59">
        <v>1011954</v>
      </c>
      <c r="D59" t="s">
        <v>319</v>
      </c>
      <c r="E59" t="s">
        <v>320</v>
      </c>
      <c r="F59" t="s">
        <v>1538</v>
      </c>
      <c r="G59" s="2">
        <v>117300</v>
      </c>
      <c r="H59">
        <v>0</v>
      </c>
      <c r="I59" s="1">
        <v>0</v>
      </c>
      <c r="J59" s="1">
        <v>0</v>
      </c>
      <c r="K59">
        <v>0</v>
      </c>
      <c r="L59" t="s">
        <v>4</v>
      </c>
      <c r="M59" t="s">
        <v>316</v>
      </c>
      <c r="N59" t="s">
        <v>92</v>
      </c>
      <c r="O59" t="s">
        <v>92</v>
      </c>
      <c r="R59">
        <v>755</v>
      </c>
      <c r="T59" s="31" t="e">
        <v>#N/A</v>
      </c>
    </row>
    <row r="60" spans="1:20" x14ac:dyDescent="0.3">
      <c r="A60">
        <v>2020</v>
      </c>
      <c r="B60">
        <v>510</v>
      </c>
      <c r="C60">
        <v>1015781</v>
      </c>
      <c r="D60" t="s">
        <v>137</v>
      </c>
      <c r="E60" t="s">
        <v>684</v>
      </c>
      <c r="F60" t="s">
        <v>1539</v>
      </c>
      <c r="G60" s="2">
        <v>117300</v>
      </c>
      <c r="H60">
        <v>0</v>
      </c>
      <c r="I60" s="1">
        <v>0</v>
      </c>
      <c r="J60" s="1">
        <v>0</v>
      </c>
      <c r="K60">
        <v>0</v>
      </c>
      <c r="L60" t="s">
        <v>12</v>
      </c>
      <c r="M60" t="s">
        <v>679</v>
      </c>
      <c r="N60" t="s">
        <v>1495</v>
      </c>
      <c r="O60" t="s">
        <v>92</v>
      </c>
      <c r="P60" t="s">
        <v>45</v>
      </c>
      <c r="R60">
        <v>769</v>
      </c>
      <c r="T60" s="31" t="e">
        <v>#N/A</v>
      </c>
    </row>
    <row r="61" spans="1:20" x14ac:dyDescent="0.3">
      <c r="A61">
        <v>2020</v>
      </c>
      <c r="B61">
        <v>624</v>
      </c>
      <c r="C61">
        <v>1006193</v>
      </c>
      <c r="D61" t="s">
        <v>802</v>
      </c>
      <c r="E61" t="s">
        <v>803</v>
      </c>
      <c r="F61" t="s">
        <v>1276</v>
      </c>
      <c r="G61" s="2">
        <v>117300</v>
      </c>
      <c r="H61">
        <v>0</v>
      </c>
      <c r="I61" s="1">
        <v>0</v>
      </c>
      <c r="J61" s="1">
        <v>0</v>
      </c>
      <c r="K61">
        <v>0</v>
      </c>
      <c r="L61" t="s">
        <v>1</v>
      </c>
      <c r="M61" t="s">
        <v>769</v>
      </c>
      <c r="N61" t="s">
        <v>1277</v>
      </c>
      <c r="O61" t="s">
        <v>40</v>
      </c>
      <c r="P61" t="s">
        <v>92</v>
      </c>
      <c r="R61">
        <v>777</v>
      </c>
      <c r="T61" s="31" t="e">
        <v>#N/A</v>
      </c>
    </row>
    <row r="62" spans="1:20" x14ac:dyDescent="0.3">
      <c r="A62">
        <v>2020</v>
      </c>
      <c r="B62">
        <v>790</v>
      </c>
      <c r="C62">
        <v>1011243</v>
      </c>
      <c r="D62" t="s">
        <v>120</v>
      </c>
      <c r="E62" t="s">
        <v>960</v>
      </c>
      <c r="F62" t="s">
        <v>1540</v>
      </c>
      <c r="G62" s="2">
        <v>117300</v>
      </c>
      <c r="H62">
        <v>0</v>
      </c>
      <c r="I62" s="1">
        <v>0</v>
      </c>
      <c r="J62" s="1">
        <v>0</v>
      </c>
      <c r="K62">
        <v>0</v>
      </c>
      <c r="L62" t="s">
        <v>8</v>
      </c>
      <c r="M62" t="s">
        <v>948</v>
      </c>
      <c r="N62" t="s">
        <v>92</v>
      </c>
      <c r="O62" t="s">
        <v>92</v>
      </c>
      <c r="R62">
        <v>786</v>
      </c>
      <c r="T62" s="31" t="e">
        <v>#N/A</v>
      </c>
    </row>
    <row r="63" spans="1:20" x14ac:dyDescent="0.3">
      <c r="A63">
        <v>2020</v>
      </c>
      <c r="B63">
        <v>281</v>
      </c>
      <c r="C63">
        <v>1009334</v>
      </c>
      <c r="D63" t="s">
        <v>203</v>
      </c>
      <c r="E63" t="s">
        <v>448</v>
      </c>
      <c r="F63" t="s">
        <v>1541</v>
      </c>
      <c r="G63" s="2">
        <v>102400</v>
      </c>
      <c r="H63">
        <v>0</v>
      </c>
      <c r="I63" s="1">
        <v>0</v>
      </c>
      <c r="J63" s="1">
        <v>0</v>
      </c>
      <c r="K63">
        <v>0</v>
      </c>
      <c r="L63" t="s">
        <v>17</v>
      </c>
      <c r="M63" t="s">
        <v>440</v>
      </c>
      <c r="N63" t="s">
        <v>92</v>
      </c>
      <c r="O63" t="s">
        <v>92</v>
      </c>
      <c r="R63">
        <v>803</v>
      </c>
      <c r="T63" s="31" t="e">
        <v>#N/A</v>
      </c>
    </row>
  </sheetData>
  <autoFilter ref="A1:T63">
    <sortState ref="A2:T63">
      <sortCondition ref="T2:T63"/>
      <sortCondition descending="1" ref="G2:G6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2"/>
  <sheetViews>
    <sheetView topLeftCell="A21" workbookViewId="0">
      <selection activeCell="N46" sqref="E46:N46"/>
    </sheetView>
  </sheetViews>
  <sheetFormatPr defaultRowHeight="14.4" x14ac:dyDescent="0.3"/>
  <sheetData>
    <row r="1" spans="1:20" x14ac:dyDescent="0.3">
      <c r="A1" s="11" t="s">
        <v>989</v>
      </c>
      <c r="B1" s="11" t="s">
        <v>988</v>
      </c>
      <c r="C1" s="11" t="s">
        <v>987</v>
      </c>
      <c r="D1" s="11" t="s">
        <v>986</v>
      </c>
      <c r="E1" s="11" t="s">
        <v>985</v>
      </c>
      <c r="F1" s="11" t="s">
        <v>993</v>
      </c>
      <c r="G1" s="23" t="s">
        <v>984</v>
      </c>
      <c r="H1" s="11" t="s">
        <v>981</v>
      </c>
      <c r="I1" s="24" t="s">
        <v>982</v>
      </c>
      <c r="J1" s="24" t="s">
        <v>1814</v>
      </c>
      <c r="K1" s="11" t="s">
        <v>983</v>
      </c>
      <c r="L1" s="11" t="s">
        <v>0</v>
      </c>
      <c r="M1" s="11" t="s">
        <v>990</v>
      </c>
      <c r="N1" s="11" t="s">
        <v>996</v>
      </c>
      <c r="O1" s="11" t="s">
        <v>991</v>
      </c>
      <c r="P1" s="11" t="s">
        <v>992</v>
      </c>
      <c r="Q1" s="11" t="s">
        <v>1008</v>
      </c>
      <c r="R1" s="11" t="s">
        <v>994</v>
      </c>
      <c r="S1" s="11" t="s">
        <v>1004</v>
      </c>
      <c r="T1" s="11" t="s">
        <v>1011</v>
      </c>
    </row>
    <row r="2" spans="1:20" x14ac:dyDescent="0.3">
      <c r="A2">
        <v>2020</v>
      </c>
      <c r="B2">
        <v>413</v>
      </c>
      <c r="C2">
        <v>294305</v>
      </c>
      <c r="D2" t="s">
        <v>173</v>
      </c>
      <c r="E2" t="s">
        <v>586</v>
      </c>
      <c r="F2" t="s">
        <v>1543</v>
      </c>
      <c r="G2" s="2">
        <v>604100</v>
      </c>
      <c r="H2">
        <v>16</v>
      </c>
      <c r="I2" s="1">
        <v>111.25</v>
      </c>
      <c r="J2" s="1">
        <v>112.64705882352941</v>
      </c>
      <c r="K2">
        <v>1780</v>
      </c>
      <c r="L2" t="s">
        <v>542</v>
      </c>
      <c r="M2" t="s">
        <v>18</v>
      </c>
      <c r="N2" t="s">
        <v>1544</v>
      </c>
      <c r="O2" t="s">
        <v>45</v>
      </c>
      <c r="P2" t="s">
        <v>37</v>
      </c>
      <c r="Q2" t="s">
        <v>1013</v>
      </c>
      <c r="R2">
        <v>8</v>
      </c>
      <c r="S2" t="s">
        <v>1823</v>
      </c>
      <c r="T2" s="31">
        <v>1</v>
      </c>
    </row>
    <row r="3" spans="1:20" x14ac:dyDescent="0.3">
      <c r="A3">
        <v>2020</v>
      </c>
      <c r="B3">
        <v>618</v>
      </c>
      <c r="C3">
        <v>290847</v>
      </c>
      <c r="D3" t="s">
        <v>796</v>
      </c>
      <c r="E3" t="s">
        <v>162</v>
      </c>
      <c r="F3" t="s">
        <v>1545</v>
      </c>
      <c r="G3" s="2">
        <v>543000</v>
      </c>
      <c r="H3">
        <v>20</v>
      </c>
      <c r="I3" s="1">
        <v>100</v>
      </c>
      <c r="J3" s="1">
        <v>101.60869565217391</v>
      </c>
      <c r="K3">
        <v>2000</v>
      </c>
      <c r="L3" t="s">
        <v>1</v>
      </c>
      <c r="M3" t="s">
        <v>769</v>
      </c>
      <c r="N3" t="s">
        <v>1544</v>
      </c>
      <c r="O3" t="s">
        <v>45</v>
      </c>
      <c r="P3" t="s">
        <v>37</v>
      </c>
      <c r="R3">
        <v>22</v>
      </c>
      <c r="T3" s="31">
        <v>2</v>
      </c>
    </row>
    <row r="4" spans="1:20" x14ac:dyDescent="0.3">
      <c r="A4">
        <v>2020</v>
      </c>
      <c r="B4">
        <v>269</v>
      </c>
      <c r="C4">
        <v>281007</v>
      </c>
      <c r="D4" t="s">
        <v>214</v>
      </c>
      <c r="E4" t="s">
        <v>434</v>
      </c>
      <c r="F4" t="s">
        <v>1546</v>
      </c>
      <c r="G4" s="2">
        <v>547200</v>
      </c>
      <c r="H4">
        <v>22</v>
      </c>
      <c r="I4" s="1">
        <v>100.77</v>
      </c>
      <c r="J4" s="1">
        <v>100.77272727272727</v>
      </c>
      <c r="K4">
        <v>2217</v>
      </c>
      <c r="L4" t="s">
        <v>15</v>
      </c>
      <c r="M4" t="s">
        <v>377</v>
      </c>
      <c r="N4" t="s">
        <v>1544</v>
      </c>
      <c r="O4" t="s">
        <v>45</v>
      </c>
      <c r="P4" t="s">
        <v>37</v>
      </c>
      <c r="R4">
        <v>28</v>
      </c>
      <c r="T4" s="31">
        <v>4</v>
      </c>
    </row>
    <row r="5" spans="1:20" x14ac:dyDescent="0.3">
      <c r="A5">
        <v>2020</v>
      </c>
      <c r="B5">
        <v>697</v>
      </c>
      <c r="C5">
        <v>298539</v>
      </c>
      <c r="D5" t="s">
        <v>293</v>
      </c>
      <c r="E5" t="s">
        <v>877</v>
      </c>
      <c r="F5" t="s">
        <v>1548</v>
      </c>
      <c r="G5" s="2">
        <v>510700</v>
      </c>
      <c r="H5">
        <v>22</v>
      </c>
      <c r="I5" s="1">
        <v>94.05</v>
      </c>
      <c r="J5" s="1">
        <v>94.045454545454547</v>
      </c>
      <c r="K5">
        <v>2069</v>
      </c>
      <c r="L5" t="s">
        <v>9</v>
      </c>
      <c r="M5" t="s">
        <v>864</v>
      </c>
      <c r="N5" t="s">
        <v>1544</v>
      </c>
      <c r="O5" t="s">
        <v>45</v>
      </c>
      <c r="P5" t="s">
        <v>37</v>
      </c>
      <c r="R5">
        <v>70</v>
      </c>
      <c r="T5" s="31">
        <v>4</v>
      </c>
    </row>
    <row r="6" spans="1:20" x14ac:dyDescent="0.3">
      <c r="A6">
        <v>2020</v>
      </c>
      <c r="B6">
        <v>386</v>
      </c>
      <c r="C6">
        <v>295344</v>
      </c>
      <c r="D6" t="s">
        <v>194</v>
      </c>
      <c r="E6" t="s">
        <v>560</v>
      </c>
      <c r="F6" t="s">
        <v>1549</v>
      </c>
      <c r="G6" s="2">
        <v>510100</v>
      </c>
      <c r="H6">
        <v>16</v>
      </c>
      <c r="I6" s="1">
        <v>93.94</v>
      </c>
      <c r="J6" s="1">
        <v>95.611111111111114</v>
      </c>
      <c r="K6">
        <v>1503</v>
      </c>
      <c r="L6" t="s">
        <v>542</v>
      </c>
      <c r="M6" t="s">
        <v>18</v>
      </c>
      <c r="N6" t="s">
        <v>45</v>
      </c>
      <c r="O6" t="s">
        <v>45</v>
      </c>
      <c r="R6">
        <v>71</v>
      </c>
      <c r="T6" s="31">
        <v>4.5</v>
      </c>
    </row>
    <row r="7" spans="1:20" x14ac:dyDescent="0.3">
      <c r="A7">
        <v>2020</v>
      </c>
      <c r="B7">
        <v>376</v>
      </c>
      <c r="C7">
        <v>293845</v>
      </c>
      <c r="D7" t="s">
        <v>274</v>
      </c>
      <c r="E7" t="s">
        <v>138</v>
      </c>
      <c r="F7" t="s">
        <v>1550</v>
      </c>
      <c r="G7" s="2">
        <v>503900</v>
      </c>
      <c r="H7">
        <v>20</v>
      </c>
      <c r="I7" s="1">
        <v>92.8</v>
      </c>
      <c r="J7" s="1">
        <v>91</v>
      </c>
      <c r="K7">
        <v>1856</v>
      </c>
      <c r="L7" t="s">
        <v>542</v>
      </c>
      <c r="M7" t="s">
        <v>18</v>
      </c>
      <c r="N7" t="s">
        <v>45</v>
      </c>
      <c r="O7" t="s">
        <v>45</v>
      </c>
      <c r="R7">
        <v>76</v>
      </c>
      <c r="T7" s="31">
        <v>6</v>
      </c>
    </row>
    <row r="8" spans="1:20" x14ac:dyDescent="0.3">
      <c r="A8">
        <v>2020</v>
      </c>
      <c r="B8">
        <v>219</v>
      </c>
      <c r="C8">
        <v>291771</v>
      </c>
      <c r="D8" t="s">
        <v>368</v>
      </c>
      <c r="E8" t="s">
        <v>104</v>
      </c>
      <c r="F8" t="s">
        <v>1643</v>
      </c>
      <c r="G8" s="2">
        <v>335800</v>
      </c>
      <c r="H8">
        <v>7</v>
      </c>
      <c r="I8" s="1">
        <v>68.709999999999994</v>
      </c>
      <c r="J8" s="1">
        <v>74.333333333333329</v>
      </c>
      <c r="K8">
        <v>481</v>
      </c>
      <c r="L8" t="s">
        <v>4</v>
      </c>
      <c r="M8" t="s">
        <v>316</v>
      </c>
      <c r="N8" t="s">
        <v>1544</v>
      </c>
      <c r="O8" t="s">
        <v>45</v>
      </c>
      <c r="P8" t="s">
        <v>37</v>
      </c>
      <c r="R8">
        <v>363</v>
      </c>
      <c r="T8" s="31">
        <v>6</v>
      </c>
    </row>
    <row r="9" spans="1:20" x14ac:dyDescent="0.3">
      <c r="A9">
        <v>2020</v>
      </c>
      <c r="B9">
        <v>324</v>
      </c>
      <c r="C9">
        <v>220001</v>
      </c>
      <c r="D9" t="s">
        <v>495</v>
      </c>
      <c r="E9" t="s">
        <v>496</v>
      </c>
      <c r="F9" t="s">
        <v>1547</v>
      </c>
      <c r="G9" s="2">
        <v>519500</v>
      </c>
      <c r="H9">
        <v>21</v>
      </c>
      <c r="I9" s="1">
        <v>95.67</v>
      </c>
      <c r="J9" s="1">
        <v>92.75</v>
      </c>
      <c r="K9">
        <v>2009</v>
      </c>
      <c r="L9" t="s">
        <v>3</v>
      </c>
      <c r="M9" t="s">
        <v>497</v>
      </c>
      <c r="N9" t="s">
        <v>45</v>
      </c>
      <c r="O9" t="s">
        <v>45</v>
      </c>
      <c r="R9">
        <v>57</v>
      </c>
      <c r="T9" s="31">
        <v>7.5</v>
      </c>
    </row>
    <row r="10" spans="1:20" x14ac:dyDescent="0.3">
      <c r="A10">
        <v>2020</v>
      </c>
      <c r="B10">
        <v>147</v>
      </c>
      <c r="C10">
        <v>994185</v>
      </c>
      <c r="D10" t="s">
        <v>56</v>
      </c>
      <c r="E10" t="s">
        <v>269</v>
      </c>
      <c r="F10" t="s">
        <v>1553</v>
      </c>
      <c r="G10" s="2">
        <v>473800</v>
      </c>
      <c r="H10">
        <v>16</v>
      </c>
      <c r="I10" s="1">
        <v>87.25</v>
      </c>
      <c r="J10" s="1">
        <v>82.411764705882348</v>
      </c>
      <c r="K10">
        <v>1396</v>
      </c>
      <c r="L10" t="s">
        <v>14</v>
      </c>
      <c r="M10" t="s">
        <v>254</v>
      </c>
      <c r="N10" t="s">
        <v>45</v>
      </c>
      <c r="O10" t="s">
        <v>45</v>
      </c>
      <c r="R10">
        <v>100</v>
      </c>
      <c r="T10" s="31">
        <v>9</v>
      </c>
    </row>
    <row r="11" spans="1:20" x14ac:dyDescent="0.3">
      <c r="A11">
        <v>2020</v>
      </c>
      <c r="B11">
        <v>364</v>
      </c>
      <c r="C11">
        <v>270912</v>
      </c>
      <c r="D11" t="s">
        <v>175</v>
      </c>
      <c r="E11" t="s">
        <v>537</v>
      </c>
      <c r="F11" t="s">
        <v>1616</v>
      </c>
      <c r="G11" s="2">
        <v>361700</v>
      </c>
      <c r="H11">
        <v>7</v>
      </c>
      <c r="I11" s="1">
        <v>74</v>
      </c>
      <c r="J11" s="1">
        <v>74</v>
      </c>
      <c r="K11">
        <v>518</v>
      </c>
      <c r="L11" t="s">
        <v>3</v>
      </c>
      <c r="M11" t="s">
        <v>497</v>
      </c>
      <c r="N11" t="s">
        <v>1544</v>
      </c>
      <c r="O11" t="s">
        <v>45</v>
      </c>
      <c r="P11" t="s">
        <v>37</v>
      </c>
      <c r="R11">
        <v>304</v>
      </c>
      <c r="T11" s="31">
        <v>9</v>
      </c>
    </row>
    <row r="12" spans="1:20" x14ac:dyDescent="0.3">
      <c r="A12">
        <v>2020</v>
      </c>
      <c r="B12">
        <v>547</v>
      </c>
      <c r="C12">
        <v>280944</v>
      </c>
      <c r="D12" t="s">
        <v>175</v>
      </c>
      <c r="E12" t="s">
        <v>720</v>
      </c>
      <c r="F12" t="s">
        <v>1551</v>
      </c>
      <c r="G12" s="2">
        <v>493400</v>
      </c>
      <c r="H12">
        <v>22</v>
      </c>
      <c r="I12" s="1">
        <v>90.86</v>
      </c>
      <c r="J12" s="1">
        <v>89.409090909090907</v>
      </c>
      <c r="K12">
        <v>1999</v>
      </c>
      <c r="L12" t="s">
        <v>12</v>
      </c>
      <c r="M12" t="s">
        <v>679</v>
      </c>
      <c r="N12" t="s">
        <v>1544</v>
      </c>
      <c r="O12" t="s">
        <v>45</v>
      </c>
      <c r="P12" t="s">
        <v>37</v>
      </c>
      <c r="R12">
        <v>81</v>
      </c>
      <c r="T12" s="31">
        <v>11</v>
      </c>
    </row>
    <row r="13" spans="1:20" x14ac:dyDescent="0.3">
      <c r="A13">
        <v>2020</v>
      </c>
      <c r="B13">
        <v>616</v>
      </c>
      <c r="C13">
        <v>293813</v>
      </c>
      <c r="D13" t="s">
        <v>793</v>
      </c>
      <c r="E13" t="s">
        <v>76</v>
      </c>
      <c r="F13" t="s">
        <v>1558</v>
      </c>
      <c r="G13" s="2">
        <v>388800</v>
      </c>
      <c r="H13">
        <v>22</v>
      </c>
      <c r="I13" s="1">
        <v>71.59</v>
      </c>
      <c r="J13" s="1">
        <v>75.8</v>
      </c>
      <c r="K13">
        <v>1575</v>
      </c>
      <c r="L13" t="s">
        <v>1</v>
      </c>
      <c r="M13" t="s">
        <v>769</v>
      </c>
      <c r="N13" t="s">
        <v>45</v>
      </c>
      <c r="O13" t="s">
        <v>45</v>
      </c>
      <c r="R13">
        <v>251</v>
      </c>
      <c r="T13" s="31">
        <v>11.5</v>
      </c>
    </row>
    <row r="14" spans="1:20" x14ac:dyDescent="0.3">
      <c r="A14">
        <v>2020</v>
      </c>
      <c r="B14">
        <v>615</v>
      </c>
      <c r="C14">
        <v>290032</v>
      </c>
      <c r="D14" t="s">
        <v>737</v>
      </c>
      <c r="E14" t="s">
        <v>792</v>
      </c>
      <c r="F14" t="s">
        <v>1552</v>
      </c>
      <c r="G14" s="2">
        <v>477900</v>
      </c>
      <c r="H14">
        <v>18</v>
      </c>
      <c r="I14" s="1">
        <v>88</v>
      </c>
      <c r="J14" s="1">
        <v>86.238095238095241</v>
      </c>
      <c r="K14">
        <v>1584</v>
      </c>
      <c r="L14" t="s">
        <v>1</v>
      </c>
      <c r="M14" t="s">
        <v>769</v>
      </c>
      <c r="N14" t="s">
        <v>45</v>
      </c>
      <c r="O14" t="s">
        <v>45</v>
      </c>
      <c r="R14">
        <v>94</v>
      </c>
      <c r="T14" s="31">
        <v>12</v>
      </c>
    </row>
    <row r="15" spans="1:20" x14ac:dyDescent="0.3">
      <c r="A15">
        <v>2020</v>
      </c>
      <c r="B15">
        <v>458</v>
      </c>
      <c r="C15">
        <v>291962</v>
      </c>
      <c r="D15" t="s">
        <v>632</v>
      </c>
      <c r="E15" t="s">
        <v>633</v>
      </c>
      <c r="F15" t="s">
        <v>1584</v>
      </c>
      <c r="G15" s="2">
        <v>412300</v>
      </c>
      <c r="H15">
        <v>14</v>
      </c>
      <c r="I15" s="1">
        <v>75.930000000000007</v>
      </c>
      <c r="J15" s="1">
        <v>78.461538461538467</v>
      </c>
      <c r="K15">
        <v>1063</v>
      </c>
      <c r="L15" t="s">
        <v>6</v>
      </c>
      <c r="M15" t="s">
        <v>589</v>
      </c>
      <c r="N15" t="s">
        <v>1544</v>
      </c>
      <c r="O15" t="s">
        <v>45</v>
      </c>
      <c r="P15" t="s">
        <v>37</v>
      </c>
      <c r="R15">
        <v>204</v>
      </c>
      <c r="T15" s="31">
        <v>15</v>
      </c>
    </row>
    <row r="16" spans="1:20" x14ac:dyDescent="0.3">
      <c r="A16">
        <v>2020</v>
      </c>
      <c r="B16">
        <v>213</v>
      </c>
      <c r="C16">
        <v>993817</v>
      </c>
      <c r="D16" t="s">
        <v>52</v>
      </c>
      <c r="E16" t="s">
        <v>363</v>
      </c>
      <c r="F16" t="s">
        <v>1554</v>
      </c>
      <c r="G16" s="2">
        <v>465400</v>
      </c>
      <c r="H16">
        <v>20</v>
      </c>
      <c r="I16" s="1">
        <v>85.7</v>
      </c>
      <c r="J16" s="1">
        <v>87.7</v>
      </c>
      <c r="K16">
        <v>1714</v>
      </c>
      <c r="L16" t="s">
        <v>4</v>
      </c>
      <c r="M16" t="s">
        <v>316</v>
      </c>
      <c r="N16" t="s">
        <v>1544</v>
      </c>
      <c r="O16" t="s">
        <v>45</v>
      </c>
      <c r="P16" t="s">
        <v>37</v>
      </c>
      <c r="R16">
        <v>111</v>
      </c>
      <c r="T16" s="31">
        <v>16</v>
      </c>
    </row>
    <row r="17" spans="1:20" x14ac:dyDescent="0.3">
      <c r="A17">
        <v>2020</v>
      </c>
      <c r="B17">
        <v>292</v>
      </c>
      <c r="C17">
        <v>281091</v>
      </c>
      <c r="D17" t="s">
        <v>167</v>
      </c>
      <c r="E17" t="s">
        <v>271</v>
      </c>
      <c r="F17" t="s">
        <v>1556</v>
      </c>
      <c r="G17" s="2">
        <v>463100</v>
      </c>
      <c r="H17">
        <v>14</v>
      </c>
      <c r="I17" s="1">
        <v>85.29</v>
      </c>
      <c r="J17" s="1">
        <v>85.285714285714292</v>
      </c>
      <c r="K17">
        <v>1194</v>
      </c>
      <c r="L17" t="s">
        <v>17</v>
      </c>
      <c r="M17" t="s">
        <v>440</v>
      </c>
      <c r="N17" t="s">
        <v>1544</v>
      </c>
      <c r="O17" t="s">
        <v>45</v>
      </c>
      <c r="P17" t="s">
        <v>37</v>
      </c>
      <c r="R17">
        <v>114</v>
      </c>
      <c r="T17" s="31">
        <v>16</v>
      </c>
    </row>
    <row r="18" spans="1:20" x14ac:dyDescent="0.3">
      <c r="A18">
        <v>2020</v>
      </c>
      <c r="B18">
        <v>568</v>
      </c>
      <c r="C18">
        <v>261396</v>
      </c>
      <c r="D18" t="s">
        <v>708</v>
      </c>
      <c r="E18" t="s">
        <v>740</v>
      </c>
      <c r="F18" t="s">
        <v>1562</v>
      </c>
      <c r="G18" s="2">
        <v>453000</v>
      </c>
      <c r="H18">
        <v>19</v>
      </c>
      <c r="I18" s="1">
        <v>83.42</v>
      </c>
      <c r="J18" s="1">
        <v>85.055555555555557</v>
      </c>
      <c r="K18">
        <v>1585</v>
      </c>
      <c r="L18" t="s">
        <v>11</v>
      </c>
      <c r="M18" t="s">
        <v>724</v>
      </c>
      <c r="N18" t="s">
        <v>1544</v>
      </c>
      <c r="O18" t="s">
        <v>45</v>
      </c>
      <c r="P18" t="s">
        <v>37</v>
      </c>
      <c r="R18">
        <v>132</v>
      </c>
      <c r="T18" s="31">
        <v>17</v>
      </c>
    </row>
    <row r="19" spans="1:20" x14ac:dyDescent="0.3">
      <c r="A19">
        <v>2020</v>
      </c>
      <c r="B19">
        <v>342</v>
      </c>
      <c r="C19">
        <v>261510</v>
      </c>
      <c r="D19" t="s">
        <v>50</v>
      </c>
      <c r="E19" t="s">
        <v>514</v>
      </c>
      <c r="F19" t="s">
        <v>1555</v>
      </c>
      <c r="G19" s="2">
        <v>465000</v>
      </c>
      <c r="H19">
        <v>22</v>
      </c>
      <c r="I19" s="1">
        <v>85.64</v>
      </c>
      <c r="J19" s="1">
        <v>85.125</v>
      </c>
      <c r="K19">
        <v>1884</v>
      </c>
      <c r="L19" t="s">
        <v>3</v>
      </c>
      <c r="M19" t="s">
        <v>497</v>
      </c>
      <c r="N19" t="s">
        <v>45</v>
      </c>
      <c r="O19" t="s">
        <v>45</v>
      </c>
      <c r="R19">
        <v>113</v>
      </c>
      <c r="T19" s="31">
        <v>18</v>
      </c>
    </row>
    <row r="20" spans="1:20" x14ac:dyDescent="0.3">
      <c r="A20">
        <v>2020</v>
      </c>
      <c r="B20">
        <v>490</v>
      </c>
      <c r="C20">
        <v>298210</v>
      </c>
      <c r="D20" t="s">
        <v>664</v>
      </c>
      <c r="E20" t="s">
        <v>665</v>
      </c>
      <c r="F20" t="s">
        <v>1566</v>
      </c>
      <c r="G20" s="2">
        <v>441300</v>
      </c>
      <c r="H20">
        <v>22</v>
      </c>
      <c r="I20" s="1">
        <v>81.27</v>
      </c>
      <c r="J20" s="1">
        <v>81.272727272727266</v>
      </c>
      <c r="K20">
        <v>1788</v>
      </c>
      <c r="L20" t="s">
        <v>5</v>
      </c>
      <c r="M20" t="s">
        <v>637</v>
      </c>
      <c r="N20" t="s">
        <v>45</v>
      </c>
      <c r="O20" t="s">
        <v>45</v>
      </c>
      <c r="R20">
        <v>154</v>
      </c>
      <c r="T20" s="31">
        <v>19</v>
      </c>
    </row>
    <row r="21" spans="1:20" x14ac:dyDescent="0.3">
      <c r="A21">
        <v>2020</v>
      </c>
      <c r="B21">
        <v>689</v>
      </c>
      <c r="C21">
        <v>992242</v>
      </c>
      <c r="D21" t="s">
        <v>56</v>
      </c>
      <c r="E21" t="s">
        <v>450</v>
      </c>
      <c r="F21" t="s">
        <v>1036</v>
      </c>
      <c r="G21" s="2">
        <v>467800</v>
      </c>
      <c r="H21">
        <v>20</v>
      </c>
      <c r="I21" s="1">
        <v>86.15</v>
      </c>
      <c r="J21" s="1">
        <v>87.21052631578948</v>
      </c>
      <c r="K21">
        <v>1723</v>
      </c>
      <c r="L21" t="s">
        <v>9</v>
      </c>
      <c r="M21" t="s">
        <v>864</v>
      </c>
      <c r="N21" t="s">
        <v>1037</v>
      </c>
      <c r="O21" t="s">
        <v>40</v>
      </c>
      <c r="P21" t="s">
        <v>45</v>
      </c>
      <c r="R21">
        <v>107</v>
      </c>
      <c r="T21" s="31">
        <v>20</v>
      </c>
    </row>
    <row r="22" spans="1:20" x14ac:dyDescent="0.3">
      <c r="A22">
        <v>2020</v>
      </c>
      <c r="B22">
        <v>355</v>
      </c>
      <c r="C22">
        <v>298419</v>
      </c>
      <c r="D22" t="s">
        <v>526</v>
      </c>
      <c r="E22" t="s">
        <v>527</v>
      </c>
      <c r="F22" t="s">
        <v>1573</v>
      </c>
      <c r="G22" s="2">
        <v>427400</v>
      </c>
      <c r="H22">
        <v>17</v>
      </c>
      <c r="I22" s="1">
        <v>78.709999999999994</v>
      </c>
      <c r="J22" s="1">
        <v>80.315789473684205</v>
      </c>
      <c r="K22">
        <v>1338</v>
      </c>
      <c r="L22" t="s">
        <v>3</v>
      </c>
      <c r="M22" t="s">
        <v>497</v>
      </c>
      <c r="N22" t="s">
        <v>1544</v>
      </c>
      <c r="O22" t="s">
        <v>45</v>
      </c>
      <c r="P22" t="s">
        <v>37</v>
      </c>
      <c r="R22">
        <v>177</v>
      </c>
      <c r="T22" s="31">
        <v>21</v>
      </c>
    </row>
    <row r="23" spans="1:20" x14ac:dyDescent="0.3">
      <c r="A23">
        <v>2020</v>
      </c>
      <c r="B23">
        <v>782</v>
      </c>
      <c r="C23">
        <v>290838</v>
      </c>
      <c r="D23" t="s">
        <v>175</v>
      </c>
      <c r="E23" t="s">
        <v>952</v>
      </c>
      <c r="F23" t="s">
        <v>1559</v>
      </c>
      <c r="G23" s="2">
        <v>458900</v>
      </c>
      <c r="H23">
        <v>22</v>
      </c>
      <c r="I23" s="1">
        <v>84.5</v>
      </c>
      <c r="J23" s="1">
        <v>85.545454545454547</v>
      </c>
      <c r="K23">
        <v>1859</v>
      </c>
      <c r="L23" t="s">
        <v>8</v>
      </c>
      <c r="M23" t="s">
        <v>948</v>
      </c>
      <c r="N23" t="s">
        <v>45</v>
      </c>
      <c r="O23" t="s">
        <v>45</v>
      </c>
      <c r="R23">
        <v>120</v>
      </c>
      <c r="T23" s="31">
        <v>22</v>
      </c>
    </row>
    <row r="24" spans="1:20" x14ac:dyDescent="0.3">
      <c r="A24">
        <v>2020</v>
      </c>
      <c r="B24">
        <v>563</v>
      </c>
      <c r="C24">
        <v>261911</v>
      </c>
      <c r="D24" t="s">
        <v>46</v>
      </c>
      <c r="E24" t="s">
        <v>736</v>
      </c>
      <c r="F24" t="s">
        <v>1581</v>
      </c>
      <c r="G24" s="2">
        <v>415200</v>
      </c>
      <c r="H24">
        <v>11</v>
      </c>
      <c r="I24" s="1">
        <v>76.45</v>
      </c>
      <c r="J24" s="1">
        <v>84.777777777777771</v>
      </c>
      <c r="K24">
        <v>841</v>
      </c>
      <c r="L24" t="s">
        <v>11</v>
      </c>
      <c r="M24" t="s">
        <v>724</v>
      </c>
      <c r="N24" t="s">
        <v>45</v>
      </c>
      <c r="O24" t="s">
        <v>45</v>
      </c>
      <c r="R24">
        <v>198</v>
      </c>
      <c r="T24" s="31">
        <v>24</v>
      </c>
    </row>
    <row r="25" spans="1:20" x14ac:dyDescent="0.3">
      <c r="A25">
        <v>2020</v>
      </c>
      <c r="B25">
        <v>333</v>
      </c>
      <c r="C25">
        <v>291526</v>
      </c>
      <c r="D25" t="s">
        <v>38</v>
      </c>
      <c r="E25" t="s">
        <v>508</v>
      </c>
      <c r="F25" t="s">
        <v>1557</v>
      </c>
      <c r="G25" s="2">
        <v>462400</v>
      </c>
      <c r="H25">
        <v>21</v>
      </c>
      <c r="I25" s="1">
        <v>85.14</v>
      </c>
      <c r="J25" s="1">
        <v>84.5</v>
      </c>
      <c r="K25">
        <v>1788</v>
      </c>
      <c r="L25" t="s">
        <v>3</v>
      </c>
      <c r="M25" t="s">
        <v>497</v>
      </c>
      <c r="N25" t="s">
        <v>45</v>
      </c>
      <c r="O25" t="s">
        <v>45</v>
      </c>
      <c r="R25">
        <v>115</v>
      </c>
      <c r="T25" s="31">
        <v>25</v>
      </c>
    </row>
    <row r="26" spans="1:20" x14ac:dyDescent="0.3">
      <c r="A26">
        <v>2020</v>
      </c>
      <c r="B26">
        <v>425</v>
      </c>
      <c r="C26">
        <v>291351</v>
      </c>
      <c r="D26" t="s">
        <v>175</v>
      </c>
      <c r="E26" t="s">
        <v>600</v>
      </c>
      <c r="F26" t="s">
        <v>1570</v>
      </c>
      <c r="G26" s="2">
        <v>433600</v>
      </c>
      <c r="H26">
        <v>20</v>
      </c>
      <c r="I26" s="1">
        <v>79.849999999999994</v>
      </c>
      <c r="J26" s="1">
        <v>80.84210526315789</v>
      </c>
      <c r="K26">
        <v>1597</v>
      </c>
      <c r="L26" t="s">
        <v>6</v>
      </c>
      <c r="M26" t="s">
        <v>589</v>
      </c>
      <c r="N26" t="s">
        <v>45</v>
      </c>
      <c r="O26" t="s">
        <v>45</v>
      </c>
      <c r="R26">
        <v>167</v>
      </c>
      <c r="T26" s="31">
        <v>27</v>
      </c>
    </row>
    <row r="27" spans="1:20" x14ac:dyDescent="0.3">
      <c r="A27">
        <v>2020</v>
      </c>
      <c r="B27">
        <v>303</v>
      </c>
      <c r="C27">
        <v>996464</v>
      </c>
      <c r="D27" t="s">
        <v>52</v>
      </c>
      <c r="E27" t="s">
        <v>469</v>
      </c>
      <c r="F27" t="s">
        <v>1564</v>
      </c>
      <c r="G27" s="2">
        <v>443800</v>
      </c>
      <c r="H27">
        <v>22</v>
      </c>
      <c r="I27" s="1">
        <v>81.73</v>
      </c>
      <c r="J27" s="1">
        <v>81.727272727272734</v>
      </c>
      <c r="K27">
        <v>1798</v>
      </c>
      <c r="L27" t="s">
        <v>17</v>
      </c>
      <c r="M27" t="s">
        <v>440</v>
      </c>
      <c r="N27" t="s">
        <v>1544</v>
      </c>
      <c r="O27" t="s">
        <v>45</v>
      </c>
      <c r="P27" t="s">
        <v>37</v>
      </c>
      <c r="R27">
        <v>145</v>
      </c>
      <c r="T27" s="31">
        <v>28</v>
      </c>
    </row>
    <row r="28" spans="1:20" x14ac:dyDescent="0.3">
      <c r="A28">
        <v>2020</v>
      </c>
      <c r="B28">
        <v>54</v>
      </c>
      <c r="C28">
        <v>990609</v>
      </c>
      <c r="D28" t="s">
        <v>137</v>
      </c>
      <c r="E28" t="s">
        <v>138</v>
      </c>
      <c r="F28" t="s">
        <v>1571</v>
      </c>
      <c r="G28" s="2">
        <v>433200</v>
      </c>
      <c r="H28">
        <v>22</v>
      </c>
      <c r="I28" s="1">
        <v>79.77</v>
      </c>
      <c r="J28" s="1">
        <v>76.434782608695656</v>
      </c>
      <c r="K28">
        <v>1755</v>
      </c>
      <c r="L28" t="s">
        <v>7</v>
      </c>
      <c r="M28" t="s">
        <v>119</v>
      </c>
      <c r="N28" t="s">
        <v>45</v>
      </c>
      <c r="O28" t="s">
        <v>45</v>
      </c>
      <c r="R28">
        <v>168</v>
      </c>
      <c r="T28" s="31">
        <v>29</v>
      </c>
    </row>
    <row r="29" spans="1:20" x14ac:dyDescent="0.3">
      <c r="A29">
        <v>2020</v>
      </c>
      <c r="B29">
        <v>589</v>
      </c>
      <c r="C29">
        <v>260750</v>
      </c>
      <c r="D29" t="s">
        <v>762</v>
      </c>
      <c r="E29" t="s">
        <v>763</v>
      </c>
      <c r="F29" t="s">
        <v>1569</v>
      </c>
      <c r="G29" s="2">
        <v>435500</v>
      </c>
      <c r="H29">
        <v>20</v>
      </c>
      <c r="I29" s="1">
        <v>80.2</v>
      </c>
      <c r="J29" s="1">
        <v>80.2</v>
      </c>
      <c r="K29">
        <v>1604</v>
      </c>
      <c r="L29" t="s">
        <v>11</v>
      </c>
      <c r="M29" t="s">
        <v>724</v>
      </c>
      <c r="N29" t="s">
        <v>1544</v>
      </c>
      <c r="O29" t="s">
        <v>45</v>
      </c>
      <c r="P29" t="s">
        <v>37</v>
      </c>
      <c r="R29">
        <v>162</v>
      </c>
      <c r="T29" s="31">
        <v>30</v>
      </c>
    </row>
    <row r="30" spans="1:20" x14ac:dyDescent="0.3">
      <c r="A30">
        <v>2020</v>
      </c>
      <c r="B30">
        <v>174</v>
      </c>
      <c r="C30">
        <v>1002240</v>
      </c>
      <c r="D30" t="s">
        <v>305</v>
      </c>
      <c r="E30" t="s">
        <v>306</v>
      </c>
      <c r="F30" t="s">
        <v>1568</v>
      </c>
      <c r="G30" s="2">
        <v>436200</v>
      </c>
      <c r="H30">
        <v>12</v>
      </c>
      <c r="I30" s="1">
        <v>80.33</v>
      </c>
      <c r="J30" s="1">
        <v>80.285714285714292</v>
      </c>
      <c r="K30">
        <v>964</v>
      </c>
      <c r="L30" t="s">
        <v>14</v>
      </c>
      <c r="M30" t="s">
        <v>254</v>
      </c>
      <c r="N30" t="s">
        <v>45</v>
      </c>
      <c r="O30" t="s">
        <v>45</v>
      </c>
      <c r="R30">
        <v>158</v>
      </c>
      <c r="T30" s="31">
        <v>31</v>
      </c>
    </row>
    <row r="31" spans="1:20" x14ac:dyDescent="0.3">
      <c r="A31">
        <v>2020</v>
      </c>
      <c r="B31">
        <v>654</v>
      </c>
      <c r="C31">
        <v>298421</v>
      </c>
      <c r="D31" t="s">
        <v>836</v>
      </c>
      <c r="E31" t="s">
        <v>837</v>
      </c>
      <c r="F31" t="s">
        <v>1560</v>
      </c>
      <c r="G31" s="2">
        <v>456400</v>
      </c>
      <c r="H31">
        <v>19</v>
      </c>
      <c r="I31" s="1">
        <v>84.05</v>
      </c>
      <c r="J31" s="1">
        <v>84.05263157894737</v>
      </c>
      <c r="K31">
        <v>1597</v>
      </c>
      <c r="L31" t="s">
        <v>10</v>
      </c>
      <c r="M31" t="s">
        <v>818</v>
      </c>
      <c r="N31" t="s">
        <v>1544</v>
      </c>
      <c r="O31" t="s">
        <v>45</v>
      </c>
      <c r="P31" t="s">
        <v>37</v>
      </c>
      <c r="R31">
        <v>126</v>
      </c>
      <c r="T31" s="31">
        <v>32</v>
      </c>
    </row>
    <row r="32" spans="1:20" x14ac:dyDescent="0.3">
      <c r="A32">
        <v>2020</v>
      </c>
      <c r="B32">
        <v>693</v>
      </c>
      <c r="C32">
        <v>240399</v>
      </c>
      <c r="D32" t="s">
        <v>873</v>
      </c>
      <c r="E32" t="s">
        <v>874</v>
      </c>
      <c r="F32" t="s">
        <v>1590</v>
      </c>
      <c r="G32" s="2">
        <v>394200</v>
      </c>
      <c r="H32">
        <v>10</v>
      </c>
      <c r="I32" s="1">
        <v>72.599999999999994</v>
      </c>
      <c r="J32" s="1">
        <v>74.888888888888886</v>
      </c>
      <c r="K32">
        <v>726</v>
      </c>
      <c r="L32" t="s">
        <v>9</v>
      </c>
      <c r="M32" t="s">
        <v>864</v>
      </c>
      <c r="N32" t="s">
        <v>45</v>
      </c>
      <c r="O32" t="s">
        <v>45</v>
      </c>
      <c r="R32">
        <v>241</v>
      </c>
      <c r="T32" s="31">
        <v>35</v>
      </c>
    </row>
    <row r="33" spans="1:20" x14ac:dyDescent="0.3">
      <c r="A33">
        <v>2020</v>
      </c>
      <c r="B33">
        <v>599</v>
      </c>
      <c r="C33">
        <v>290623</v>
      </c>
      <c r="D33" t="s">
        <v>217</v>
      </c>
      <c r="E33" t="s">
        <v>775</v>
      </c>
      <c r="F33" t="s">
        <v>1586</v>
      </c>
      <c r="G33" s="2">
        <v>407300</v>
      </c>
      <c r="H33">
        <v>15</v>
      </c>
      <c r="I33" s="1">
        <v>75</v>
      </c>
      <c r="J33" s="1">
        <v>77.235294117647058</v>
      </c>
      <c r="K33">
        <v>1125</v>
      </c>
      <c r="L33" t="s">
        <v>1</v>
      </c>
      <c r="M33" t="s">
        <v>769</v>
      </c>
      <c r="N33" t="s">
        <v>1544</v>
      </c>
      <c r="O33" t="s">
        <v>45</v>
      </c>
      <c r="P33" t="s">
        <v>37</v>
      </c>
      <c r="R33">
        <v>213</v>
      </c>
      <c r="T33" s="31">
        <v>36</v>
      </c>
    </row>
    <row r="34" spans="1:20" x14ac:dyDescent="0.3">
      <c r="A34">
        <v>2020</v>
      </c>
      <c r="B34">
        <v>112</v>
      </c>
      <c r="C34">
        <v>296190</v>
      </c>
      <c r="D34" t="s">
        <v>175</v>
      </c>
      <c r="E34" t="s">
        <v>162</v>
      </c>
      <c r="F34" t="s">
        <v>1577</v>
      </c>
      <c r="G34" s="2">
        <v>420800</v>
      </c>
      <c r="H34">
        <v>16</v>
      </c>
      <c r="I34" s="1">
        <v>77.5</v>
      </c>
      <c r="J34" s="1">
        <v>77.5</v>
      </c>
      <c r="K34">
        <v>1240</v>
      </c>
      <c r="L34" t="s">
        <v>2</v>
      </c>
      <c r="M34" t="s">
        <v>200</v>
      </c>
      <c r="N34" t="s">
        <v>1544</v>
      </c>
      <c r="O34" t="s">
        <v>45</v>
      </c>
      <c r="P34" t="s">
        <v>37</v>
      </c>
      <c r="R34">
        <v>185</v>
      </c>
      <c r="T34" s="31">
        <v>37</v>
      </c>
    </row>
    <row r="35" spans="1:20" x14ac:dyDescent="0.3">
      <c r="A35">
        <v>2020</v>
      </c>
      <c r="B35">
        <v>226</v>
      </c>
      <c r="C35">
        <v>296294</v>
      </c>
      <c r="D35" t="s">
        <v>375</v>
      </c>
      <c r="E35" t="s">
        <v>376</v>
      </c>
      <c r="F35" t="s">
        <v>1596</v>
      </c>
      <c r="G35" s="2">
        <v>384400</v>
      </c>
      <c r="H35">
        <v>19</v>
      </c>
      <c r="I35" s="1">
        <v>70.790000000000006</v>
      </c>
      <c r="J35" s="1">
        <v>70.78947368421052</v>
      </c>
      <c r="K35">
        <v>1345</v>
      </c>
      <c r="L35" t="s">
        <v>15</v>
      </c>
      <c r="M35" t="s">
        <v>377</v>
      </c>
      <c r="N35" t="s">
        <v>1544</v>
      </c>
      <c r="O35" t="s">
        <v>45</v>
      </c>
      <c r="P35" t="s">
        <v>37</v>
      </c>
      <c r="R35">
        <v>259</v>
      </c>
      <c r="T35" s="31">
        <v>39</v>
      </c>
    </row>
    <row r="36" spans="1:20" x14ac:dyDescent="0.3">
      <c r="A36">
        <v>2020</v>
      </c>
      <c r="B36">
        <v>766</v>
      </c>
      <c r="C36">
        <v>291545</v>
      </c>
      <c r="D36" t="s">
        <v>183</v>
      </c>
      <c r="E36" t="s">
        <v>941</v>
      </c>
      <c r="F36" t="s">
        <v>1561</v>
      </c>
      <c r="G36" s="2">
        <v>454500</v>
      </c>
      <c r="H36">
        <v>10</v>
      </c>
      <c r="I36" s="1">
        <v>83.7</v>
      </c>
      <c r="J36" s="1">
        <v>83.7</v>
      </c>
      <c r="K36">
        <v>837</v>
      </c>
      <c r="L36" t="s">
        <v>13</v>
      </c>
      <c r="M36" t="s">
        <v>907</v>
      </c>
      <c r="N36" t="s">
        <v>1544</v>
      </c>
      <c r="O36" t="s">
        <v>45</v>
      </c>
      <c r="P36" t="s">
        <v>37</v>
      </c>
      <c r="R36">
        <v>130</v>
      </c>
      <c r="T36" s="31">
        <v>40</v>
      </c>
    </row>
    <row r="37" spans="1:20" x14ac:dyDescent="0.3">
      <c r="A37">
        <v>2020</v>
      </c>
      <c r="B37">
        <v>485</v>
      </c>
      <c r="C37">
        <v>291533</v>
      </c>
      <c r="D37" t="s">
        <v>50</v>
      </c>
      <c r="E37" t="s">
        <v>659</v>
      </c>
      <c r="F37" t="s">
        <v>1593</v>
      </c>
      <c r="G37" s="2">
        <v>387000</v>
      </c>
      <c r="H37">
        <v>15</v>
      </c>
      <c r="I37" s="1">
        <v>71.27</v>
      </c>
      <c r="J37" s="1">
        <v>76.15384615384616</v>
      </c>
      <c r="K37">
        <v>1069</v>
      </c>
      <c r="L37" t="s">
        <v>5</v>
      </c>
      <c r="M37" t="s">
        <v>637</v>
      </c>
      <c r="N37" t="s">
        <v>45</v>
      </c>
      <c r="O37" t="s">
        <v>45</v>
      </c>
      <c r="R37">
        <v>254</v>
      </c>
      <c r="T37" s="31">
        <v>41</v>
      </c>
    </row>
    <row r="38" spans="1:20" x14ac:dyDescent="0.3">
      <c r="A38">
        <v>2020</v>
      </c>
      <c r="B38">
        <v>629</v>
      </c>
      <c r="C38">
        <v>250395</v>
      </c>
      <c r="D38" t="s">
        <v>175</v>
      </c>
      <c r="E38" t="s">
        <v>810</v>
      </c>
      <c r="F38" t="s">
        <v>1603</v>
      </c>
      <c r="G38" s="2">
        <v>374100</v>
      </c>
      <c r="H38">
        <v>10</v>
      </c>
      <c r="I38" s="1">
        <v>68.900000000000006</v>
      </c>
      <c r="J38" s="1">
        <v>72.083333333333329</v>
      </c>
      <c r="K38">
        <v>689</v>
      </c>
      <c r="L38" t="s">
        <v>1</v>
      </c>
      <c r="M38" t="s">
        <v>769</v>
      </c>
      <c r="N38" t="s">
        <v>45</v>
      </c>
      <c r="O38" t="s">
        <v>45</v>
      </c>
      <c r="R38">
        <v>281</v>
      </c>
      <c r="T38" s="31">
        <v>42</v>
      </c>
    </row>
    <row r="39" spans="1:20" x14ac:dyDescent="0.3">
      <c r="A39">
        <v>2020</v>
      </c>
      <c r="B39">
        <v>760</v>
      </c>
      <c r="C39">
        <v>1006130</v>
      </c>
      <c r="D39" t="s">
        <v>129</v>
      </c>
      <c r="E39" t="s">
        <v>104</v>
      </c>
      <c r="F39" t="s">
        <v>1031</v>
      </c>
      <c r="G39" s="2">
        <v>415900</v>
      </c>
      <c r="H39">
        <v>22</v>
      </c>
      <c r="I39" s="1">
        <v>76.59</v>
      </c>
      <c r="J39" s="1">
        <v>75.608695652173907</v>
      </c>
      <c r="K39">
        <v>1685</v>
      </c>
      <c r="L39" t="s">
        <v>13</v>
      </c>
      <c r="M39" t="s">
        <v>907</v>
      </c>
      <c r="N39" t="s">
        <v>1544</v>
      </c>
      <c r="O39" t="s">
        <v>45</v>
      </c>
      <c r="P39" t="s">
        <v>37</v>
      </c>
      <c r="R39">
        <v>197</v>
      </c>
      <c r="T39" s="31">
        <v>43</v>
      </c>
    </row>
    <row r="40" spans="1:20" x14ac:dyDescent="0.3">
      <c r="A40">
        <v>2020</v>
      </c>
      <c r="B40">
        <v>535</v>
      </c>
      <c r="C40">
        <v>993998</v>
      </c>
      <c r="D40" t="s">
        <v>453</v>
      </c>
      <c r="E40" t="s">
        <v>707</v>
      </c>
      <c r="F40" t="s">
        <v>1597</v>
      </c>
      <c r="G40" s="2">
        <v>383000</v>
      </c>
      <c r="H40">
        <v>21</v>
      </c>
      <c r="I40" s="1">
        <v>70.52</v>
      </c>
      <c r="J40" s="1">
        <v>70.333333333333329</v>
      </c>
      <c r="K40">
        <v>1481</v>
      </c>
      <c r="L40" t="s">
        <v>12</v>
      </c>
      <c r="M40" t="s">
        <v>679</v>
      </c>
      <c r="N40" t="s">
        <v>1544</v>
      </c>
      <c r="O40" t="s">
        <v>45</v>
      </c>
      <c r="P40" t="s">
        <v>37</v>
      </c>
      <c r="R40">
        <v>266</v>
      </c>
      <c r="T40" s="31">
        <v>44</v>
      </c>
    </row>
    <row r="41" spans="1:20" x14ac:dyDescent="0.3">
      <c r="A41">
        <v>2020</v>
      </c>
      <c r="B41">
        <v>756</v>
      </c>
      <c r="C41">
        <v>1002404</v>
      </c>
      <c r="D41" t="s">
        <v>330</v>
      </c>
      <c r="E41" t="s">
        <v>931</v>
      </c>
      <c r="F41" t="s">
        <v>1609</v>
      </c>
      <c r="G41" s="2">
        <v>367800</v>
      </c>
      <c r="H41">
        <v>22</v>
      </c>
      <c r="I41" s="1">
        <v>67.73</v>
      </c>
      <c r="J41" s="1">
        <v>67.727272727272734</v>
      </c>
      <c r="K41">
        <v>1490</v>
      </c>
      <c r="L41" t="s">
        <v>13</v>
      </c>
      <c r="M41" t="s">
        <v>907</v>
      </c>
      <c r="N41" t="s">
        <v>45</v>
      </c>
      <c r="O41" t="s">
        <v>45</v>
      </c>
      <c r="R41">
        <v>294</v>
      </c>
      <c r="T41" s="31">
        <v>46</v>
      </c>
    </row>
    <row r="42" spans="1:20" x14ac:dyDescent="0.3">
      <c r="A42">
        <v>2020</v>
      </c>
      <c r="B42">
        <v>794</v>
      </c>
      <c r="C42">
        <v>240406</v>
      </c>
      <c r="D42" t="s">
        <v>961</v>
      </c>
      <c r="E42" t="s">
        <v>221</v>
      </c>
      <c r="F42" t="s">
        <v>1311</v>
      </c>
      <c r="G42" s="2">
        <v>335600</v>
      </c>
      <c r="H42">
        <v>20</v>
      </c>
      <c r="I42" s="1">
        <v>61.8</v>
      </c>
      <c r="J42" s="1">
        <v>63.454545454545453</v>
      </c>
      <c r="K42">
        <v>1236</v>
      </c>
      <c r="L42" t="s">
        <v>8</v>
      </c>
      <c r="M42" t="s">
        <v>948</v>
      </c>
      <c r="N42" t="s">
        <v>45</v>
      </c>
      <c r="O42" t="s">
        <v>45</v>
      </c>
      <c r="R42">
        <v>364</v>
      </c>
      <c r="T42" s="31">
        <v>47</v>
      </c>
    </row>
    <row r="43" spans="1:20" x14ac:dyDescent="0.3">
      <c r="A43">
        <v>2020</v>
      </c>
      <c r="B43">
        <v>248</v>
      </c>
      <c r="C43">
        <v>296324</v>
      </c>
      <c r="D43" t="s">
        <v>408</v>
      </c>
      <c r="E43" t="s">
        <v>409</v>
      </c>
      <c r="F43" t="s">
        <v>1652</v>
      </c>
      <c r="G43" s="2">
        <v>327600</v>
      </c>
      <c r="H43">
        <v>12</v>
      </c>
      <c r="I43" s="1">
        <v>60.33</v>
      </c>
      <c r="J43" s="1">
        <v>64.545454545454547</v>
      </c>
      <c r="K43">
        <v>724</v>
      </c>
      <c r="L43" t="s">
        <v>15</v>
      </c>
      <c r="M43" t="s">
        <v>377</v>
      </c>
      <c r="N43" t="s">
        <v>45</v>
      </c>
      <c r="O43" t="s">
        <v>45</v>
      </c>
      <c r="R43">
        <v>384</v>
      </c>
      <c r="T43" s="31">
        <v>49</v>
      </c>
    </row>
    <row r="44" spans="1:20" x14ac:dyDescent="0.3">
      <c r="A44">
        <v>2020</v>
      </c>
      <c r="B44">
        <v>584</v>
      </c>
      <c r="C44">
        <v>993979</v>
      </c>
      <c r="D44" t="s">
        <v>185</v>
      </c>
      <c r="E44" t="s">
        <v>757</v>
      </c>
      <c r="F44" t="s">
        <v>1587</v>
      </c>
      <c r="G44" s="2">
        <v>403300</v>
      </c>
      <c r="H44">
        <v>19</v>
      </c>
      <c r="I44" s="1">
        <v>74.260000000000005</v>
      </c>
      <c r="J44" s="1">
        <v>0</v>
      </c>
      <c r="K44">
        <v>1411</v>
      </c>
      <c r="L44" t="s">
        <v>11</v>
      </c>
      <c r="M44" t="s">
        <v>724</v>
      </c>
      <c r="N44" t="s">
        <v>1544</v>
      </c>
      <c r="O44" t="s">
        <v>45</v>
      </c>
      <c r="P44" t="s">
        <v>37</v>
      </c>
      <c r="R44">
        <v>223</v>
      </c>
      <c r="T44" s="31">
        <v>50</v>
      </c>
    </row>
    <row r="45" spans="1:20" x14ac:dyDescent="0.3">
      <c r="A45">
        <v>2020</v>
      </c>
      <c r="B45">
        <v>22</v>
      </c>
      <c r="C45">
        <v>270938</v>
      </c>
      <c r="D45" t="s">
        <v>50</v>
      </c>
      <c r="E45" t="s">
        <v>76</v>
      </c>
      <c r="F45" t="s">
        <v>1558</v>
      </c>
      <c r="G45" s="2">
        <v>459900</v>
      </c>
      <c r="H45">
        <v>16</v>
      </c>
      <c r="I45" s="1">
        <v>84.69</v>
      </c>
      <c r="J45" s="1">
        <v>87.214285714285708</v>
      </c>
      <c r="K45">
        <v>1355</v>
      </c>
      <c r="L45" t="s">
        <v>16</v>
      </c>
      <c r="M45" t="s">
        <v>36</v>
      </c>
      <c r="N45" t="s">
        <v>45</v>
      </c>
      <c r="O45" t="s">
        <v>45</v>
      </c>
      <c r="R45">
        <v>119</v>
      </c>
      <c r="T45" s="31" t="e">
        <v>#N/A</v>
      </c>
    </row>
    <row r="46" spans="1:20" x14ac:dyDescent="0.3">
      <c r="A46">
        <v>2020</v>
      </c>
      <c r="B46">
        <v>676</v>
      </c>
      <c r="C46">
        <v>250267</v>
      </c>
      <c r="D46" t="s">
        <v>211</v>
      </c>
      <c r="E46" t="s">
        <v>857</v>
      </c>
      <c r="F46" t="s">
        <v>1494</v>
      </c>
      <c r="G46" s="2">
        <v>449100</v>
      </c>
      <c r="H46">
        <v>17</v>
      </c>
      <c r="I46" s="1">
        <v>82.71</v>
      </c>
      <c r="J46" s="1">
        <v>82.705882352941174</v>
      </c>
      <c r="K46">
        <v>1406</v>
      </c>
      <c r="L46" t="s">
        <v>10</v>
      </c>
      <c r="M46" t="s">
        <v>818</v>
      </c>
      <c r="N46" t="s">
        <v>1495</v>
      </c>
      <c r="O46" t="s">
        <v>92</v>
      </c>
      <c r="P46" t="s">
        <v>45</v>
      </c>
      <c r="R46">
        <v>138</v>
      </c>
      <c r="T46" s="31" t="e">
        <v>#N/A</v>
      </c>
    </row>
    <row r="47" spans="1:20" x14ac:dyDescent="0.3">
      <c r="A47">
        <v>2020</v>
      </c>
      <c r="B47">
        <v>383</v>
      </c>
      <c r="C47">
        <v>298111</v>
      </c>
      <c r="D47" t="s">
        <v>274</v>
      </c>
      <c r="E47" t="s">
        <v>558</v>
      </c>
      <c r="F47" t="s">
        <v>1563</v>
      </c>
      <c r="G47" s="2">
        <v>446400</v>
      </c>
      <c r="H47">
        <v>19</v>
      </c>
      <c r="I47" s="1">
        <v>82.21</v>
      </c>
      <c r="J47" s="1">
        <v>80.181818181818187</v>
      </c>
      <c r="K47">
        <v>1562</v>
      </c>
      <c r="L47" t="s">
        <v>542</v>
      </c>
      <c r="M47" t="s">
        <v>18</v>
      </c>
      <c r="N47" t="s">
        <v>45</v>
      </c>
      <c r="O47" t="s">
        <v>45</v>
      </c>
      <c r="R47">
        <v>143</v>
      </c>
      <c r="T47" s="31" t="e">
        <v>#N/A</v>
      </c>
    </row>
    <row r="48" spans="1:20" x14ac:dyDescent="0.3">
      <c r="A48">
        <v>2020</v>
      </c>
      <c r="B48">
        <v>751</v>
      </c>
      <c r="C48">
        <v>1003130</v>
      </c>
      <c r="D48" t="s">
        <v>113</v>
      </c>
      <c r="E48" t="s">
        <v>929</v>
      </c>
      <c r="F48" t="s">
        <v>1565</v>
      </c>
      <c r="G48" s="2">
        <v>441500</v>
      </c>
      <c r="H48">
        <v>13</v>
      </c>
      <c r="I48" s="1">
        <v>81.31</v>
      </c>
      <c r="J48" s="1">
        <v>82.538461538461533</v>
      </c>
      <c r="K48">
        <v>1057</v>
      </c>
      <c r="L48" t="s">
        <v>13</v>
      </c>
      <c r="M48" t="s">
        <v>907</v>
      </c>
      <c r="N48" t="s">
        <v>1544</v>
      </c>
      <c r="O48" t="s">
        <v>45</v>
      </c>
      <c r="P48" t="s">
        <v>37</v>
      </c>
      <c r="R48">
        <v>153</v>
      </c>
      <c r="T48" s="31" t="e">
        <v>#N/A</v>
      </c>
    </row>
    <row r="49" spans="1:20" x14ac:dyDescent="0.3">
      <c r="A49">
        <v>2020</v>
      </c>
      <c r="B49">
        <v>670</v>
      </c>
      <c r="C49">
        <v>294596</v>
      </c>
      <c r="D49" t="s">
        <v>262</v>
      </c>
      <c r="E49" t="s">
        <v>852</v>
      </c>
      <c r="F49" t="s">
        <v>1567</v>
      </c>
      <c r="G49" s="2">
        <v>436400</v>
      </c>
      <c r="H49">
        <v>22</v>
      </c>
      <c r="I49" s="1">
        <v>80.36</v>
      </c>
      <c r="J49" s="1">
        <v>80.36363636363636</v>
      </c>
      <c r="K49">
        <v>1768</v>
      </c>
      <c r="L49" t="s">
        <v>10</v>
      </c>
      <c r="M49" t="s">
        <v>818</v>
      </c>
      <c r="N49" t="s">
        <v>45</v>
      </c>
      <c r="O49" t="s">
        <v>45</v>
      </c>
      <c r="R49">
        <v>157</v>
      </c>
      <c r="T49" s="31" t="e">
        <v>#N/A</v>
      </c>
    </row>
    <row r="50" spans="1:20" x14ac:dyDescent="0.3">
      <c r="A50">
        <v>2020</v>
      </c>
      <c r="B50">
        <v>508</v>
      </c>
      <c r="C50">
        <v>291867</v>
      </c>
      <c r="D50" t="s">
        <v>43</v>
      </c>
      <c r="E50" t="s">
        <v>39</v>
      </c>
      <c r="F50" t="s">
        <v>1572</v>
      </c>
      <c r="G50" s="2">
        <v>432000</v>
      </c>
      <c r="H50">
        <v>22</v>
      </c>
      <c r="I50" s="1">
        <v>79.55</v>
      </c>
      <c r="J50" s="1">
        <v>78</v>
      </c>
      <c r="K50">
        <v>1750</v>
      </c>
      <c r="L50" t="s">
        <v>12</v>
      </c>
      <c r="M50" t="s">
        <v>679</v>
      </c>
      <c r="N50" t="s">
        <v>45</v>
      </c>
      <c r="O50" t="s">
        <v>45</v>
      </c>
      <c r="R50">
        <v>170</v>
      </c>
      <c r="T50" s="31" t="e">
        <v>#N/A</v>
      </c>
    </row>
    <row r="51" spans="1:20" x14ac:dyDescent="0.3">
      <c r="A51">
        <v>2020</v>
      </c>
      <c r="B51">
        <v>265</v>
      </c>
      <c r="C51">
        <v>293854</v>
      </c>
      <c r="D51" t="s">
        <v>48</v>
      </c>
      <c r="E51" t="s">
        <v>430</v>
      </c>
      <c r="F51" t="s">
        <v>1574</v>
      </c>
      <c r="G51" s="2">
        <v>426600</v>
      </c>
      <c r="H51">
        <v>9</v>
      </c>
      <c r="I51" s="1">
        <v>78.56</v>
      </c>
      <c r="J51" s="1">
        <v>78.555555555555557</v>
      </c>
      <c r="K51">
        <v>707</v>
      </c>
      <c r="L51" t="s">
        <v>15</v>
      </c>
      <c r="M51" t="s">
        <v>377</v>
      </c>
      <c r="N51" t="s">
        <v>45</v>
      </c>
      <c r="O51" t="s">
        <v>45</v>
      </c>
      <c r="R51">
        <v>178</v>
      </c>
      <c r="T51" s="31" t="e">
        <v>#N/A</v>
      </c>
    </row>
    <row r="52" spans="1:20" x14ac:dyDescent="0.3">
      <c r="A52">
        <v>2020</v>
      </c>
      <c r="B52">
        <v>715</v>
      </c>
      <c r="C52">
        <v>290188</v>
      </c>
      <c r="D52" t="s">
        <v>185</v>
      </c>
      <c r="E52" t="s">
        <v>297</v>
      </c>
      <c r="F52" t="s">
        <v>1106</v>
      </c>
      <c r="G52" s="2">
        <v>426000</v>
      </c>
      <c r="H52">
        <v>22</v>
      </c>
      <c r="I52" s="1">
        <v>78.45</v>
      </c>
      <c r="J52" s="1">
        <v>78.454545454545453</v>
      </c>
      <c r="K52">
        <v>1726</v>
      </c>
      <c r="L52" t="s">
        <v>9</v>
      </c>
      <c r="M52" t="s">
        <v>864</v>
      </c>
      <c r="N52" t="s">
        <v>45</v>
      </c>
      <c r="O52" t="s">
        <v>45</v>
      </c>
      <c r="R52">
        <v>179</v>
      </c>
      <c r="T52" s="31" t="e">
        <v>#N/A</v>
      </c>
    </row>
    <row r="53" spans="1:20" x14ac:dyDescent="0.3">
      <c r="A53">
        <v>2020</v>
      </c>
      <c r="B53">
        <v>712</v>
      </c>
      <c r="C53">
        <v>996765</v>
      </c>
      <c r="D53" t="s">
        <v>50</v>
      </c>
      <c r="E53" t="s">
        <v>891</v>
      </c>
      <c r="F53" t="s">
        <v>1575</v>
      </c>
      <c r="G53" s="2">
        <v>425500</v>
      </c>
      <c r="H53">
        <v>22</v>
      </c>
      <c r="I53" s="1">
        <v>78.36</v>
      </c>
      <c r="J53" s="1">
        <v>78.36363636363636</v>
      </c>
      <c r="K53">
        <v>1724</v>
      </c>
      <c r="L53" t="s">
        <v>9</v>
      </c>
      <c r="M53" t="s">
        <v>864</v>
      </c>
      <c r="N53" t="s">
        <v>45</v>
      </c>
      <c r="O53" t="s">
        <v>45</v>
      </c>
      <c r="R53">
        <v>181</v>
      </c>
      <c r="T53" s="31" t="e">
        <v>#N/A</v>
      </c>
    </row>
    <row r="54" spans="1:20" x14ac:dyDescent="0.3">
      <c r="A54">
        <v>2020</v>
      </c>
      <c r="B54">
        <v>586</v>
      </c>
      <c r="C54">
        <v>1001299</v>
      </c>
      <c r="D54" t="s">
        <v>130</v>
      </c>
      <c r="E54" t="s">
        <v>759</v>
      </c>
      <c r="F54" t="s">
        <v>1576</v>
      </c>
      <c r="G54" s="2">
        <v>422100</v>
      </c>
      <c r="H54">
        <v>22</v>
      </c>
      <c r="I54" s="1">
        <v>77.73</v>
      </c>
      <c r="J54" s="1">
        <v>78.333333333333329</v>
      </c>
      <c r="K54">
        <v>1710</v>
      </c>
      <c r="L54" t="s">
        <v>11</v>
      </c>
      <c r="M54" t="s">
        <v>724</v>
      </c>
      <c r="N54" t="s">
        <v>45</v>
      </c>
      <c r="O54" t="s">
        <v>45</v>
      </c>
      <c r="R54">
        <v>183</v>
      </c>
      <c r="T54" s="31" t="e">
        <v>#N/A</v>
      </c>
    </row>
    <row r="55" spans="1:20" x14ac:dyDescent="0.3">
      <c r="A55">
        <v>2020</v>
      </c>
      <c r="B55">
        <v>678</v>
      </c>
      <c r="C55">
        <v>994389</v>
      </c>
      <c r="D55" t="s">
        <v>175</v>
      </c>
      <c r="E55" t="s">
        <v>859</v>
      </c>
      <c r="F55" t="s">
        <v>1578</v>
      </c>
      <c r="G55" s="2">
        <v>420400</v>
      </c>
      <c r="H55">
        <v>22</v>
      </c>
      <c r="I55" s="1">
        <v>77.41</v>
      </c>
      <c r="J55" s="1">
        <v>77.409090909090907</v>
      </c>
      <c r="K55">
        <v>1703</v>
      </c>
      <c r="L55" t="s">
        <v>10</v>
      </c>
      <c r="M55" t="s">
        <v>818</v>
      </c>
      <c r="N55" t="s">
        <v>1544</v>
      </c>
      <c r="O55" t="s">
        <v>45</v>
      </c>
      <c r="P55" t="s">
        <v>37</v>
      </c>
      <c r="R55">
        <v>186</v>
      </c>
      <c r="T55" s="31" t="e">
        <v>#N/A</v>
      </c>
    </row>
    <row r="56" spans="1:20" x14ac:dyDescent="0.3">
      <c r="A56">
        <v>2020</v>
      </c>
      <c r="B56">
        <v>752</v>
      </c>
      <c r="C56">
        <v>290073</v>
      </c>
      <c r="D56" t="s">
        <v>185</v>
      </c>
      <c r="E56" t="s">
        <v>417</v>
      </c>
      <c r="F56" t="s">
        <v>1579</v>
      </c>
      <c r="G56" s="2">
        <v>419100</v>
      </c>
      <c r="H56">
        <v>22</v>
      </c>
      <c r="I56" s="1">
        <v>77.180000000000007</v>
      </c>
      <c r="J56" s="1">
        <v>75.043478260869563</v>
      </c>
      <c r="K56">
        <v>1698</v>
      </c>
      <c r="L56" t="s">
        <v>13</v>
      </c>
      <c r="M56" t="s">
        <v>907</v>
      </c>
      <c r="N56" t="s">
        <v>45</v>
      </c>
      <c r="O56" t="s">
        <v>45</v>
      </c>
      <c r="R56">
        <v>189</v>
      </c>
      <c r="T56" s="31" t="e">
        <v>#N/A</v>
      </c>
    </row>
    <row r="57" spans="1:20" x14ac:dyDescent="0.3">
      <c r="A57">
        <v>2020</v>
      </c>
      <c r="B57">
        <v>415</v>
      </c>
      <c r="C57">
        <v>280744</v>
      </c>
      <c r="D57" t="s">
        <v>38</v>
      </c>
      <c r="E57" t="s">
        <v>588</v>
      </c>
      <c r="F57" t="s">
        <v>1580</v>
      </c>
      <c r="G57" s="2">
        <v>418100</v>
      </c>
      <c r="H57">
        <v>22</v>
      </c>
      <c r="I57" s="1">
        <v>77</v>
      </c>
      <c r="J57" s="1">
        <v>77</v>
      </c>
      <c r="K57">
        <v>1694</v>
      </c>
      <c r="L57" t="s">
        <v>6</v>
      </c>
      <c r="M57" t="s">
        <v>589</v>
      </c>
      <c r="N57" t="s">
        <v>45</v>
      </c>
      <c r="O57" t="s">
        <v>45</v>
      </c>
      <c r="R57">
        <v>192</v>
      </c>
      <c r="T57" s="31" t="e">
        <v>#N/A</v>
      </c>
    </row>
    <row r="58" spans="1:20" x14ac:dyDescent="0.3">
      <c r="A58">
        <v>2020</v>
      </c>
      <c r="B58">
        <v>417</v>
      </c>
      <c r="C58">
        <v>291327</v>
      </c>
      <c r="D58" t="s">
        <v>591</v>
      </c>
      <c r="E58" t="s">
        <v>592</v>
      </c>
      <c r="F58" t="s">
        <v>1499</v>
      </c>
      <c r="G58" s="2">
        <v>417000</v>
      </c>
      <c r="H58">
        <v>15</v>
      </c>
      <c r="I58" s="1">
        <v>76.8</v>
      </c>
      <c r="J58" s="1">
        <v>76.8</v>
      </c>
      <c r="K58">
        <v>1152</v>
      </c>
      <c r="L58" t="s">
        <v>6</v>
      </c>
      <c r="M58" t="s">
        <v>589</v>
      </c>
      <c r="N58" t="s">
        <v>1495</v>
      </c>
      <c r="O58" t="s">
        <v>92</v>
      </c>
      <c r="P58" t="s">
        <v>45</v>
      </c>
      <c r="R58">
        <v>195</v>
      </c>
      <c r="T58" s="31" t="e">
        <v>#N/A</v>
      </c>
    </row>
    <row r="59" spans="1:20" x14ac:dyDescent="0.3">
      <c r="A59">
        <v>2020</v>
      </c>
      <c r="B59">
        <v>467</v>
      </c>
      <c r="C59">
        <v>1001438</v>
      </c>
      <c r="D59" t="s">
        <v>644</v>
      </c>
      <c r="E59" t="s">
        <v>645</v>
      </c>
      <c r="F59" t="s">
        <v>1070</v>
      </c>
      <c r="G59" s="2">
        <v>413900</v>
      </c>
      <c r="H59">
        <v>22</v>
      </c>
      <c r="I59" s="1">
        <v>76.23</v>
      </c>
      <c r="J59" s="1">
        <v>76.227272727272734</v>
      </c>
      <c r="K59">
        <v>1677</v>
      </c>
      <c r="L59" t="s">
        <v>5</v>
      </c>
      <c r="M59" t="s">
        <v>637</v>
      </c>
      <c r="N59" t="s">
        <v>1037</v>
      </c>
      <c r="O59" t="s">
        <v>40</v>
      </c>
      <c r="P59" t="s">
        <v>45</v>
      </c>
      <c r="R59">
        <v>200</v>
      </c>
      <c r="T59" s="31" t="e">
        <v>#N/A</v>
      </c>
    </row>
    <row r="60" spans="1:20" x14ac:dyDescent="0.3">
      <c r="A60">
        <v>2020</v>
      </c>
      <c r="B60">
        <v>390</v>
      </c>
      <c r="C60">
        <v>993107</v>
      </c>
      <c r="D60" t="s">
        <v>97</v>
      </c>
      <c r="E60" t="s">
        <v>67</v>
      </c>
      <c r="F60" t="s">
        <v>1582</v>
      </c>
      <c r="G60" s="2">
        <v>413700</v>
      </c>
      <c r="H60">
        <v>21</v>
      </c>
      <c r="I60" s="1">
        <v>76.19</v>
      </c>
      <c r="J60" s="1">
        <v>74.260869565217391</v>
      </c>
      <c r="K60">
        <v>1600</v>
      </c>
      <c r="L60" t="s">
        <v>542</v>
      </c>
      <c r="M60" t="s">
        <v>18</v>
      </c>
      <c r="N60" t="s">
        <v>45</v>
      </c>
      <c r="O60" t="s">
        <v>45</v>
      </c>
      <c r="R60">
        <v>201</v>
      </c>
      <c r="T60" s="31" t="e">
        <v>#N/A</v>
      </c>
    </row>
    <row r="61" spans="1:20" x14ac:dyDescent="0.3">
      <c r="A61">
        <v>2020</v>
      </c>
      <c r="B61">
        <v>781</v>
      </c>
      <c r="C61">
        <v>290826</v>
      </c>
      <c r="D61" t="s">
        <v>270</v>
      </c>
      <c r="E61" t="s">
        <v>205</v>
      </c>
      <c r="F61" t="s">
        <v>1583</v>
      </c>
      <c r="G61" s="2">
        <v>413700</v>
      </c>
      <c r="H61">
        <v>17</v>
      </c>
      <c r="I61" s="1">
        <v>76.180000000000007</v>
      </c>
      <c r="J61" s="1">
        <v>82.388888888888886</v>
      </c>
      <c r="K61">
        <v>1295</v>
      </c>
      <c r="L61" t="s">
        <v>8</v>
      </c>
      <c r="M61" t="s">
        <v>948</v>
      </c>
      <c r="N61" t="s">
        <v>45</v>
      </c>
      <c r="O61" t="s">
        <v>45</v>
      </c>
      <c r="R61">
        <v>202</v>
      </c>
      <c r="T61" s="31" t="e">
        <v>#N/A</v>
      </c>
    </row>
    <row r="62" spans="1:20" x14ac:dyDescent="0.3">
      <c r="A62">
        <v>2020</v>
      </c>
      <c r="B62">
        <v>205</v>
      </c>
      <c r="C62">
        <v>294092</v>
      </c>
      <c r="D62" t="s">
        <v>348</v>
      </c>
      <c r="E62" t="s">
        <v>349</v>
      </c>
      <c r="F62" t="s">
        <v>1585</v>
      </c>
      <c r="G62" s="2">
        <v>409500</v>
      </c>
      <c r="H62">
        <v>22</v>
      </c>
      <c r="I62" s="1">
        <v>75.41</v>
      </c>
      <c r="J62" s="1">
        <v>74.304347826086953</v>
      </c>
      <c r="K62">
        <v>1659</v>
      </c>
      <c r="L62" t="s">
        <v>4</v>
      </c>
      <c r="M62" t="s">
        <v>316</v>
      </c>
      <c r="N62" t="s">
        <v>45</v>
      </c>
      <c r="O62" t="s">
        <v>45</v>
      </c>
      <c r="R62">
        <v>211</v>
      </c>
      <c r="T62" s="31" t="e">
        <v>#N/A</v>
      </c>
    </row>
    <row r="63" spans="1:20" x14ac:dyDescent="0.3">
      <c r="A63">
        <v>2020</v>
      </c>
      <c r="B63">
        <v>595</v>
      </c>
      <c r="C63">
        <v>1000223</v>
      </c>
      <c r="D63" t="s">
        <v>219</v>
      </c>
      <c r="E63" t="s">
        <v>636</v>
      </c>
      <c r="F63" t="s">
        <v>1078</v>
      </c>
      <c r="G63" s="2">
        <v>403900</v>
      </c>
      <c r="H63">
        <v>16</v>
      </c>
      <c r="I63" s="1">
        <v>74.38</v>
      </c>
      <c r="J63" s="1">
        <v>69.736842105263165</v>
      </c>
      <c r="K63">
        <v>1190</v>
      </c>
      <c r="L63" t="s">
        <v>1</v>
      </c>
      <c r="M63" t="s">
        <v>769</v>
      </c>
      <c r="N63" t="s">
        <v>1037</v>
      </c>
      <c r="O63" t="s">
        <v>40</v>
      </c>
      <c r="P63" t="s">
        <v>45</v>
      </c>
      <c r="R63">
        <v>220</v>
      </c>
      <c r="T63" s="31" t="e">
        <v>#N/A</v>
      </c>
    </row>
    <row r="64" spans="1:20" x14ac:dyDescent="0.3">
      <c r="A64">
        <v>2020</v>
      </c>
      <c r="B64">
        <v>92</v>
      </c>
      <c r="C64">
        <v>281124</v>
      </c>
      <c r="D64" t="s">
        <v>201</v>
      </c>
      <c r="E64" t="s">
        <v>202</v>
      </c>
      <c r="F64" t="s">
        <v>1080</v>
      </c>
      <c r="G64" s="2">
        <v>403500</v>
      </c>
      <c r="H64">
        <v>20</v>
      </c>
      <c r="I64" s="1">
        <v>74.3</v>
      </c>
      <c r="J64" s="1">
        <v>74.3</v>
      </c>
      <c r="K64">
        <v>1486</v>
      </c>
      <c r="L64" t="s">
        <v>2</v>
      </c>
      <c r="M64" t="s">
        <v>200</v>
      </c>
      <c r="N64" t="s">
        <v>1037</v>
      </c>
      <c r="O64" t="s">
        <v>40</v>
      </c>
      <c r="P64" t="s">
        <v>45</v>
      </c>
      <c r="R64">
        <v>222</v>
      </c>
      <c r="T64" s="31" t="e">
        <v>#N/A</v>
      </c>
    </row>
    <row r="65" spans="1:20" x14ac:dyDescent="0.3">
      <c r="A65">
        <v>2020</v>
      </c>
      <c r="B65">
        <v>202</v>
      </c>
      <c r="C65">
        <v>298630</v>
      </c>
      <c r="D65" t="s">
        <v>64</v>
      </c>
      <c r="E65" t="s">
        <v>343</v>
      </c>
      <c r="F65" t="s">
        <v>1588</v>
      </c>
      <c r="G65" s="2">
        <v>399900</v>
      </c>
      <c r="H65">
        <v>17</v>
      </c>
      <c r="I65" s="1">
        <v>73.650000000000006</v>
      </c>
      <c r="J65" s="1">
        <v>71.888888888888886</v>
      </c>
      <c r="K65">
        <v>1252</v>
      </c>
      <c r="L65" t="s">
        <v>4</v>
      </c>
      <c r="M65" t="s">
        <v>316</v>
      </c>
      <c r="N65" t="s">
        <v>1544</v>
      </c>
      <c r="O65" t="s">
        <v>45</v>
      </c>
      <c r="P65" t="s">
        <v>37</v>
      </c>
      <c r="R65">
        <v>233</v>
      </c>
      <c r="T65" s="31" t="e">
        <v>#N/A</v>
      </c>
    </row>
    <row r="66" spans="1:20" x14ac:dyDescent="0.3">
      <c r="A66">
        <v>2020</v>
      </c>
      <c r="B66">
        <v>267</v>
      </c>
      <c r="C66">
        <v>993816</v>
      </c>
      <c r="D66" t="s">
        <v>52</v>
      </c>
      <c r="E66" t="s">
        <v>432</v>
      </c>
      <c r="F66" t="s">
        <v>1589</v>
      </c>
      <c r="G66" s="2">
        <v>398400</v>
      </c>
      <c r="H66">
        <v>22</v>
      </c>
      <c r="I66" s="1">
        <v>73.36</v>
      </c>
      <c r="J66" s="1">
        <v>73.36363636363636</v>
      </c>
      <c r="K66">
        <v>1614</v>
      </c>
      <c r="L66" t="s">
        <v>15</v>
      </c>
      <c r="M66" t="s">
        <v>377</v>
      </c>
      <c r="N66" t="s">
        <v>1544</v>
      </c>
      <c r="O66" t="s">
        <v>45</v>
      </c>
      <c r="P66" t="s">
        <v>37</v>
      </c>
      <c r="R66">
        <v>237</v>
      </c>
      <c r="T66" s="31" t="e">
        <v>#N/A</v>
      </c>
    </row>
    <row r="67" spans="1:20" x14ac:dyDescent="0.3">
      <c r="A67">
        <v>2020</v>
      </c>
      <c r="B67">
        <v>160</v>
      </c>
      <c r="C67">
        <v>291849</v>
      </c>
      <c r="D67" t="s">
        <v>285</v>
      </c>
      <c r="E67" t="s">
        <v>286</v>
      </c>
      <c r="F67" t="s">
        <v>1591</v>
      </c>
      <c r="G67" s="2">
        <v>390000</v>
      </c>
      <c r="H67">
        <v>22</v>
      </c>
      <c r="I67" s="1">
        <v>71.819999999999993</v>
      </c>
      <c r="J67" s="1">
        <v>69</v>
      </c>
      <c r="K67">
        <v>1580</v>
      </c>
      <c r="L67" t="s">
        <v>14</v>
      </c>
      <c r="M67" t="s">
        <v>254</v>
      </c>
      <c r="N67" t="s">
        <v>45</v>
      </c>
      <c r="O67" t="s">
        <v>45</v>
      </c>
      <c r="R67">
        <v>249</v>
      </c>
      <c r="T67" s="31" t="e">
        <v>#N/A</v>
      </c>
    </row>
    <row r="68" spans="1:20" x14ac:dyDescent="0.3">
      <c r="A68">
        <v>2020</v>
      </c>
      <c r="B68">
        <v>444</v>
      </c>
      <c r="C68">
        <v>296041</v>
      </c>
      <c r="D68" t="s">
        <v>262</v>
      </c>
      <c r="E68" t="s">
        <v>91</v>
      </c>
      <c r="F68" t="s">
        <v>1093</v>
      </c>
      <c r="G68" s="2">
        <v>389300</v>
      </c>
      <c r="H68">
        <v>16</v>
      </c>
      <c r="I68" s="1">
        <v>71.69</v>
      </c>
      <c r="J68" s="1">
        <v>71.6875</v>
      </c>
      <c r="K68">
        <v>1147</v>
      </c>
      <c r="L68" t="s">
        <v>6</v>
      </c>
      <c r="M68" t="s">
        <v>589</v>
      </c>
      <c r="N68" t="s">
        <v>1037</v>
      </c>
      <c r="O68" t="s">
        <v>40</v>
      </c>
      <c r="P68" t="s">
        <v>45</v>
      </c>
      <c r="R68">
        <v>250</v>
      </c>
      <c r="T68" s="31" t="e">
        <v>#N/A</v>
      </c>
    </row>
    <row r="69" spans="1:20" x14ac:dyDescent="0.3">
      <c r="A69">
        <v>2020</v>
      </c>
      <c r="B69">
        <v>734</v>
      </c>
      <c r="C69">
        <v>996708</v>
      </c>
      <c r="D69" t="s">
        <v>129</v>
      </c>
      <c r="E69" t="s">
        <v>914</v>
      </c>
      <c r="F69" t="s">
        <v>1592</v>
      </c>
      <c r="G69" s="2">
        <v>388000</v>
      </c>
      <c r="H69">
        <v>9</v>
      </c>
      <c r="I69" s="1">
        <v>71.44</v>
      </c>
      <c r="J69" s="1">
        <v>67.2</v>
      </c>
      <c r="K69">
        <v>643</v>
      </c>
      <c r="L69" t="s">
        <v>13</v>
      </c>
      <c r="M69" t="s">
        <v>907</v>
      </c>
      <c r="N69" t="s">
        <v>45</v>
      </c>
      <c r="O69" t="s">
        <v>45</v>
      </c>
      <c r="R69">
        <v>252</v>
      </c>
      <c r="T69" s="31" t="e">
        <v>#N/A</v>
      </c>
    </row>
    <row r="70" spans="1:20" x14ac:dyDescent="0.3">
      <c r="A70">
        <v>2020</v>
      </c>
      <c r="B70">
        <v>695</v>
      </c>
      <c r="C70">
        <v>290722</v>
      </c>
      <c r="D70" t="s">
        <v>185</v>
      </c>
      <c r="E70" t="s">
        <v>740</v>
      </c>
      <c r="F70" t="s">
        <v>1594</v>
      </c>
      <c r="G70" s="2">
        <v>386600</v>
      </c>
      <c r="H70">
        <v>20</v>
      </c>
      <c r="I70" s="1">
        <v>71.2</v>
      </c>
      <c r="J70" s="1">
        <v>73.972972972972968</v>
      </c>
      <c r="K70">
        <v>1424</v>
      </c>
      <c r="L70" t="s">
        <v>9</v>
      </c>
      <c r="M70" t="s">
        <v>864</v>
      </c>
      <c r="N70" t="s">
        <v>45</v>
      </c>
      <c r="O70" t="s">
        <v>45</v>
      </c>
      <c r="R70">
        <v>255</v>
      </c>
      <c r="T70" s="31" t="e">
        <v>#N/A</v>
      </c>
    </row>
    <row r="71" spans="1:20" x14ac:dyDescent="0.3">
      <c r="A71">
        <v>2020</v>
      </c>
      <c r="B71">
        <v>222</v>
      </c>
      <c r="C71">
        <v>293884</v>
      </c>
      <c r="D71" t="s">
        <v>71</v>
      </c>
      <c r="E71" t="s">
        <v>371</v>
      </c>
      <c r="F71" t="s">
        <v>1595</v>
      </c>
      <c r="G71" s="2">
        <v>384600</v>
      </c>
      <c r="H71">
        <v>18</v>
      </c>
      <c r="I71" s="1">
        <v>70.83</v>
      </c>
      <c r="J71" s="1">
        <v>71.5625</v>
      </c>
      <c r="K71">
        <v>1275</v>
      </c>
      <c r="L71" t="s">
        <v>4</v>
      </c>
      <c r="M71" t="s">
        <v>316</v>
      </c>
      <c r="N71" t="s">
        <v>45</v>
      </c>
      <c r="O71" t="s">
        <v>45</v>
      </c>
      <c r="R71">
        <v>258</v>
      </c>
      <c r="T71" s="31" t="e">
        <v>#N/A</v>
      </c>
    </row>
    <row r="72" spans="1:20" x14ac:dyDescent="0.3">
      <c r="A72">
        <v>2020</v>
      </c>
      <c r="B72">
        <v>231</v>
      </c>
      <c r="C72">
        <v>1002232</v>
      </c>
      <c r="D72" t="s">
        <v>85</v>
      </c>
      <c r="E72" t="s">
        <v>383</v>
      </c>
      <c r="F72" t="s">
        <v>1362</v>
      </c>
      <c r="G72" s="2">
        <v>382800</v>
      </c>
      <c r="H72">
        <v>22</v>
      </c>
      <c r="I72" s="1">
        <v>70.5</v>
      </c>
      <c r="J72" s="1">
        <v>70.5</v>
      </c>
      <c r="K72">
        <v>1551</v>
      </c>
      <c r="L72" t="s">
        <v>15</v>
      </c>
      <c r="M72" t="s">
        <v>377</v>
      </c>
      <c r="N72" t="s">
        <v>1544</v>
      </c>
      <c r="O72" t="s">
        <v>45</v>
      </c>
      <c r="P72" t="s">
        <v>37</v>
      </c>
      <c r="R72">
        <v>267</v>
      </c>
      <c r="T72" s="31" t="e">
        <v>#N/A</v>
      </c>
    </row>
    <row r="73" spans="1:20" x14ac:dyDescent="0.3">
      <c r="A73">
        <v>2020</v>
      </c>
      <c r="B73">
        <v>151</v>
      </c>
      <c r="C73">
        <v>291720</v>
      </c>
      <c r="D73" t="s">
        <v>245</v>
      </c>
      <c r="E73" t="s">
        <v>273</v>
      </c>
      <c r="F73" t="s">
        <v>1598</v>
      </c>
      <c r="G73" s="2">
        <v>382000</v>
      </c>
      <c r="H73">
        <v>17</v>
      </c>
      <c r="I73" s="1">
        <v>70.349999999999994</v>
      </c>
      <c r="J73" s="1">
        <v>68.10526315789474</v>
      </c>
      <c r="K73">
        <v>1196</v>
      </c>
      <c r="L73" t="s">
        <v>14</v>
      </c>
      <c r="M73" t="s">
        <v>254</v>
      </c>
      <c r="N73" t="s">
        <v>45</v>
      </c>
      <c r="O73" t="s">
        <v>45</v>
      </c>
      <c r="R73">
        <v>269</v>
      </c>
      <c r="T73" s="31" t="e">
        <v>#N/A</v>
      </c>
    </row>
    <row r="74" spans="1:20" x14ac:dyDescent="0.3">
      <c r="A74">
        <v>2020</v>
      </c>
      <c r="B74">
        <v>148</v>
      </c>
      <c r="C74">
        <v>293801</v>
      </c>
      <c r="D74" t="s">
        <v>270</v>
      </c>
      <c r="E74" t="s">
        <v>66</v>
      </c>
      <c r="F74" t="s">
        <v>1599</v>
      </c>
      <c r="G74" s="2">
        <v>380500</v>
      </c>
      <c r="H74">
        <v>14</v>
      </c>
      <c r="I74" s="1">
        <v>70.069999999999993</v>
      </c>
      <c r="J74" s="1">
        <v>72.9375</v>
      </c>
      <c r="K74">
        <v>981</v>
      </c>
      <c r="L74" t="s">
        <v>14</v>
      </c>
      <c r="M74" t="s">
        <v>254</v>
      </c>
      <c r="N74" t="s">
        <v>45</v>
      </c>
      <c r="O74" t="s">
        <v>45</v>
      </c>
      <c r="R74">
        <v>270</v>
      </c>
      <c r="T74" s="31" t="e">
        <v>#N/A</v>
      </c>
    </row>
    <row r="75" spans="1:20" x14ac:dyDescent="0.3">
      <c r="A75">
        <v>2020</v>
      </c>
      <c r="B75">
        <v>755</v>
      </c>
      <c r="C75">
        <v>996483</v>
      </c>
      <c r="D75" t="s">
        <v>194</v>
      </c>
      <c r="E75" t="s">
        <v>884</v>
      </c>
      <c r="F75" t="s">
        <v>1600</v>
      </c>
      <c r="G75" s="2">
        <v>380100</v>
      </c>
      <c r="H75">
        <v>18</v>
      </c>
      <c r="I75" s="1">
        <v>70</v>
      </c>
      <c r="J75" s="1">
        <v>71.777777777777771</v>
      </c>
      <c r="K75">
        <v>1260</v>
      </c>
      <c r="L75" t="s">
        <v>13</v>
      </c>
      <c r="M75" t="s">
        <v>907</v>
      </c>
      <c r="N75" t="s">
        <v>45</v>
      </c>
      <c r="O75" t="s">
        <v>45</v>
      </c>
      <c r="R75">
        <v>271</v>
      </c>
      <c r="T75" s="31" t="e">
        <v>#N/A</v>
      </c>
    </row>
    <row r="76" spans="1:20" x14ac:dyDescent="0.3">
      <c r="A76">
        <v>2020</v>
      </c>
      <c r="B76">
        <v>597</v>
      </c>
      <c r="C76">
        <v>993993</v>
      </c>
      <c r="D76" t="s">
        <v>772</v>
      </c>
      <c r="E76" t="s">
        <v>773</v>
      </c>
      <c r="F76" t="s">
        <v>1601</v>
      </c>
      <c r="G76" s="2">
        <v>379100</v>
      </c>
      <c r="H76">
        <v>16</v>
      </c>
      <c r="I76" s="1">
        <v>69.81</v>
      </c>
      <c r="J76" s="1">
        <v>67.263157894736835</v>
      </c>
      <c r="K76">
        <v>1117</v>
      </c>
      <c r="L76" t="s">
        <v>1</v>
      </c>
      <c r="M76" t="s">
        <v>769</v>
      </c>
      <c r="N76" t="s">
        <v>45</v>
      </c>
      <c r="O76" t="s">
        <v>45</v>
      </c>
      <c r="R76">
        <v>273</v>
      </c>
      <c r="T76" s="31" t="e">
        <v>#N/A</v>
      </c>
    </row>
    <row r="77" spans="1:20" x14ac:dyDescent="0.3">
      <c r="A77">
        <v>2020</v>
      </c>
      <c r="B77">
        <v>658</v>
      </c>
      <c r="C77">
        <v>993480</v>
      </c>
      <c r="D77" t="s">
        <v>840</v>
      </c>
      <c r="E77" t="s">
        <v>841</v>
      </c>
      <c r="F77" t="s">
        <v>1105</v>
      </c>
      <c r="G77" s="2">
        <v>376500</v>
      </c>
      <c r="H77">
        <v>15</v>
      </c>
      <c r="I77" s="1">
        <v>69.33</v>
      </c>
      <c r="J77" s="1">
        <v>70.84615384615384</v>
      </c>
      <c r="K77">
        <v>1040</v>
      </c>
      <c r="L77" t="s">
        <v>10</v>
      </c>
      <c r="M77" t="s">
        <v>818</v>
      </c>
      <c r="N77" t="s">
        <v>1037</v>
      </c>
      <c r="O77" t="s">
        <v>40</v>
      </c>
      <c r="P77" t="s">
        <v>45</v>
      </c>
      <c r="R77">
        <v>276</v>
      </c>
      <c r="T77" s="31" t="e">
        <v>#N/A</v>
      </c>
    </row>
    <row r="78" spans="1:20" x14ac:dyDescent="0.3">
      <c r="A78">
        <v>2020</v>
      </c>
      <c r="B78">
        <v>802</v>
      </c>
      <c r="C78">
        <v>296225</v>
      </c>
      <c r="D78" t="s">
        <v>967</v>
      </c>
      <c r="E78" t="s">
        <v>811</v>
      </c>
      <c r="F78" t="s">
        <v>1602</v>
      </c>
      <c r="G78" s="2">
        <v>374700</v>
      </c>
      <c r="H78">
        <v>13</v>
      </c>
      <c r="I78" s="1">
        <v>69</v>
      </c>
      <c r="J78" s="1">
        <v>71.07692307692308</v>
      </c>
      <c r="K78">
        <v>897</v>
      </c>
      <c r="L78" t="s">
        <v>8</v>
      </c>
      <c r="M78" t="s">
        <v>948</v>
      </c>
      <c r="N78" t="s">
        <v>45</v>
      </c>
      <c r="O78" t="s">
        <v>45</v>
      </c>
      <c r="R78">
        <v>280</v>
      </c>
      <c r="T78" s="31" t="e">
        <v>#N/A</v>
      </c>
    </row>
    <row r="79" spans="1:20" x14ac:dyDescent="0.3">
      <c r="A79">
        <v>2020</v>
      </c>
      <c r="B79">
        <v>96</v>
      </c>
      <c r="C79">
        <v>996731</v>
      </c>
      <c r="D79" t="s">
        <v>137</v>
      </c>
      <c r="E79" t="s">
        <v>207</v>
      </c>
      <c r="F79" t="s">
        <v>1604</v>
      </c>
      <c r="G79" s="2">
        <v>372200</v>
      </c>
      <c r="H79">
        <v>11</v>
      </c>
      <c r="I79" s="1">
        <v>68.55</v>
      </c>
      <c r="J79" s="1">
        <v>85.625</v>
      </c>
      <c r="K79">
        <v>754</v>
      </c>
      <c r="L79" t="s">
        <v>2</v>
      </c>
      <c r="M79" t="s">
        <v>200</v>
      </c>
      <c r="N79" t="s">
        <v>45</v>
      </c>
      <c r="O79" t="s">
        <v>45</v>
      </c>
      <c r="R79">
        <v>283</v>
      </c>
      <c r="T79" s="31" t="e">
        <v>#N/A</v>
      </c>
    </row>
    <row r="80" spans="1:20" x14ac:dyDescent="0.3">
      <c r="A80">
        <v>2020</v>
      </c>
      <c r="B80">
        <v>346</v>
      </c>
      <c r="C80">
        <v>294828</v>
      </c>
      <c r="D80" t="s">
        <v>217</v>
      </c>
      <c r="E80" t="s">
        <v>516</v>
      </c>
      <c r="F80" t="s">
        <v>1605</v>
      </c>
      <c r="G80" s="2">
        <v>371200</v>
      </c>
      <c r="H80">
        <v>11</v>
      </c>
      <c r="I80" s="1">
        <v>68.36</v>
      </c>
      <c r="J80" s="1">
        <v>68.36363636363636</v>
      </c>
      <c r="K80">
        <v>752</v>
      </c>
      <c r="L80" t="s">
        <v>3</v>
      </c>
      <c r="M80" t="s">
        <v>497</v>
      </c>
      <c r="N80" t="s">
        <v>45</v>
      </c>
      <c r="O80" t="s">
        <v>45</v>
      </c>
      <c r="R80">
        <v>286</v>
      </c>
      <c r="T80" s="31" t="e">
        <v>#N/A</v>
      </c>
    </row>
    <row r="81" spans="1:20" x14ac:dyDescent="0.3">
      <c r="A81">
        <v>2020</v>
      </c>
      <c r="B81">
        <v>141</v>
      </c>
      <c r="C81">
        <v>1002770</v>
      </c>
      <c r="D81" t="s">
        <v>264</v>
      </c>
      <c r="E81" t="s">
        <v>39</v>
      </c>
      <c r="F81" t="s">
        <v>1253</v>
      </c>
      <c r="G81" s="2">
        <v>370900</v>
      </c>
      <c r="H81">
        <v>20</v>
      </c>
      <c r="I81" s="1">
        <v>68.3</v>
      </c>
      <c r="J81" s="1">
        <v>66.13636363636364</v>
      </c>
      <c r="K81">
        <v>1366</v>
      </c>
      <c r="L81" t="s">
        <v>14</v>
      </c>
      <c r="M81" t="s">
        <v>254</v>
      </c>
      <c r="N81" t="s">
        <v>45</v>
      </c>
      <c r="O81" t="s">
        <v>45</v>
      </c>
      <c r="R81">
        <v>287</v>
      </c>
      <c r="T81" s="31" t="e">
        <v>#N/A</v>
      </c>
    </row>
    <row r="82" spans="1:20" x14ac:dyDescent="0.3">
      <c r="A82">
        <v>2020</v>
      </c>
      <c r="B82">
        <v>284</v>
      </c>
      <c r="C82">
        <v>291753</v>
      </c>
      <c r="D82" t="s">
        <v>185</v>
      </c>
      <c r="E82" t="s">
        <v>451</v>
      </c>
      <c r="F82" t="s">
        <v>1606</v>
      </c>
      <c r="G82" s="2">
        <v>369800</v>
      </c>
      <c r="H82">
        <v>10</v>
      </c>
      <c r="I82" s="1">
        <v>68.099999999999994</v>
      </c>
      <c r="J82" s="1">
        <v>68.099999999999994</v>
      </c>
      <c r="K82">
        <v>681</v>
      </c>
      <c r="L82" t="s">
        <v>17</v>
      </c>
      <c r="M82" t="s">
        <v>440</v>
      </c>
      <c r="N82" t="s">
        <v>45</v>
      </c>
      <c r="O82" t="s">
        <v>45</v>
      </c>
      <c r="R82">
        <v>289</v>
      </c>
      <c r="T82" s="31" t="e">
        <v>#N/A</v>
      </c>
    </row>
    <row r="83" spans="1:20" x14ac:dyDescent="0.3">
      <c r="A83">
        <v>2020</v>
      </c>
      <c r="B83">
        <v>323</v>
      </c>
      <c r="C83">
        <v>298289</v>
      </c>
      <c r="D83" t="s">
        <v>493</v>
      </c>
      <c r="E83" t="s">
        <v>494</v>
      </c>
      <c r="F83" t="s">
        <v>1607</v>
      </c>
      <c r="G83" s="2">
        <v>369300</v>
      </c>
      <c r="H83">
        <v>17</v>
      </c>
      <c r="I83" s="1">
        <v>68</v>
      </c>
      <c r="J83" s="1">
        <v>68</v>
      </c>
      <c r="K83">
        <v>1156</v>
      </c>
      <c r="L83" t="s">
        <v>17</v>
      </c>
      <c r="M83" t="s">
        <v>440</v>
      </c>
      <c r="N83" t="s">
        <v>45</v>
      </c>
      <c r="O83" t="s">
        <v>45</v>
      </c>
      <c r="R83">
        <v>291</v>
      </c>
      <c r="T83" s="31" t="e">
        <v>#N/A</v>
      </c>
    </row>
    <row r="84" spans="1:20" x14ac:dyDescent="0.3">
      <c r="A84">
        <v>2020</v>
      </c>
      <c r="B84">
        <v>74</v>
      </c>
      <c r="C84">
        <v>1005521</v>
      </c>
      <c r="D84" t="s">
        <v>170</v>
      </c>
      <c r="E84" t="s">
        <v>171</v>
      </c>
      <c r="F84" t="s">
        <v>1505</v>
      </c>
      <c r="G84" s="2">
        <v>368400</v>
      </c>
      <c r="H84">
        <v>19</v>
      </c>
      <c r="I84" s="1">
        <v>67.84</v>
      </c>
      <c r="J84" s="1">
        <v>69.578947368421055</v>
      </c>
      <c r="K84">
        <v>1289</v>
      </c>
      <c r="L84" t="s">
        <v>7</v>
      </c>
      <c r="M84" t="s">
        <v>119</v>
      </c>
      <c r="N84" t="s">
        <v>1495</v>
      </c>
      <c r="O84" t="s">
        <v>92</v>
      </c>
      <c r="P84" t="s">
        <v>45</v>
      </c>
      <c r="R84">
        <v>292</v>
      </c>
      <c r="T84" s="31" t="e">
        <v>#N/A</v>
      </c>
    </row>
    <row r="85" spans="1:20" x14ac:dyDescent="0.3">
      <c r="A85">
        <v>2020</v>
      </c>
      <c r="B85">
        <v>55</v>
      </c>
      <c r="C85">
        <v>280918</v>
      </c>
      <c r="D85" t="s">
        <v>139</v>
      </c>
      <c r="E85" t="s">
        <v>140</v>
      </c>
      <c r="F85" t="s">
        <v>1608</v>
      </c>
      <c r="G85" s="2">
        <v>367800</v>
      </c>
      <c r="H85">
        <v>11</v>
      </c>
      <c r="I85" s="1">
        <v>67.73</v>
      </c>
      <c r="J85" s="1">
        <v>73.666666666666671</v>
      </c>
      <c r="K85">
        <v>745</v>
      </c>
      <c r="L85" t="s">
        <v>7</v>
      </c>
      <c r="M85" t="s">
        <v>119</v>
      </c>
      <c r="N85" t="s">
        <v>45</v>
      </c>
      <c r="O85" t="s">
        <v>45</v>
      </c>
      <c r="R85">
        <v>293</v>
      </c>
      <c r="T85" s="31" t="e">
        <v>#N/A</v>
      </c>
    </row>
    <row r="86" spans="1:20" x14ac:dyDescent="0.3">
      <c r="A86">
        <v>2020</v>
      </c>
      <c r="B86">
        <v>436</v>
      </c>
      <c r="C86">
        <v>1000887</v>
      </c>
      <c r="D86" t="s">
        <v>183</v>
      </c>
      <c r="E86" t="s">
        <v>613</v>
      </c>
      <c r="F86" t="s">
        <v>1610</v>
      </c>
      <c r="G86" s="2">
        <v>367000</v>
      </c>
      <c r="H86">
        <v>12</v>
      </c>
      <c r="I86" s="1">
        <v>67.58</v>
      </c>
      <c r="J86" s="1">
        <v>70.2</v>
      </c>
      <c r="K86">
        <v>811</v>
      </c>
      <c r="L86" t="s">
        <v>6</v>
      </c>
      <c r="M86" t="s">
        <v>589</v>
      </c>
      <c r="N86" t="s">
        <v>45</v>
      </c>
      <c r="O86" t="s">
        <v>45</v>
      </c>
      <c r="R86">
        <v>295</v>
      </c>
      <c r="T86" s="31" t="e">
        <v>#N/A</v>
      </c>
    </row>
    <row r="87" spans="1:20" x14ac:dyDescent="0.3">
      <c r="A87">
        <v>2020</v>
      </c>
      <c r="B87">
        <v>41</v>
      </c>
      <c r="C87">
        <v>280506</v>
      </c>
      <c r="D87" t="s">
        <v>111</v>
      </c>
      <c r="E87" t="s">
        <v>112</v>
      </c>
      <c r="F87" t="s">
        <v>1611</v>
      </c>
      <c r="G87" s="2">
        <v>365600</v>
      </c>
      <c r="H87">
        <v>22</v>
      </c>
      <c r="I87" s="1">
        <v>67.319999999999993</v>
      </c>
      <c r="J87" s="1">
        <v>70.368421052631575</v>
      </c>
      <c r="K87">
        <v>1481</v>
      </c>
      <c r="L87" t="s">
        <v>16</v>
      </c>
      <c r="M87" t="s">
        <v>36</v>
      </c>
      <c r="N87" t="s">
        <v>45</v>
      </c>
      <c r="O87" t="s">
        <v>45</v>
      </c>
      <c r="R87">
        <v>296</v>
      </c>
      <c r="T87" s="31" t="e">
        <v>#N/A</v>
      </c>
    </row>
    <row r="88" spans="1:20" x14ac:dyDescent="0.3">
      <c r="A88">
        <v>2020</v>
      </c>
      <c r="B88">
        <v>351</v>
      </c>
      <c r="C88">
        <v>1004938</v>
      </c>
      <c r="D88" t="s">
        <v>521</v>
      </c>
      <c r="E88" t="s">
        <v>522</v>
      </c>
      <c r="F88" t="s">
        <v>1612</v>
      </c>
      <c r="G88" s="2">
        <v>365600</v>
      </c>
      <c r="H88">
        <v>22</v>
      </c>
      <c r="I88" s="1">
        <v>67.319999999999993</v>
      </c>
      <c r="J88" s="1">
        <v>67.040000000000006</v>
      </c>
      <c r="K88">
        <v>1481</v>
      </c>
      <c r="L88" t="s">
        <v>3</v>
      </c>
      <c r="M88" t="s">
        <v>497</v>
      </c>
      <c r="N88" t="s">
        <v>45</v>
      </c>
      <c r="O88" t="s">
        <v>45</v>
      </c>
      <c r="R88">
        <v>297</v>
      </c>
      <c r="T88" s="31" t="e">
        <v>#N/A</v>
      </c>
    </row>
    <row r="89" spans="1:20" x14ac:dyDescent="0.3">
      <c r="A89">
        <v>2020</v>
      </c>
      <c r="B89">
        <v>296</v>
      </c>
      <c r="C89">
        <v>297456</v>
      </c>
      <c r="D89" t="s">
        <v>319</v>
      </c>
      <c r="E89" t="s">
        <v>462</v>
      </c>
      <c r="F89" t="s">
        <v>1613</v>
      </c>
      <c r="G89" s="2">
        <v>365200</v>
      </c>
      <c r="H89">
        <v>12</v>
      </c>
      <c r="I89" s="1">
        <v>67.25</v>
      </c>
      <c r="J89" s="1">
        <v>67.25</v>
      </c>
      <c r="K89">
        <v>807</v>
      </c>
      <c r="L89" t="s">
        <v>17</v>
      </c>
      <c r="M89" t="s">
        <v>440</v>
      </c>
      <c r="N89" t="s">
        <v>45</v>
      </c>
      <c r="O89" t="s">
        <v>45</v>
      </c>
      <c r="R89">
        <v>298</v>
      </c>
      <c r="T89" s="31" t="e">
        <v>#N/A</v>
      </c>
    </row>
    <row r="90" spans="1:20" x14ac:dyDescent="0.3">
      <c r="A90">
        <v>2020</v>
      </c>
      <c r="B90">
        <v>203</v>
      </c>
      <c r="C90">
        <v>298280</v>
      </c>
      <c r="D90" t="s">
        <v>344</v>
      </c>
      <c r="E90" t="s">
        <v>345</v>
      </c>
      <c r="F90" t="s">
        <v>1614</v>
      </c>
      <c r="G90" s="2">
        <v>364400</v>
      </c>
      <c r="H90">
        <v>9</v>
      </c>
      <c r="I90" s="1">
        <v>67.11</v>
      </c>
      <c r="J90" s="1">
        <v>65</v>
      </c>
      <c r="K90">
        <v>604</v>
      </c>
      <c r="L90" t="s">
        <v>4</v>
      </c>
      <c r="M90" t="s">
        <v>316</v>
      </c>
      <c r="N90" t="s">
        <v>45</v>
      </c>
      <c r="O90" t="s">
        <v>45</v>
      </c>
      <c r="R90">
        <v>299</v>
      </c>
      <c r="T90" s="31" t="e">
        <v>#N/A</v>
      </c>
    </row>
    <row r="91" spans="1:20" x14ac:dyDescent="0.3">
      <c r="A91">
        <v>2020</v>
      </c>
      <c r="B91">
        <v>208</v>
      </c>
      <c r="C91">
        <v>280038</v>
      </c>
      <c r="D91" t="s">
        <v>353</v>
      </c>
      <c r="E91" t="s">
        <v>354</v>
      </c>
      <c r="F91" t="s">
        <v>1615</v>
      </c>
      <c r="G91" s="2">
        <v>363800</v>
      </c>
      <c r="H91">
        <v>15</v>
      </c>
      <c r="I91" s="1">
        <v>67</v>
      </c>
      <c r="J91" s="1">
        <v>66</v>
      </c>
      <c r="K91">
        <v>1005</v>
      </c>
      <c r="L91" t="s">
        <v>4</v>
      </c>
      <c r="M91" t="s">
        <v>316</v>
      </c>
      <c r="N91" t="s">
        <v>45</v>
      </c>
      <c r="O91" t="s">
        <v>45</v>
      </c>
      <c r="R91">
        <v>301</v>
      </c>
      <c r="T91" s="31" t="e">
        <v>#N/A</v>
      </c>
    </row>
    <row r="92" spans="1:20" x14ac:dyDescent="0.3">
      <c r="A92">
        <v>2020</v>
      </c>
      <c r="B92">
        <v>95</v>
      </c>
      <c r="C92">
        <v>993795</v>
      </c>
      <c r="D92" t="s">
        <v>77</v>
      </c>
      <c r="E92" t="s">
        <v>206</v>
      </c>
      <c r="F92" t="s">
        <v>1617</v>
      </c>
      <c r="G92" s="2">
        <v>360800</v>
      </c>
      <c r="H92">
        <v>9</v>
      </c>
      <c r="I92" s="1">
        <v>66.44</v>
      </c>
      <c r="J92" s="1">
        <v>66.444444444444443</v>
      </c>
      <c r="K92">
        <v>598</v>
      </c>
      <c r="L92" t="s">
        <v>2</v>
      </c>
      <c r="M92" t="s">
        <v>200</v>
      </c>
      <c r="N92" t="s">
        <v>45</v>
      </c>
      <c r="O92" t="s">
        <v>45</v>
      </c>
      <c r="R92">
        <v>306</v>
      </c>
      <c r="T92" s="31" t="e">
        <v>#N/A</v>
      </c>
    </row>
    <row r="93" spans="1:20" x14ac:dyDescent="0.3">
      <c r="A93">
        <v>2020</v>
      </c>
      <c r="B93">
        <v>600</v>
      </c>
      <c r="C93">
        <v>991933</v>
      </c>
      <c r="D93" t="s">
        <v>386</v>
      </c>
      <c r="E93" t="s">
        <v>776</v>
      </c>
      <c r="F93" t="s">
        <v>1618</v>
      </c>
      <c r="G93" s="2">
        <v>360700</v>
      </c>
      <c r="H93">
        <v>21</v>
      </c>
      <c r="I93" s="1">
        <v>66.430000000000007</v>
      </c>
      <c r="J93" s="1">
        <v>66.25</v>
      </c>
      <c r="K93">
        <v>1395</v>
      </c>
      <c r="L93" t="s">
        <v>1</v>
      </c>
      <c r="M93" t="s">
        <v>769</v>
      </c>
      <c r="N93" t="s">
        <v>45</v>
      </c>
      <c r="O93" t="s">
        <v>45</v>
      </c>
      <c r="R93">
        <v>307</v>
      </c>
      <c r="T93" s="31" t="e">
        <v>#N/A</v>
      </c>
    </row>
    <row r="94" spans="1:20" x14ac:dyDescent="0.3">
      <c r="A94">
        <v>2020</v>
      </c>
      <c r="B94">
        <v>464</v>
      </c>
      <c r="C94">
        <v>290622</v>
      </c>
      <c r="D94" t="s">
        <v>183</v>
      </c>
      <c r="E94" t="s">
        <v>39</v>
      </c>
      <c r="F94" t="s">
        <v>1619</v>
      </c>
      <c r="G94" s="2">
        <v>359800</v>
      </c>
      <c r="H94">
        <v>15</v>
      </c>
      <c r="I94" s="1">
        <v>66.27</v>
      </c>
      <c r="J94" s="1">
        <v>66.266666666666666</v>
      </c>
      <c r="K94">
        <v>994</v>
      </c>
      <c r="L94" t="s">
        <v>5</v>
      </c>
      <c r="M94" t="s">
        <v>637</v>
      </c>
      <c r="N94" t="s">
        <v>45</v>
      </c>
      <c r="O94" t="s">
        <v>45</v>
      </c>
      <c r="R94">
        <v>308</v>
      </c>
      <c r="T94" s="31" t="e">
        <v>#N/A</v>
      </c>
    </row>
    <row r="95" spans="1:20" x14ac:dyDescent="0.3">
      <c r="A95">
        <v>2020</v>
      </c>
      <c r="B95">
        <v>486</v>
      </c>
      <c r="C95">
        <v>280824</v>
      </c>
      <c r="D95" t="s">
        <v>71</v>
      </c>
      <c r="E95" t="s">
        <v>660</v>
      </c>
      <c r="F95" t="s">
        <v>1620</v>
      </c>
      <c r="G95" s="2">
        <v>359800</v>
      </c>
      <c r="H95">
        <v>12</v>
      </c>
      <c r="I95" s="1">
        <v>66.25</v>
      </c>
      <c r="J95" s="1">
        <v>66.090909090909093</v>
      </c>
      <c r="K95">
        <v>795</v>
      </c>
      <c r="L95" t="s">
        <v>5</v>
      </c>
      <c r="M95" t="s">
        <v>637</v>
      </c>
      <c r="N95" t="s">
        <v>45</v>
      </c>
      <c r="O95" t="s">
        <v>45</v>
      </c>
      <c r="R95">
        <v>309</v>
      </c>
      <c r="T95" s="31" t="e">
        <v>#N/A</v>
      </c>
    </row>
    <row r="96" spans="1:20" x14ac:dyDescent="0.3">
      <c r="A96">
        <v>2020</v>
      </c>
      <c r="B96">
        <v>613</v>
      </c>
      <c r="C96">
        <v>1002227</v>
      </c>
      <c r="D96" t="s">
        <v>175</v>
      </c>
      <c r="E96" t="s">
        <v>696</v>
      </c>
      <c r="F96" t="s">
        <v>1621</v>
      </c>
      <c r="G96" s="2">
        <v>358800</v>
      </c>
      <c r="H96">
        <v>13</v>
      </c>
      <c r="I96" s="1">
        <v>66.08</v>
      </c>
      <c r="J96" s="1">
        <v>67.833333333333329</v>
      </c>
      <c r="K96">
        <v>859</v>
      </c>
      <c r="L96" t="s">
        <v>1</v>
      </c>
      <c r="M96" t="s">
        <v>769</v>
      </c>
      <c r="N96" t="s">
        <v>45</v>
      </c>
      <c r="O96" t="s">
        <v>45</v>
      </c>
      <c r="R96">
        <v>311</v>
      </c>
      <c r="T96" s="31" t="e">
        <v>#N/A</v>
      </c>
    </row>
    <row r="97" spans="1:20" x14ac:dyDescent="0.3">
      <c r="A97">
        <v>2020</v>
      </c>
      <c r="B97">
        <v>729</v>
      </c>
      <c r="C97">
        <v>291492</v>
      </c>
      <c r="D97" t="s">
        <v>217</v>
      </c>
      <c r="E97" t="s">
        <v>908</v>
      </c>
      <c r="F97" t="s">
        <v>1622</v>
      </c>
      <c r="G97" s="2">
        <v>358200</v>
      </c>
      <c r="H97">
        <v>22</v>
      </c>
      <c r="I97" s="1">
        <v>65.95</v>
      </c>
      <c r="J97" s="1">
        <v>65.954545454545453</v>
      </c>
      <c r="K97">
        <v>1451</v>
      </c>
      <c r="L97" t="s">
        <v>13</v>
      </c>
      <c r="M97" t="s">
        <v>907</v>
      </c>
      <c r="N97" t="s">
        <v>45</v>
      </c>
      <c r="O97" t="s">
        <v>45</v>
      </c>
      <c r="R97">
        <v>312</v>
      </c>
      <c r="T97" s="31" t="e">
        <v>#N/A</v>
      </c>
    </row>
    <row r="98" spans="1:20" x14ac:dyDescent="0.3">
      <c r="A98">
        <v>2020</v>
      </c>
      <c r="B98">
        <v>775</v>
      </c>
      <c r="C98">
        <v>1004385</v>
      </c>
      <c r="D98" t="s">
        <v>170</v>
      </c>
      <c r="E98" t="s">
        <v>139</v>
      </c>
      <c r="F98" t="s">
        <v>1623</v>
      </c>
      <c r="G98" s="2">
        <v>357900</v>
      </c>
      <c r="H98">
        <v>21</v>
      </c>
      <c r="I98" s="1">
        <v>65.900000000000006</v>
      </c>
      <c r="J98" s="1">
        <v>65.904761904761898</v>
      </c>
      <c r="K98">
        <v>1384</v>
      </c>
      <c r="L98" t="s">
        <v>8</v>
      </c>
      <c r="M98" t="s">
        <v>948</v>
      </c>
      <c r="N98" t="s">
        <v>45</v>
      </c>
      <c r="O98" t="s">
        <v>45</v>
      </c>
      <c r="R98">
        <v>313</v>
      </c>
      <c r="T98" s="31" t="e">
        <v>#N/A</v>
      </c>
    </row>
    <row r="99" spans="1:20" x14ac:dyDescent="0.3">
      <c r="A99">
        <v>2020</v>
      </c>
      <c r="B99">
        <v>71</v>
      </c>
      <c r="C99">
        <v>293581</v>
      </c>
      <c r="D99" t="s">
        <v>165</v>
      </c>
      <c r="E99" t="s">
        <v>166</v>
      </c>
      <c r="F99" t="s">
        <v>1624</v>
      </c>
      <c r="G99" s="2">
        <v>357400</v>
      </c>
      <c r="H99">
        <v>22</v>
      </c>
      <c r="I99" s="1">
        <v>65.819999999999993</v>
      </c>
      <c r="J99" s="1">
        <v>65.347826086956516</v>
      </c>
      <c r="K99">
        <v>1448</v>
      </c>
      <c r="L99" t="s">
        <v>7</v>
      </c>
      <c r="M99" t="s">
        <v>119</v>
      </c>
      <c r="N99" t="s">
        <v>45</v>
      </c>
      <c r="O99" t="s">
        <v>45</v>
      </c>
      <c r="R99">
        <v>314</v>
      </c>
      <c r="T99" s="31" t="e">
        <v>#N/A</v>
      </c>
    </row>
    <row r="100" spans="1:20" x14ac:dyDescent="0.3">
      <c r="A100">
        <v>2020</v>
      </c>
      <c r="B100">
        <v>545</v>
      </c>
      <c r="C100">
        <v>295340</v>
      </c>
      <c r="D100" t="s">
        <v>266</v>
      </c>
      <c r="E100" t="s">
        <v>717</v>
      </c>
      <c r="F100" t="s">
        <v>1625</v>
      </c>
      <c r="G100" s="2">
        <v>356300</v>
      </c>
      <c r="H100">
        <v>18</v>
      </c>
      <c r="I100" s="1">
        <v>65.61</v>
      </c>
      <c r="J100" s="1">
        <v>75.5</v>
      </c>
      <c r="K100">
        <v>1181</v>
      </c>
      <c r="L100" t="s">
        <v>12</v>
      </c>
      <c r="M100" t="s">
        <v>679</v>
      </c>
      <c r="N100" t="s">
        <v>45</v>
      </c>
      <c r="O100" t="s">
        <v>45</v>
      </c>
      <c r="R100">
        <v>316</v>
      </c>
      <c r="T100" s="31" t="e">
        <v>#N/A</v>
      </c>
    </row>
    <row r="101" spans="1:20" x14ac:dyDescent="0.3">
      <c r="A101">
        <v>2020</v>
      </c>
      <c r="B101">
        <v>101</v>
      </c>
      <c r="C101">
        <v>999827</v>
      </c>
      <c r="D101" t="s">
        <v>128</v>
      </c>
      <c r="E101" t="s">
        <v>213</v>
      </c>
      <c r="F101" t="s">
        <v>1626</v>
      </c>
      <c r="G101" s="2">
        <v>356100</v>
      </c>
      <c r="H101">
        <v>21</v>
      </c>
      <c r="I101" s="1">
        <v>65.569999999999993</v>
      </c>
      <c r="J101" s="1">
        <v>66.099999999999994</v>
      </c>
      <c r="K101">
        <v>1377</v>
      </c>
      <c r="L101" t="s">
        <v>2</v>
      </c>
      <c r="M101" t="s">
        <v>200</v>
      </c>
      <c r="N101" t="s">
        <v>1544</v>
      </c>
      <c r="O101" t="s">
        <v>45</v>
      </c>
      <c r="P101" t="s">
        <v>37</v>
      </c>
      <c r="R101">
        <v>317</v>
      </c>
      <c r="T101" s="31" t="e">
        <v>#N/A</v>
      </c>
    </row>
    <row r="102" spans="1:20" x14ac:dyDescent="0.3">
      <c r="A102">
        <v>2020</v>
      </c>
      <c r="B102">
        <v>665</v>
      </c>
      <c r="C102">
        <v>992000</v>
      </c>
      <c r="D102" t="s">
        <v>175</v>
      </c>
      <c r="E102" t="s">
        <v>848</v>
      </c>
      <c r="F102" t="s">
        <v>1627</v>
      </c>
      <c r="G102" s="2">
        <v>354200</v>
      </c>
      <c r="H102">
        <v>13</v>
      </c>
      <c r="I102" s="1">
        <v>65.23</v>
      </c>
      <c r="J102" s="1">
        <v>68.833333333333329</v>
      </c>
      <c r="K102">
        <v>848</v>
      </c>
      <c r="L102" t="s">
        <v>10</v>
      </c>
      <c r="M102" t="s">
        <v>818</v>
      </c>
      <c r="N102" t="s">
        <v>45</v>
      </c>
      <c r="O102" t="s">
        <v>45</v>
      </c>
      <c r="R102">
        <v>319</v>
      </c>
      <c r="T102" s="31" t="e">
        <v>#N/A</v>
      </c>
    </row>
    <row r="103" spans="1:20" x14ac:dyDescent="0.3">
      <c r="A103">
        <v>2020</v>
      </c>
      <c r="B103">
        <v>548</v>
      </c>
      <c r="C103">
        <v>998484</v>
      </c>
      <c r="D103" t="s">
        <v>138</v>
      </c>
      <c r="E103" t="s">
        <v>721</v>
      </c>
      <c r="F103" t="s">
        <v>1628</v>
      </c>
      <c r="G103" s="2">
        <v>353800</v>
      </c>
      <c r="H103">
        <v>19</v>
      </c>
      <c r="I103" s="1">
        <v>65.16</v>
      </c>
      <c r="J103" s="1">
        <v>65.15789473684211</v>
      </c>
      <c r="K103">
        <v>1238</v>
      </c>
      <c r="L103" t="s">
        <v>12</v>
      </c>
      <c r="M103" t="s">
        <v>679</v>
      </c>
      <c r="N103" t="s">
        <v>45</v>
      </c>
      <c r="O103" t="s">
        <v>45</v>
      </c>
      <c r="R103">
        <v>321</v>
      </c>
      <c r="T103" s="31" t="e">
        <v>#N/A</v>
      </c>
    </row>
    <row r="104" spans="1:20" x14ac:dyDescent="0.3">
      <c r="A104">
        <v>2020</v>
      </c>
      <c r="B104">
        <v>264</v>
      </c>
      <c r="C104">
        <v>992059</v>
      </c>
      <c r="D104" t="s">
        <v>185</v>
      </c>
      <c r="E104" t="s">
        <v>429</v>
      </c>
      <c r="F104" t="s">
        <v>1629</v>
      </c>
      <c r="G104" s="2">
        <v>353000</v>
      </c>
      <c r="H104">
        <v>18</v>
      </c>
      <c r="I104" s="1">
        <v>65</v>
      </c>
      <c r="J104" s="1">
        <v>68.066666666666663</v>
      </c>
      <c r="K104">
        <v>1170</v>
      </c>
      <c r="L104" t="s">
        <v>15</v>
      </c>
      <c r="M104" t="s">
        <v>377</v>
      </c>
      <c r="N104" t="s">
        <v>45</v>
      </c>
      <c r="O104" t="s">
        <v>45</v>
      </c>
      <c r="R104">
        <v>324</v>
      </c>
      <c r="T104" s="31" t="e">
        <v>#N/A</v>
      </c>
    </row>
    <row r="105" spans="1:20" x14ac:dyDescent="0.3">
      <c r="A105">
        <v>2020</v>
      </c>
      <c r="B105">
        <v>560</v>
      </c>
      <c r="C105">
        <v>280711</v>
      </c>
      <c r="D105" t="s">
        <v>137</v>
      </c>
      <c r="E105" t="s">
        <v>395</v>
      </c>
      <c r="F105" t="s">
        <v>1630</v>
      </c>
      <c r="G105" s="2">
        <v>350600</v>
      </c>
      <c r="H105">
        <v>9</v>
      </c>
      <c r="I105" s="1">
        <v>64.56</v>
      </c>
      <c r="J105" s="1">
        <v>64.555555555555557</v>
      </c>
      <c r="K105">
        <v>581</v>
      </c>
      <c r="L105" t="s">
        <v>11</v>
      </c>
      <c r="M105" t="s">
        <v>724</v>
      </c>
      <c r="N105" t="s">
        <v>45</v>
      </c>
      <c r="O105" t="s">
        <v>45</v>
      </c>
      <c r="R105">
        <v>329</v>
      </c>
      <c r="T105" s="31" t="e">
        <v>#N/A</v>
      </c>
    </row>
    <row r="106" spans="1:20" x14ac:dyDescent="0.3">
      <c r="A106">
        <v>2020</v>
      </c>
      <c r="B106">
        <v>380</v>
      </c>
      <c r="C106">
        <v>1002251</v>
      </c>
      <c r="D106" t="s">
        <v>554</v>
      </c>
      <c r="E106" t="s">
        <v>555</v>
      </c>
      <c r="F106" t="s">
        <v>1631</v>
      </c>
      <c r="G106" s="2">
        <v>347300</v>
      </c>
      <c r="H106">
        <v>22</v>
      </c>
      <c r="I106" s="1">
        <v>63.95</v>
      </c>
      <c r="J106" s="1">
        <v>65.538461538461533</v>
      </c>
      <c r="K106">
        <v>1407</v>
      </c>
      <c r="L106" t="s">
        <v>542</v>
      </c>
      <c r="M106" t="s">
        <v>18</v>
      </c>
      <c r="N106" t="s">
        <v>45</v>
      </c>
      <c r="O106" t="s">
        <v>45</v>
      </c>
      <c r="R106">
        <v>337</v>
      </c>
      <c r="T106" s="31" t="e">
        <v>#N/A</v>
      </c>
    </row>
    <row r="107" spans="1:20" x14ac:dyDescent="0.3">
      <c r="A107">
        <v>2020</v>
      </c>
      <c r="B107">
        <v>448</v>
      </c>
      <c r="C107">
        <v>260710</v>
      </c>
      <c r="D107" t="s">
        <v>99</v>
      </c>
      <c r="E107" t="s">
        <v>624</v>
      </c>
      <c r="F107" t="s">
        <v>1632</v>
      </c>
      <c r="G107" s="2">
        <v>346600</v>
      </c>
      <c r="H107">
        <v>22</v>
      </c>
      <c r="I107" s="1">
        <v>63.82</v>
      </c>
      <c r="J107" s="1">
        <v>63.81818181818182</v>
      </c>
      <c r="K107">
        <v>1404</v>
      </c>
      <c r="L107" t="s">
        <v>6</v>
      </c>
      <c r="M107" t="s">
        <v>589</v>
      </c>
      <c r="N107" t="s">
        <v>45</v>
      </c>
      <c r="O107" t="s">
        <v>45</v>
      </c>
      <c r="R107">
        <v>338</v>
      </c>
      <c r="T107" s="31" t="e">
        <v>#N/A</v>
      </c>
    </row>
    <row r="108" spans="1:20" x14ac:dyDescent="0.3">
      <c r="A108">
        <v>2020</v>
      </c>
      <c r="B108">
        <v>661</v>
      </c>
      <c r="C108">
        <v>294570</v>
      </c>
      <c r="D108" t="s">
        <v>843</v>
      </c>
      <c r="E108" t="s">
        <v>844</v>
      </c>
      <c r="F108" t="s">
        <v>1633</v>
      </c>
      <c r="G108" s="2">
        <v>345900</v>
      </c>
      <c r="H108">
        <v>13</v>
      </c>
      <c r="I108" s="1">
        <v>63.69</v>
      </c>
      <c r="J108" s="1">
        <v>63.692307692307693</v>
      </c>
      <c r="K108">
        <v>828</v>
      </c>
      <c r="L108" t="s">
        <v>10</v>
      </c>
      <c r="M108" t="s">
        <v>818</v>
      </c>
      <c r="N108" t="s">
        <v>45</v>
      </c>
      <c r="O108" t="s">
        <v>45</v>
      </c>
      <c r="R108">
        <v>341</v>
      </c>
      <c r="T108" s="31" t="e">
        <v>#N/A</v>
      </c>
    </row>
    <row r="109" spans="1:20" x14ac:dyDescent="0.3">
      <c r="A109">
        <v>2020</v>
      </c>
      <c r="B109">
        <v>20</v>
      </c>
      <c r="C109">
        <v>295103</v>
      </c>
      <c r="D109" t="s">
        <v>73</v>
      </c>
      <c r="E109" t="s">
        <v>74</v>
      </c>
      <c r="F109" t="s">
        <v>1634</v>
      </c>
      <c r="G109" s="2">
        <v>344300</v>
      </c>
      <c r="H109">
        <v>15</v>
      </c>
      <c r="I109" s="1">
        <v>63.4</v>
      </c>
      <c r="J109" s="1">
        <v>63.4</v>
      </c>
      <c r="K109">
        <v>951</v>
      </c>
      <c r="L109" t="s">
        <v>16</v>
      </c>
      <c r="M109" t="s">
        <v>36</v>
      </c>
      <c r="N109" t="s">
        <v>45</v>
      </c>
      <c r="O109" t="s">
        <v>45</v>
      </c>
      <c r="R109">
        <v>343</v>
      </c>
      <c r="T109" s="31" t="e">
        <v>#N/A</v>
      </c>
    </row>
    <row r="110" spans="1:20" x14ac:dyDescent="0.3">
      <c r="A110">
        <v>2020</v>
      </c>
      <c r="B110">
        <v>252</v>
      </c>
      <c r="C110">
        <v>290817</v>
      </c>
      <c r="D110" t="s">
        <v>190</v>
      </c>
      <c r="E110" t="s">
        <v>415</v>
      </c>
      <c r="F110" t="s">
        <v>1635</v>
      </c>
      <c r="G110" s="2">
        <v>342900</v>
      </c>
      <c r="H110">
        <v>20</v>
      </c>
      <c r="I110" s="1">
        <v>63.15</v>
      </c>
      <c r="J110" s="1">
        <v>63.15</v>
      </c>
      <c r="K110">
        <v>1263</v>
      </c>
      <c r="L110" t="s">
        <v>15</v>
      </c>
      <c r="M110" t="s">
        <v>377</v>
      </c>
      <c r="N110" t="s">
        <v>45</v>
      </c>
      <c r="O110" t="s">
        <v>45</v>
      </c>
      <c r="R110">
        <v>345</v>
      </c>
      <c r="T110" s="31" t="e">
        <v>#N/A</v>
      </c>
    </row>
    <row r="111" spans="1:20" x14ac:dyDescent="0.3">
      <c r="A111">
        <v>2020</v>
      </c>
      <c r="B111">
        <v>513</v>
      </c>
      <c r="C111">
        <v>1002267</v>
      </c>
      <c r="D111" t="s">
        <v>38</v>
      </c>
      <c r="E111" t="s">
        <v>686</v>
      </c>
      <c r="F111" t="s">
        <v>1636</v>
      </c>
      <c r="G111" s="2">
        <v>342100</v>
      </c>
      <c r="H111">
        <v>14</v>
      </c>
      <c r="I111" s="1">
        <v>63</v>
      </c>
      <c r="J111" s="1">
        <v>62.07692307692308</v>
      </c>
      <c r="K111">
        <v>882</v>
      </c>
      <c r="L111" t="s">
        <v>12</v>
      </c>
      <c r="M111" t="s">
        <v>679</v>
      </c>
      <c r="N111" t="s">
        <v>1544</v>
      </c>
      <c r="O111" t="s">
        <v>45</v>
      </c>
      <c r="P111" t="s">
        <v>37</v>
      </c>
      <c r="R111">
        <v>347</v>
      </c>
      <c r="T111" s="31" t="e">
        <v>#N/A</v>
      </c>
    </row>
    <row r="112" spans="1:20" x14ac:dyDescent="0.3">
      <c r="A112">
        <v>2020</v>
      </c>
      <c r="B112">
        <v>538</v>
      </c>
      <c r="C112">
        <v>1005729</v>
      </c>
      <c r="D112" t="s">
        <v>711</v>
      </c>
      <c r="E112" t="s">
        <v>134</v>
      </c>
      <c r="F112" t="s">
        <v>1637</v>
      </c>
      <c r="G112" s="2">
        <v>339900</v>
      </c>
      <c r="H112">
        <v>20</v>
      </c>
      <c r="I112" s="1">
        <v>62.6</v>
      </c>
      <c r="J112" s="1">
        <v>63</v>
      </c>
      <c r="K112">
        <v>1252</v>
      </c>
      <c r="L112" t="s">
        <v>12</v>
      </c>
      <c r="M112" t="s">
        <v>679</v>
      </c>
      <c r="N112" t="s">
        <v>45</v>
      </c>
      <c r="O112" t="s">
        <v>45</v>
      </c>
      <c r="R112">
        <v>349</v>
      </c>
      <c r="T112" s="31" t="e">
        <v>#N/A</v>
      </c>
    </row>
    <row r="113" spans="1:20" x14ac:dyDescent="0.3">
      <c r="A113">
        <v>2020</v>
      </c>
      <c r="B113">
        <v>175</v>
      </c>
      <c r="C113">
        <v>290289</v>
      </c>
      <c r="D113" t="s">
        <v>217</v>
      </c>
      <c r="E113" t="s">
        <v>134</v>
      </c>
      <c r="F113" t="s">
        <v>1638</v>
      </c>
      <c r="G113" s="2">
        <v>338600</v>
      </c>
      <c r="H113">
        <v>20</v>
      </c>
      <c r="I113" s="1">
        <v>62.35</v>
      </c>
      <c r="J113" s="1">
        <v>63.25</v>
      </c>
      <c r="K113">
        <v>1247</v>
      </c>
      <c r="L113" t="s">
        <v>14</v>
      </c>
      <c r="M113" t="s">
        <v>254</v>
      </c>
      <c r="N113" t="s">
        <v>45</v>
      </c>
      <c r="O113" t="s">
        <v>45</v>
      </c>
      <c r="R113">
        <v>352</v>
      </c>
      <c r="T113" s="31" t="e">
        <v>#N/A</v>
      </c>
    </row>
    <row r="114" spans="1:20" x14ac:dyDescent="0.3">
      <c r="A114">
        <v>2020</v>
      </c>
      <c r="B114">
        <v>581</v>
      </c>
      <c r="C114">
        <v>280990</v>
      </c>
      <c r="D114" t="s">
        <v>537</v>
      </c>
      <c r="E114" t="s">
        <v>754</v>
      </c>
      <c r="F114" t="s">
        <v>1639</v>
      </c>
      <c r="G114" s="2">
        <v>338600</v>
      </c>
      <c r="H114">
        <v>14</v>
      </c>
      <c r="I114" s="1">
        <v>62.36</v>
      </c>
      <c r="J114" s="1">
        <v>61.53846153846154</v>
      </c>
      <c r="K114">
        <v>873</v>
      </c>
      <c r="L114" t="s">
        <v>11</v>
      </c>
      <c r="M114" t="s">
        <v>724</v>
      </c>
      <c r="N114" t="s">
        <v>45</v>
      </c>
      <c r="O114" t="s">
        <v>45</v>
      </c>
      <c r="R114">
        <v>353</v>
      </c>
      <c r="T114" s="31" t="e">
        <v>#N/A</v>
      </c>
    </row>
    <row r="115" spans="1:20" x14ac:dyDescent="0.3">
      <c r="A115">
        <v>2020</v>
      </c>
      <c r="B115">
        <v>517</v>
      </c>
      <c r="C115">
        <v>296078</v>
      </c>
      <c r="D115" t="s">
        <v>111</v>
      </c>
      <c r="E115" t="s">
        <v>691</v>
      </c>
      <c r="F115" t="s">
        <v>1640</v>
      </c>
      <c r="G115" s="2">
        <v>337900</v>
      </c>
      <c r="H115">
        <v>9</v>
      </c>
      <c r="I115" s="1">
        <v>62.22</v>
      </c>
      <c r="J115" s="1">
        <v>62.222222222222221</v>
      </c>
      <c r="K115">
        <v>560</v>
      </c>
      <c r="L115" t="s">
        <v>12</v>
      </c>
      <c r="M115" t="s">
        <v>679</v>
      </c>
      <c r="N115" t="s">
        <v>45</v>
      </c>
      <c r="O115" t="s">
        <v>45</v>
      </c>
      <c r="R115">
        <v>357</v>
      </c>
      <c r="T115" s="31" t="e">
        <v>#N/A</v>
      </c>
    </row>
    <row r="116" spans="1:20" x14ac:dyDescent="0.3">
      <c r="A116">
        <v>2020</v>
      </c>
      <c r="B116">
        <v>718</v>
      </c>
      <c r="C116">
        <v>1006126</v>
      </c>
      <c r="D116" t="s">
        <v>159</v>
      </c>
      <c r="E116" t="s">
        <v>896</v>
      </c>
      <c r="F116" t="s">
        <v>1641</v>
      </c>
      <c r="G116" s="2">
        <v>337600</v>
      </c>
      <c r="H116">
        <v>12</v>
      </c>
      <c r="I116" s="1">
        <v>62.17</v>
      </c>
      <c r="J116" s="1">
        <v>62.166666666666664</v>
      </c>
      <c r="K116">
        <v>746</v>
      </c>
      <c r="L116" t="s">
        <v>9</v>
      </c>
      <c r="M116" t="s">
        <v>864</v>
      </c>
      <c r="N116" t="s">
        <v>1544</v>
      </c>
      <c r="O116" t="s">
        <v>45</v>
      </c>
      <c r="P116" t="s">
        <v>37</v>
      </c>
      <c r="R116">
        <v>358</v>
      </c>
      <c r="T116" s="31" t="e">
        <v>#N/A</v>
      </c>
    </row>
    <row r="117" spans="1:20" x14ac:dyDescent="0.3">
      <c r="A117">
        <v>2020</v>
      </c>
      <c r="B117">
        <v>91</v>
      </c>
      <c r="C117">
        <v>240060</v>
      </c>
      <c r="D117" t="s">
        <v>198</v>
      </c>
      <c r="E117" t="s">
        <v>199</v>
      </c>
      <c r="F117" t="s">
        <v>1642</v>
      </c>
      <c r="G117" s="2">
        <v>337500</v>
      </c>
      <c r="H117">
        <v>21</v>
      </c>
      <c r="I117" s="1">
        <v>62.14</v>
      </c>
      <c r="J117" s="1">
        <v>61.95</v>
      </c>
      <c r="K117">
        <v>1305</v>
      </c>
      <c r="L117" t="s">
        <v>2</v>
      </c>
      <c r="M117" t="s">
        <v>200</v>
      </c>
      <c r="N117" t="s">
        <v>45</v>
      </c>
      <c r="O117" t="s">
        <v>45</v>
      </c>
      <c r="R117">
        <v>359</v>
      </c>
      <c r="T117" s="31" t="e">
        <v>#N/A</v>
      </c>
    </row>
    <row r="118" spans="1:20" x14ac:dyDescent="0.3">
      <c r="A118">
        <v>2020</v>
      </c>
      <c r="B118">
        <v>446</v>
      </c>
      <c r="C118">
        <v>291821</v>
      </c>
      <c r="D118" t="s">
        <v>591</v>
      </c>
      <c r="E118" t="s">
        <v>622</v>
      </c>
      <c r="F118" t="s">
        <v>1507</v>
      </c>
      <c r="G118" s="2">
        <v>337000</v>
      </c>
      <c r="H118">
        <v>0</v>
      </c>
      <c r="I118" s="1">
        <v>0</v>
      </c>
      <c r="J118" s="1">
        <v>0</v>
      </c>
      <c r="K118">
        <v>0</v>
      </c>
      <c r="L118" t="s">
        <v>6</v>
      </c>
      <c r="M118" t="s">
        <v>589</v>
      </c>
      <c r="N118" t="s">
        <v>1495</v>
      </c>
      <c r="O118" t="s">
        <v>92</v>
      </c>
      <c r="P118" t="s">
        <v>45</v>
      </c>
      <c r="R118">
        <v>360</v>
      </c>
      <c r="T118" s="31" t="e">
        <v>#N/A</v>
      </c>
    </row>
    <row r="119" spans="1:20" x14ac:dyDescent="0.3">
      <c r="A119">
        <v>2020</v>
      </c>
      <c r="B119">
        <v>114</v>
      </c>
      <c r="C119">
        <v>1000953</v>
      </c>
      <c r="D119" t="s">
        <v>97</v>
      </c>
      <c r="E119" t="s">
        <v>229</v>
      </c>
      <c r="F119" t="s">
        <v>1644</v>
      </c>
      <c r="G119" s="2">
        <v>334800</v>
      </c>
      <c r="H119">
        <v>20</v>
      </c>
      <c r="I119" s="1">
        <v>61.65</v>
      </c>
      <c r="J119" s="1">
        <v>63.473684210526315</v>
      </c>
      <c r="K119">
        <v>1233</v>
      </c>
      <c r="L119" t="s">
        <v>2</v>
      </c>
      <c r="M119" t="s">
        <v>200</v>
      </c>
      <c r="N119" t="s">
        <v>45</v>
      </c>
      <c r="O119" t="s">
        <v>45</v>
      </c>
      <c r="R119">
        <v>365</v>
      </c>
      <c r="T119" s="31" t="e">
        <v>#N/A</v>
      </c>
    </row>
    <row r="120" spans="1:20" x14ac:dyDescent="0.3">
      <c r="A120">
        <v>2020</v>
      </c>
      <c r="B120">
        <v>804</v>
      </c>
      <c r="C120">
        <v>1004364</v>
      </c>
      <c r="D120" t="s">
        <v>219</v>
      </c>
      <c r="E120" t="s">
        <v>154</v>
      </c>
      <c r="F120" t="s">
        <v>1024</v>
      </c>
      <c r="G120" s="2">
        <v>334700</v>
      </c>
      <c r="H120">
        <v>22</v>
      </c>
      <c r="I120" s="1">
        <v>61.64</v>
      </c>
      <c r="J120" s="1">
        <v>63.652173913043477</v>
      </c>
      <c r="K120">
        <v>1356</v>
      </c>
      <c r="L120" t="s">
        <v>8</v>
      </c>
      <c r="M120" t="s">
        <v>948</v>
      </c>
      <c r="N120" t="s">
        <v>45</v>
      </c>
      <c r="O120" t="s">
        <v>45</v>
      </c>
      <c r="R120">
        <v>367</v>
      </c>
      <c r="T120" s="31" t="e">
        <v>#N/A</v>
      </c>
    </row>
    <row r="121" spans="1:20" x14ac:dyDescent="0.3">
      <c r="A121">
        <v>2020</v>
      </c>
      <c r="B121">
        <v>487</v>
      </c>
      <c r="C121">
        <v>296420</v>
      </c>
      <c r="D121" t="s">
        <v>192</v>
      </c>
      <c r="E121" t="s">
        <v>661</v>
      </c>
      <c r="F121" t="s">
        <v>1645</v>
      </c>
      <c r="G121" s="2">
        <v>333600</v>
      </c>
      <c r="H121">
        <v>14</v>
      </c>
      <c r="I121" s="1">
        <v>61.43</v>
      </c>
      <c r="J121" s="1">
        <v>62.92307692307692</v>
      </c>
      <c r="K121">
        <v>860</v>
      </c>
      <c r="L121" t="s">
        <v>5</v>
      </c>
      <c r="M121" t="s">
        <v>637</v>
      </c>
      <c r="N121" t="s">
        <v>45</v>
      </c>
      <c r="O121" t="s">
        <v>45</v>
      </c>
      <c r="R121">
        <v>368</v>
      </c>
      <c r="T121" s="31" t="e">
        <v>#N/A</v>
      </c>
    </row>
    <row r="122" spans="1:20" x14ac:dyDescent="0.3">
      <c r="A122">
        <v>2020</v>
      </c>
      <c r="B122">
        <v>736</v>
      </c>
      <c r="C122">
        <v>295712</v>
      </c>
      <c r="D122" t="s">
        <v>915</v>
      </c>
      <c r="E122" t="s">
        <v>916</v>
      </c>
      <c r="F122" t="s">
        <v>1646</v>
      </c>
      <c r="G122" s="2">
        <v>330900</v>
      </c>
      <c r="H122">
        <v>17</v>
      </c>
      <c r="I122" s="1">
        <v>60.94</v>
      </c>
      <c r="J122" s="1">
        <v>60.941176470588232</v>
      </c>
      <c r="K122">
        <v>1036</v>
      </c>
      <c r="L122" t="s">
        <v>13</v>
      </c>
      <c r="M122" t="s">
        <v>907</v>
      </c>
      <c r="N122" t="s">
        <v>45</v>
      </c>
      <c r="O122" t="s">
        <v>45</v>
      </c>
      <c r="R122">
        <v>371</v>
      </c>
      <c r="T122" s="31" t="e">
        <v>#N/A</v>
      </c>
    </row>
    <row r="123" spans="1:20" x14ac:dyDescent="0.3">
      <c r="A123">
        <v>2020</v>
      </c>
      <c r="B123">
        <v>492</v>
      </c>
      <c r="C123">
        <v>992644</v>
      </c>
      <c r="D123" t="s">
        <v>667</v>
      </c>
      <c r="E123" t="s">
        <v>668</v>
      </c>
      <c r="F123" t="s">
        <v>1508</v>
      </c>
      <c r="G123" s="2">
        <v>329500</v>
      </c>
      <c r="H123">
        <v>7</v>
      </c>
      <c r="I123" s="1">
        <v>67.430000000000007</v>
      </c>
      <c r="J123" s="1">
        <v>66</v>
      </c>
      <c r="K123">
        <v>472</v>
      </c>
      <c r="L123" t="s">
        <v>5</v>
      </c>
      <c r="M123" t="s">
        <v>637</v>
      </c>
      <c r="N123" t="s">
        <v>1495</v>
      </c>
      <c r="O123" t="s">
        <v>92</v>
      </c>
      <c r="P123" t="s">
        <v>45</v>
      </c>
      <c r="R123">
        <v>374</v>
      </c>
      <c r="T123" s="31" t="e">
        <v>#N/A</v>
      </c>
    </row>
    <row r="124" spans="1:20" x14ac:dyDescent="0.3">
      <c r="A124">
        <v>2020</v>
      </c>
      <c r="B124">
        <v>539</v>
      </c>
      <c r="C124">
        <v>992499</v>
      </c>
      <c r="D124" t="s">
        <v>712</v>
      </c>
      <c r="E124" t="s">
        <v>713</v>
      </c>
      <c r="F124" t="s">
        <v>1647</v>
      </c>
      <c r="G124" s="2">
        <v>329400</v>
      </c>
      <c r="H124">
        <v>21</v>
      </c>
      <c r="I124" s="1">
        <v>60.67</v>
      </c>
      <c r="J124" s="1">
        <v>61.15</v>
      </c>
      <c r="K124">
        <v>1274</v>
      </c>
      <c r="L124" t="s">
        <v>12</v>
      </c>
      <c r="M124" t="s">
        <v>679</v>
      </c>
      <c r="N124" t="s">
        <v>45</v>
      </c>
      <c r="O124" t="s">
        <v>45</v>
      </c>
      <c r="R124">
        <v>375</v>
      </c>
      <c r="T124" s="31" t="e">
        <v>#N/A</v>
      </c>
    </row>
    <row r="125" spans="1:20" x14ac:dyDescent="0.3">
      <c r="A125">
        <v>2020</v>
      </c>
      <c r="B125">
        <v>273</v>
      </c>
      <c r="C125">
        <v>998130</v>
      </c>
      <c r="D125" t="s">
        <v>43</v>
      </c>
      <c r="E125" t="s">
        <v>439</v>
      </c>
      <c r="F125" t="s">
        <v>1430</v>
      </c>
      <c r="G125" s="2">
        <v>329000</v>
      </c>
      <c r="H125">
        <v>12</v>
      </c>
      <c r="I125" s="1">
        <v>60.58</v>
      </c>
      <c r="J125" s="1">
        <v>65.599999999999994</v>
      </c>
      <c r="K125">
        <v>727</v>
      </c>
      <c r="L125" t="s">
        <v>17</v>
      </c>
      <c r="M125" t="s">
        <v>440</v>
      </c>
      <c r="N125" t="s">
        <v>1544</v>
      </c>
      <c r="O125" t="s">
        <v>45</v>
      </c>
      <c r="P125" t="s">
        <v>37</v>
      </c>
      <c r="R125">
        <v>377</v>
      </c>
      <c r="T125" s="31" t="e">
        <v>#N/A</v>
      </c>
    </row>
    <row r="126" spans="1:20" x14ac:dyDescent="0.3">
      <c r="A126">
        <v>2020</v>
      </c>
      <c r="B126">
        <v>524</v>
      </c>
      <c r="C126">
        <v>1001017</v>
      </c>
      <c r="D126" t="s">
        <v>319</v>
      </c>
      <c r="E126" t="s">
        <v>698</v>
      </c>
      <c r="F126" t="s">
        <v>1648</v>
      </c>
      <c r="G126" s="2">
        <v>329000</v>
      </c>
      <c r="H126">
        <v>17</v>
      </c>
      <c r="I126" s="1">
        <v>60.59</v>
      </c>
      <c r="J126" s="1">
        <v>60.588235294117645</v>
      </c>
      <c r="K126">
        <v>1030</v>
      </c>
      <c r="L126" t="s">
        <v>12</v>
      </c>
      <c r="M126" t="s">
        <v>679</v>
      </c>
      <c r="N126" t="s">
        <v>45</v>
      </c>
      <c r="O126" t="s">
        <v>45</v>
      </c>
      <c r="R126">
        <v>378</v>
      </c>
      <c r="T126" s="31" t="e">
        <v>#N/A</v>
      </c>
    </row>
    <row r="127" spans="1:20" x14ac:dyDescent="0.3">
      <c r="A127">
        <v>2020</v>
      </c>
      <c r="B127">
        <v>358</v>
      </c>
      <c r="C127">
        <v>291357</v>
      </c>
      <c r="D127" t="s">
        <v>495</v>
      </c>
      <c r="E127" t="s">
        <v>531</v>
      </c>
      <c r="F127" t="s">
        <v>1649</v>
      </c>
      <c r="G127" s="2">
        <v>328800</v>
      </c>
      <c r="H127">
        <v>18</v>
      </c>
      <c r="I127" s="1">
        <v>60.56</v>
      </c>
      <c r="J127" s="1">
        <v>62.2</v>
      </c>
      <c r="K127">
        <v>1090</v>
      </c>
      <c r="L127" t="s">
        <v>3</v>
      </c>
      <c r="M127" t="s">
        <v>497</v>
      </c>
      <c r="N127" t="s">
        <v>45</v>
      </c>
      <c r="O127" t="s">
        <v>45</v>
      </c>
      <c r="R127">
        <v>379</v>
      </c>
      <c r="T127" s="31" t="e">
        <v>#N/A</v>
      </c>
    </row>
    <row r="128" spans="1:20" x14ac:dyDescent="0.3">
      <c r="A128">
        <v>2020</v>
      </c>
      <c r="B128">
        <v>556</v>
      </c>
      <c r="C128">
        <v>1006121</v>
      </c>
      <c r="D128" t="s">
        <v>729</v>
      </c>
      <c r="E128" t="s">
        <v>385</v>
      </c>
      <c r="F128" t="s">
        <v>1650</v>
      </c>
      <c r="G128" s="2">
        <v>328700</v>
      </c>
      <c r="H128">
        <v>19</v>
      </c>
      <c r="I128" s="1">
        <v>60.53</v>
      </c>
      <c r="J128" s="1">
        <v>62.055555555555557</v>
      </c>
      <c r="K128">
        <v>1150</v>
      </c>
      <c r="L128" t="s">
        <v>11</v>
      </c>
      <c r="M128" t="s">
        <v>724</v>
      </c>
      <c r="N128" t="s">
        <v>45</v>
      </c>
      <c r="O128" t="s">
        <v>45</v>
      </c>
      <c r="R128">
        <v>380</v>
      </c>
      <c r="T128" s="31" t="e">
        <v>#N/A</v>
      </c>
    </row>
    <row r="129" spans="1:20" x14ac:dyDescent="0.3">
      <c r="A129">
        <v>2020</v>
      </c>
      <c r="B129">
        <v>399</v>
      </c>
      <c r="C129">
        <v>290675</v>
      </c>
      <c r="D129" t="s">
        <v>109</v>
      </c>
      <c r="E129" t="s">
        <v>417</v>
      </c>
      <c r="F129" t="s">
        <v>1651</v>
      </c>
      <c r="G129" s="2">
        <v>328500</v>
      </c>
      <c r="H129">
        <v>14</v>
      </c>
      <c r="I129" s="1">
        <v>60.5</v>
      </c>
      <c r="J129" s="1">
        <v>59.444444444444443</v>
      </c>
      <c r="K129">
        <v>847</v>
      </c>
      <c r="L129" t="s">
        <v>542</v>
      </c>
      <c r="M129" t="s">
        <v>18</v>
      </c>
      <c r="N129" t="s">
        <v>45</v>
      </c>
      <c r="O129" t="s">
        <v>45</v>
      </c>
      <c r="R129">
        <v>381</v>
      </c>
      <c r="T129" s="31" t="e">
        <v>#N/A</v>
      </c>
    </row>
    <row r="130" spans="1:20" x14ac:dyDescent="0.3">
      <c r="A130">
        <v>2020</v>
      </c>
      <c r="B130">
        <v>325</v>
      </c>
      <c r="C130">
        <v>994386</v>
      </c>
      <c r="D130" t="s">
        <v>50</v>
      </c>
      <c r="E130" t="s">
        <v>35</v>
      </c>
      <c r="F130" t="s">
        <v>1653</v>
      </c>
      <c r="G130" s="2">
        <v>327200</v>
      </c>
      <c r="H130">
        <v>20</v>
      </c>
      <c r="I130" s="1">
        <v>60.25</v>
      </c>
      <c r="J130" s="1">
        <v>62.81818181818182</v>
      </c>
      <c r="K130">
        <v>1205</v>
      </c>
      <c r="L130" t="s">
        <v>3</v>
      </c>
      <c r="M130" t="s">
        <v>497</v>
      </c>
      <c r="N130" t="s">
        <v>45</v>
      </c>
      <c r="O130" t="s">
        <v>45</v>
      </c>
      <c r="R130">
        <v>385</v>
      </c>
      <c r="T130" s="31" t="e">
        <v>#N/A</v>
      </c>
    </row>
    <row r="131" spans="1:20" x14ac:dyDescent="0.3">
      <c r="A131">
        <v>2020</v>
      </c>
      <c r="B131">
        <v>574</v>
      </c>
      <c r="C131">
        <v>997142</v>
      </c>
      <c r="D131" t="s">
        <v>493</v>
      </c>
      <c r="E131" t="s">
        <v>747</v>
      </c>
      <c r="F131" t="s">
        <v>1509</v>
      </c>
      <c r="G131" s="2">
        <v>326700</v>
      </c>
      <c r="H131">
        <v>5</v>
      </c>
      <c r="I131" s="1">
        <v>75.2</v>
      </c>
      <c r="J131" s="1">
        <v>75.2</v>
      </c>
      <c r="K131">
        <v>376</v>
      </c>
      <c r="L131" t="s">
        <v>11</v>
      </c>
      <c r="M131" t="s">
        <v>724</v>
      </c>
      <c r="N131" t="s">
        <v>1495</v>
      </c>
      <c r="O131" t="s">
        <v>92</v>
      </c>
      <c r="P131" t="s">
        <v>45</v>
      </c>
      <c r="R131">
        <v>388</v>
      </c>
      <c r="T131" s="31" t="e">
        <v>#N/A</v>
      </c>
    </row>
    <row r="132" spans="1:20" x14ac:dyDescent="0.3">
      <c r="A132">
        <v>2020</v>
      </c>
      <c r="B132">
        <v>70</v>
      </c>
      <c r="C132">
        <v>993828</v>
      </c>
      <c r="D132" t="s">
        <v>163</v>
      </c>
      <c r="E132" t="s">
        <v>164</v>
      </c>
      <c r="F132" t="s">
        <v>1654</v>
      </c>
      <c r="G132" s="2">
        <v>325200</v>
      </c>
      <c r="H132">
        <v>9</v>
      </c>
      <c r="I132" s="1">
        <v>59.89</v>
      </c>
      <c r="J132" s="1">
        <v>62.5</v>
      </c>
      <c r="K132">
        <v>539</v>
      </c>
      <c r="L132" t="s">
        <v>7</v>
      </c>
      <c r="M132" t="s">
        <v>119</v>
      </c>
      <c r="N132" t="s">
        <v>1544</v>
      </c>
      <c r="O132" t="s">
        <v>45</v>
      </c>
      <c r="P132" t="s">
        <v>37</v>
      </c>
      <c r="R132">
        <v>390</v>
      </c>
      <c r="T132" s="31" t="e">
        <v>#N/A</v>
      </c>
    </row>
    <row r="133" spans="1:20" x14ac:dyDescent="0.3">
      <c r="A133">
        <v>2020</v>
      </c>
      <c r="B133">
        <v>129</v>
      </c>
      <c r="C133">
        <v>1001028</v>
      </c>
      <c r="D133" t="s">
        <v>175</v>
      </c>
      <c r="E133" t="s">
        <v>247</v>
      </c>
      <c r="F133" t="s">
        <v>1655</v>
      </c>
      <c r="G133" s="2">
        <v>325200</v>
      </c>
      <c r="H133">
        <v>17</v>
      </c>
      <c r="I133" s="1">
        <v>59.88</v>
      </c>
      <c r="J133" s="1">
        <v>59.882352941176471</v>
      </c>
      <c r="K133">
        <v>1018</v>
      </c>
      <c r="L133" t="s">
        <v>2</v>
      </c>
      <c r="M133" t="s">
        <v>200</v>
      </c>
      <c r="N133" t="s">
        <v>45</v>
      </c>
      <c r="O133" t="s">
        <v>45</v>
      </c>
      <c r="R133">
        <v>391</v>
      </c>
      <c r="T133" s="31" t="e">
        <v>#N/A</v>
      </c>
    </row>
    <row r="134" spans="1:20" x14ac:dyDescent="0.3">
      <c r="A134">
        <v>2020</v>
      </c>
      <c r="B134">
        <v>220</v>
      </c>
      <c r="C134">
        <v>990606</v>
      </c>
      <c r="D134" t="s">
        <v>62</v>
      </c>
      <c r="E134" t="s">
        <v>369</v>
      </c>
      <c r="F134" t="s">
        <v>1656</v>
      </c>
      <c r="G134" s="2">
        <v>321800</v>
      </c>
      <c r="H134">
        <v>3</v>
      </c>
      <c r="I134" s="1">
        <v>84.67</v>
      </c>
      <c r="J134" s="1">
        <v>78.25</v>
      </c>
      <c r="K134">
        <v>254</v>
      </c>
      <c r="L134" t="s">
        <v>4</v>
      </c>
      <c r="M134" t="s">
        <v>316</v>
      </c>
      <c r="N134" t="s">
        <v>45</v>
      </c>
      <c r="O134" t="s">
        <v>45</v>
      </c>
      <c r="R134">
        <v>393</v>
      </c>
      <c r="T134" s="31" t="e">
        <v>#N/A</v>
      </c>
    </row>
    <row r="135" spans="1:20" x14ac:dyDescent="0.3">
      <c r="A135">
        <v>2020</v>
      </c>
      <c r="B135">
        <v>630</v>
      </c>
      <c r="C135">
        <v>1000981</v>
      </c>
      <c r="D135" t="s">
        <v>109</v>
      </c>
      <c r="E135" t="s">
        <v>811</v>
      </c>
      <c r="F135" t="s">
        <v>1657</v>
      </c>
      <c r="G135" s="2">
        <v>321800</v>
      </c>
      <c r="H135">
        <v>19</v>
      </c>
      <c r="I135" s="1">
        <v>59.26</v>
      </c>
      <c r="J135" s="1">
        <v>60.9</v>
      </c>
      <c r="K135">
        <v>1126</v>
      </c>
      <c r="L135" t="s">
        <v>1</v>
      </c>
      <c r="M135" t="s">
        <v>769</v>
      </c>
      <c r="N135" t="s">
        <v>45</v>
      </c>
      <c r="O135" t="s">
        <v>45</v>
      </c>
      <c r="R135">
        <v>394</v>
      </c>
      <c r="T135" s="31" t="e">
        <v>#N/A</v>
      </c>
    </row>
    <row r="136" spans="1:20" x14ac:dyDescent="0.3">
      <c r="A136">
        <v>2020</v>
      </c>
      <c r="B136">
        <v>102</v>
      </c>
      <c r="C136">
        <v>296200</v>
      </c>
      <c r="D136" t="s">
        <v>214</v>
      </c>
      <c r="E136" t="s">
        <v>215</v>
      </c>
      <c r="F136" t="s">
        <v>1658</v>
      </c>
      <c r="G136" s="2">
        <v>321700</v>
      </c>
      <c r="H136">
        <v>21</v>
      </c>
      <c r="I136" s="1">
        <v>59.24</v>
      </c>
      <c r="J136" s="1">
        <v>60.85</v>
      </c>
      <c r="K136">
        <v>1244</v>
      </c>
      <c r="L136" t="s">
        <v>2</v>
      </c>
      <c r="M136" t="s">
        <v>200</v>
      </c>
      <c r="N136" t="s">
        <v>45</v>
      </c>
      <c r="O136" t="s">
        <v>45</v>
      </c>
      <c r="R136">
        <v>395</v>
      </c>
      <c r="T136" s="31" t="e">
        <v>#N/A</v>
      </c>
    </row>
    <row r="137" spans="1:20" x14ac:dyDescent="0.3">
      <c r="A137">
        <v>2020</v>
      </c>
      <c r="B137">
        <v>178</v>
      </c>
      <c r="C137">
        <v>250290</v>
      </c>
      <c r="D137" t="s">
        <v>311</v>
      </c>
      <c r="E137" t="s">
        <v>312</v>
      </c>
      <c r="F137" t="s">
        <v>1659</v>
      </c>
      <c r="G137" s="2">
        <v>319400</v>
      </c>
      <c r="H137">
        <v>16</v>
      </c>
      <c r="I137" s="1">
        <v>58.81</v>
      </c>
      <c r="J137" s="1">
        <v>58.8125</v>
      </c>
      <c r="K137">
        <v>941</v>
      </c>
      <c r="L137" t="s">
        <v>14</v>
      </c>
      <c r="M137" t="s">
        <v>254</v>
      </c>
      <c r="N137" t="s">
        <v>45</v>
      </c>
      <c r="O137" t="s">
        <v>45</v>
      </c>
      <c r="R137">
        <v>398</v>
      </c>
      <c r="T137" s="31" t="e">
        <v>#N/A</v>
      </c>
    </row>
    <row r="138" spans="1:20" x14ac:dyDescent="0.3">
      <c r="A138">
        <v>2020</v>
      </c>
      <c r="B138">
        <v>503</v>
      </c>
      <c r="C138">
        <v>993806</v>
      </c>
      <c r="D138" t="s">
        <v>185</v>
      </c>
      <c r="E138" t="s">
        <v>677</v>
      </c>
      <c r="F138" t="s">
        <v>1660</v>
      </c>
      <c r="G138" s="2">
        <v>319400</v>
      </c>
      <c r="H138">
        <v>11</v>
      </c>
      <c r="I138" s="1">
        <v>58.82</v>
      </c>
      <c r="J138" s="1">
        <v>58.81818181818182</v>
      </c>
      <c r="K138">
        <v>647</v>
      </c>
      <c r="L138" t="s">
        <v>5</v>
      </c>
      <c r="M138" t="s">
        <v>637</v>
      </c>
      <c r="N138" t="s">
        <v>45</v>
      </c>
      <c r="O138" t="s">
        <v>45</v>
      </c>
      <c r="R138">
        <v>399</v>
      </c>
      <c r="T138" s="31" t="e">
        <v>#N/A</v>
      </c>
    </row>
    <row r="139" spans="1:20" x14ac:dyDescent="0.3">
      <c r="A139">
        <v>2020</v>
      </c>
      <c r="B139">
        <v>357</v>
      </c>
      <c r="C139">
        <v>1002220</v>
      </c>
      <c r="D139" t="s">
        <v>529</v>
      </c>
      <c r="E139" t="s">
        <v>530</v>
      </c>
      <c r="F139" t="s">
        <v>1661</v>
      </c>
      <c r="G139" s="2">
        <v>319100</v>
      </c>
      <c r="H139">
        <v>17</v>
      </c>
      <c r="I139" s="1">
        <v>58.76</v>
      </c>
      <c r="J139" s="1">
        <v>65.411764705882348</v>
      </c>
      <c r="K139">
        <v>999</v>
      </c>
      <c r="L139" t="s">
        <v>3</v>
      </c>
      <c r="M139" t="s">
        <v>497</v>
      </c>
      <c r="N139" t="s">
        <v>45</v>
      </c>
      <c r="O139" t="s">
        <v>45</v>
      </c>
      <c r="R139">
        <v>400</v>
      </c>
      <c r="T139" s="31" t="e">
        <v>#N/A</v>
      </c>
    </row>
    <row r="140" spans="1:20" x14ac:dyDescent="0.3">
      <c r="A140">
        <v>2020</v>
      </c>
      <c r="B140">
        <v>696</v>
      </c>
      <c r="C140">
        <v>997100</v>
      </c>
      <c r="D140" t="s">
        <v>245</v>
      </c>
      <c r="E140" t="s">
        <v>876</v>
      </c>
      <c r="F140" t="s">
        <v>1662</v>
      </c>
      <c r="G140" s="2">
        <v>317900</v>
      </c>
      <c r="H140">
        <v>13</v>
      </c>
      <c r="I140" s="1">
        <v>58.54</v>
      </c>
      <c r="J140" s="1">
        <v>61.090909090909093</v>
      </c>
      <c r="K140">
        <v>761</v>
      </c>
      <c r="L140" t="s">
        <v>9</v>
      </c>
      <c r="M140" t="s">
        <v>864</v>
      </c>
      <c r="N140" t="s">
        <v>45</v>
      </c>
      <c r="O140" t="s">
        <v>45</v>
      </c>
      <c r="R140">
        <v>402</v>
      </c>
      <c r="T140" s="31" t="e">
        <v>#N/A</v>
      </c>
    </row>
    <row r="141" spans="1:20" x14ac:dyDescent="0.3">
      <c r="A141">
        <v>2020</v>
      </c>
      <c r="B141">
        <v>168</v>
      </c>
      <c r="C141">
        <v>240232</v>
      </c>
      <c r="D141" t="s">
        <v>43</v>
      </c>
      <c r="E141" t="s">
        <v>297</v>
      </c>
      <c r="F141" t="s">
        <v>1663</v>
      </c>
      <c r="G141" s="2">
        <v>317700</v>
      </c>
      <c r="H141">
        <v>7</v>
      </c>
      <c r="I141" s="1">
        <v>65</v>
      </c>
      <c r="J141" s="1">
        <v>70.714285714285708</v>
      </c>
      <c r="K141">
        <v>455</v>
      </c>
      <c r="L141" t="s">
        <v>14</v>
      </c>
      <c r="M141" t="s">
        <v>254</v>
      </c>
      <c r="N141" t="s">
        <v>45</v>
      </c>
      <c r="O141" t="s">
        <v>45</v>
      </c>
      <c r="R141">
        <v>403</v>
      </c>
      <c r="T141" s="31" t="e">
        <v>#N/A</v>
      </c>
    </row>
    <row r="142" spans="1:20" x14ac:dyDescent="0.3">
      <c r="A142">
        <v>2020</v>
      </c>
      <c r="B142">
        <v>473</v>
      </c>
      <c r="C142">
        <v>994385</v>
      </c>
      <c r="D142" t="s">
        <v>344</v>
      </c>
      <c r="E142" t="s">
        <v>651</v>
      </c>
      <c r="F142" t="s">
        <v>1664</v>
      </c>
      <c r="G142" s="2">
        <v>317300</v>
      </c>
      <c r="H142">
        <v>21</v>
      </c>
      <c r="I142" s="1">
        <v>58.43</v>
      </c>
      <c r="J142" s="1">
        <v>58.428571428571431</v>
      </c>
      <c r="K142">
        <v>1227</v>
      </c>
      <c r="L142" t="s">
        <v>5</v>
      </c>
      <c r="M142" t="s">
        <v>637</v>
      </c>
      <c r="N142" t="s">
        <v>45</v>
      </c>
      <c r="O142" t="s">
        <v>45</v>
      </c>
      <c r="R142">
        <v>404</v>
      </c>
      <c r="T142" s="31" t="e">
        <v>#N/A</v>
      </c>
    </row>
    <row r="143" spans="1:20" x14ac:dyDescent="0.3">
      <c r="A143">
        <v>2020</v>
      </c>
      <c r="B143">
        <v>601</v>
      </c>
      <c r="C143">
        <v>994077</v>
      </c>
      <c r="D143" t="s">
        <v>777</v>
      </c>
      <c r="E143" t="s">
        <v>778</v>
      </c>
      <c r="F143" t="s">
        <v>1510</v>
      </c>
      <c r="G143" s="2">
        <v>316200</v>
      </c>
      <c r="H143">
        <v>9</v>
      </c>
      <c r="I143" s="1">
        <v>58.22</v>
      </c>
      <c r="J143" s="1">
        <v>58.222222222222221</v>
      </c>
      <c r="K143">
        <v>524</v>
      </c>
      <c r="L143" t="s">
        <v>1</v>
      </c>
      <c r="M143" t="s">
        <v>769</v>
      </c>
      <c r="N143" t="s">
        <v>1495</v>
      </c>
      <c r="O143" t="s">
        <v>92</v>
      </c>
      <c r="P143" t="s">
        <v>45</v>
      </c>
      <c r="R143">
        <v>407</v>
      </c>
      <c r="T143" s="31" t="e">
        <v>#N/A</v>
      </c>
    </row>
    <row r="144" spans="1:20" x14ac:dyDescent="0.3">
      <c r="A144">
        <v>2020</v>
      </c>
      <c r="B144">
        <v>190</v>
      </c>
      <c r="C144">
        <v>296334</v>
      </c>
      <c r="D144" t="s">
        <v>328</v>
      </c>
      <c r="E144" t="s">
        <v>329</v>
      </c>
      <c r="F144" t="s">
        <v>1665</v>
      </c>
      <c r="G144" s="2">
        <v>314200</v>
      </c>
      <c r="H144">
        <v>14</v>
      </c>
      <c r="I144" s="1">
        <v>57.86</v>
      </c>
      <c r="J144" s="1">
        <v>58.466666666666669</v>
      </c>
      <c r="K144">
        <v>810</v>
      </c>
      <c r="L144" t="s">
        <v>4</v>
      </c>
      <c r="M144" t="s">
        <v>316</v>
      </c>
      <c r="N144" t="s">
        <v>45</v>
      </c>
      <c r="O144" t="s">
        <v>45</v>
      </c>
      <c r="R144">
        <v>409</v>
      </c>
      <c r="T144" s="31" t="e">
        <v>#N/A</v>
      </c>
    </row>
    <row r="145" spans="1:20" x14ac:dyDescent="0.3">
      <c r="A145">
        <v>2020</v>
      </c>
      <c r="B145">
        <v>657</v>
      </c>
      <c r="C145">
        <v>297452</v>
      </c>
      <c r="D145" t="s">
        <v>319</v>
      </c>
      <c r="E145" t="s">
        <v>839</v>
      </c>
      <c r="F145" t="s">
        <v>1666</v>
      </c>
      <c r="G145" s="2">
        <v>311000</v>
      </c>
      <c r="H145">
        <v>11</v>
      </c>
      <c r="I145" s="1">
        <v>57.27</v>
      </c>
      <c r="J145" s="1">
        <v>57.272727272727273</v>
      </c>
      <c r="K145">
        <v>630</v>
      </c>
      <c r="L145" t="s">
        <v>10</v>
      </c>
      <c r="M145" t="s">
        <v>818</v>
      </c>
      <c r="N145" t="s">
        <v>45</v>
      </c>
      <c r="O145" t="s">
        <v>45</v>
      </c>
      <c r="R145">
        <v>413</v>
      </c>
      <c r="T145" s="31" t="e">
        <v>#N/A</v>
      </c>
    </row>
    <row r="146" spans="1:20" x14ac:dyDescent="0.3">
      <c r="A146">
        <v>2020</v>
      </c>
      <c r="B146">
        <v>107</v>
      </c>
      <c r="C146">
        <v>1001398</v>
      </c>
      <c r="D146" t="s">
        <v>203</v>
      </c>
      <c r="E146" t="s">
        <v>221</v>
      </c>
      <c r="F146" t="s">
        <v>1667</v>
      </c>
      <c r="G146" s="2">
        <v>309500</v>
      </c>
      <c r="H146">
        <v>10</v>
      </c>
      <c r="I146" s="1">
        <v>57</v>
      </c>
      <c r="J146" s="1">
        <v>55.777777777777779</v>
      </c>
      <c r="K146">
        <v>570</v>
      </c>
      <c r="L146" t="s">
        <v>2</v>
      </c>
      <c r="M146" t="s">
        <v>200</v>
      </c>
      <c r="N146" t="s">
        <v>45</v>
      </c>
      <c r="O146" t="s">
        <v>45</v>
      </c>
      <c r="R146">
        <v>415</v>
      </c>
      <c r="T146" s="31" t="e">
        <v>#N/A</v>
      </c>
    </row>
    <row r="147" spans="1:20" x14ac:dyDescent="0.3">
      <c r="A147">
        <v>2020</v>
      </c>
      <c r="B147">
        <v>759</v>
      </c>
      <c r="C147">
        <v>993841</v>
      </c>
      <c r="D147" t="s">
        <v>217</v>
      </c>
      <c r="E147" t="s">
        <v>934</v>
      </c>
      <c r="F147" t="s">
        <v>1668</v>
      </c>
      <c r="G147" s="2">
        <v>309500</v>
      </c>
      <c r="H147">
        <v>13</v>
      </c>
      <c r="I147" s="1">
        <v>57</v>
      </c>
      <c r="J147" s="1">
        <v>59.25</v>
      </c>
      <c r="K147">
        <v>741</v>
      </c>
      <c r="L147" t="s">
        <v>13</v>
      </c>
      <c r="M147" t="s">
        <v>907</v>
      </c>
      <c r="N147" t="s">
        <v>45</v>
      </c>
      <c r="O147" t="s">
        <v>45</v>
      </c>
      <c r="R147">
        <v>417</v>
      </c>
      <c r="T147" s="31" t="e">
        <v>#N/A</v>
      </c>
    </row>
    <row r="148" spans="1:20" x14ac:dyDescent="0.3">
      <c r="A148">
        <v>2020</v>
      </c>
      <c r="B148">
        <v>501</v>
      </c>
      <c r="C148">
        <v>993940</v>
      </c>
      <c r="D148" t="s">
        <v>156</v>
      </c>
      <c r="E148" t="s">
        <v>676</v>
      </c>
      <c r="F148" t="s">
        <v>1669</v>
      </c>
      <c r="G148" s="2">
        <v>308000</v>
      </c>
      <c r="H148">
        <v>11</v>
      </c>
      <c r="I148" s="1">
        <v>56.73</v>
      </c>
      <c r="J148" s="1">
        <v>56.727272727272727</v>
      </c>
      <c r="K148">
        <v>624</v>
      </c>
      <c r="L148" t="s">
        <v>5</v>
      </c>
      <c r="M148" t="s">
        <v>637</v>
      </c>
      <c r="N148" t="s">
        <v>1544</v>
      </c>
      <c r="O148" t="s">
        <v>45</v>
      </c>
      <c r="P148" t="s">
        <v>37</v>
      </c>
      <c r="R148">
        <v>419</v>
      </c>
      <c r="T148" s="31" t="e">
        <v>#N/A</v>
      </c>
    </row>
    <row r="149" spans="1:20" x14ac:dyDescent="0.3">
      <c r="A149">
        <v>2020</v>
      </c>
      <c r="B149">
        <v>237</v>
      </c>
      <c r="C149">
        <v>997033</v>
      </c>
      <c r="D149" t="s">
        <v>392</v>
      </c>
      <c r="E149" t="s">
        <v>144</v>
      </c>
      <c r="F149" t="s">
        <v>1670</v>
      </c>
      <c r="G149" s="2">
        <v>305500</v>
      </c>
      <c r="H149">
        <v>8</v>
      </c>
      <c r="I149" s="1">
        <v>56.25</v>
      </c>
      <c r="J149" s="1">
        <v>57.571428571428569</v>
      </c>
      <c r="K149">
        <v>450</v>
      </c>
      <c r="L149" t="s">
        <v>15</v>
      </c>
      <c r="M149" t="s">
        <v>377</v>
      </c>
      <c r="N149" t="s">
        <v>45</v>
      </c>
      <c r="O149" t="s">
        <v>45</v>
      </c>
      <c r="R149">
        <v>423</v>
      </c>
      <c r="T149" s="31" t="e">
        <v>#N/A</v>
      </c>
    </row>
    <row r="150" spans="1:20" x14ac:dyDescent="0.3">
      <c r="A150">
        <v>2020</v>
      </c>
      <c r="B150">
        <v>75</v>
      </c>
      <c r="C150">
        <v>297504</v>
      </c>
      <c r="D150" t="s">
        <v>109</v>
      </c>
      <c r="E150" t="s">
        <v>172</v>
      </c>
      <c r="F150" t="s">
        <v>1671</v>
      </c>
      <c r="G150" s="2">
        <v>305100</v>
      </c>
      <c r="H150">
        <v>22</v>
      </c>
      <c r="I150" s="1">
        <v>56.18</v>
      </c>
      <c r="J150" s="1">
        <v>56.727272727272727</v>
      </c>
      <c r="K150">
        <v>1236</v>
      </c>
      <c r="L150" t="s">
        <v>7</v>
      </c>
      <c r="M150" t="s">
        <v>119</v>
      </c>
      <c r="N150" t="s">
        <v>45</v>
      </c>
      <c r="O150" t="s">
        <v>45</v>
      </c>
      <c r="R150">
        <v>424</v>
      </c>
      <c r="T150" s="31" t="e">
        <v>#N/A</v>
      </c>
    </row>
    <row r="151" spans="1:20" x14ac:dyDescent="0.3">
      <c r="A151">
        <v>2020</v>
      </c>
      <c r="B151">
        <v>812</v>
      </c>
      <c r="C151">
        <v>996554</v>
      </c>
      <c r="D151" t="s">
        <v>71</v>
      </c>
      <c r="E151" t="s">
        <v>976</v>
      </c>
      <c r="F151" t="s">
        <v>1672</v>
      </c>
      <c r="G151" s="2">
        <v>301600</v>
      </c>
      <c r="H151">
        <v>11</v>
      </c>
      <c r="I151" s="1">
        <v>55.55</v>
      </c>
      <c r="J151" s="1">
        <v>56.769230769230766</v>
      </c>
      <c r="K151">
        <v>611</v>
      </c>
      <c r="L151" t="s">
        <v>8</v>
      </c>
      <c r="M151" t="s">
        <v>948</v>
      </c>
      <c r="N151" t="s">
        <v>45</v>
      </c>
      <c r="O151" t="s">
        <v>45</v>
      </c>
      <c r="R151">
        <v>430</v>
      </c>
      <c r="T151" s="31" t="e">
        <v>#N/A</v>
      </c>
    </row>
    <row r="152" spans="1:20" x14ac:dyDescent="0.3">
      <c r="A152">
        <v>2020</v>
      </c>
      <c r="B152">
        <v>692</v>
      </c>
      <c r="C152">
        <v>291848</v>
      </c>
      <c r="D152" t="s">
        <v>708</v>
      </c>
      <c r="E152" t="s">
        <v>872</v>
      </c>
      <c r="F152" t="s">
        <v>1162</v>
      </c>
      <c r="G152" s="2">
        <v>298700</v>
      </c>
      <c r="H152">
        <v>11</v>
      </c>
      <c r="I152" s="1">
        <v>55</v>
      </c>
      <c r="J152" s="1">
        <v>55</v>
      </c>
      <c r="K152">
        <v>605</v>
      </c>
      <c r="L152" t="s">
        <v>9</v>
      </c>
      <c r="M152" t="s">
        <v>864</v>
      </c>
      <c r="N152" t="s">
        <v>1037</v>
      </c>
      <c r="O152" t="s">
        <v>40</v>
      </c>
      <c r="P152" t="s">
        <v>45</v>
      </c>
      <c r="R152">
        <v>435</v>
      </c>
      <c r="T152" s="31" t="e">
        <v>#N/A</v>
      </c>
    </row>
    <row r="153" spans="1:20" x14ac:dyDescent="0.3">
      <c r="A153">
        <v>2020</v>
      </c>
      <c r="B153">
        <v>315</v>
      </c>
      <c r="C153">
        <v>294643</v>
      </c>
      <c r="D153" t="s">
        <v>192</v>
      </c>
      <c r="E153" t="s">
        <v>486</v>
      </c>
      <c r="F153" t="s">
        <v>1673</v>
      </c>
      <c r="G153" s="2">
        <v>297200</v>
      </c>
      <c r="H153">
        <v>22</v>
      </c>
      <c r="I153" s="1">
        <v>54.73</v>
      </c>
      <c r="J153" s="1">
        <v>54.727272727272727</v>
      </c>
      <c r="K153">
        <v>1204</v>
      </c>
      <c r="L153" t="s">
        <v>17</v>
      </c>
      <c r="M153" t="s">
        <v>440</v>
      </c>
      <c r="N153" t="s">
        <v>45</v>
      </c>
      <c r="O153" t="s">
        <v>45</v>
      </c>
      <c r="R153">
        <v>438</v>
      </c>
      <c r="T153" s="31" t="e">
        <v>#N/A</v>
      </c>
    </row>
    <row r="154" spans="1:20" x14ac:dyDescent="0.3">
      <c r="A154">
        <v>2020</v>
      </c>
      <c r="B154">
        <v>29</v>
      </c>
      <c r="C154">
        <v>1000998</v>
      </c>
      <c r="D154" t="s">
        <v>60</v>
      </c>
      <c r="E154" t="s">
        <v>89</v>
      </c>
      <c r="F154" t="s">
        <v>1674</v>
      </c>
      <c r="G154" s="2">
        <v>295800</v>
      </c>
      <c r="H154">
        <v>21</v>
      </c>
      <c r="I154" s="1">
        <v>54.48</v>
      </c>
      <c r="J154" s="1">
        <v>57.05</v>
      </c>
      <c r="K154">
        <v>1144</v>
      </c>
      <c r="L154" t="s">
        <v>16</v>
      </c>
      <c r="M154" t="s">
        <v>36</v>
      </c>
      <c r="N154" t="s">
        <v>45</v>
      </c>
      <c r="O154" t="s">
        <v>45</v>
      </c>
      <c r="R154">
        <v>440</v>
      </c>
      <c r="T154" s="31" t="e">
        <v>#N/A</v>
      </c>
    </row>
    <row r="155" spans="1:20" x14ac:dyDescent="0.3">
      <c r="A155">
        <v>2020</v>
      </c>
      <c r="B155">
        <v>685</v>
      </c>
      <c r="C155">
        <v>1006028</v>
      </c>
      <c r="D155" t="s">
        <v>319</v>
      </c>
      <c r="E155" t="s">
        <v>866</v>
      </c>
      <c r="F155" t="s">
        <v>1675</v>
      </c>
      <c r="G155" s="2">
        <v>295800</v>
      </c>
      <c r="H155">
        <v>21</v>
      </c>
      <c r="I155" s="1">
        <v>54.48</v>
      </c>
      <c r="J155" s="1">
        <v>55.210526315789473</v>
      </c>
      <c r="K155">
        <v>1144</v>
      </c>
      <c r="L155" t="s">
        <v>9</v>
      </c>
      <c r="M155" t="s">
        <v>864</v>
      </c>
      <c r="N155" t="s">
        <v>45</v>
      </c>
      <c r="O155" t="s">
        <v>45</v>
      </c>
      <c r="R155">
        <v>441</v>
      </c>
      <c r="T155" s="31" t="e">
        <v>#N/A</v>
      </c>
    </row>
    <row r="156" spans="1:20" x14ac:dyDescent="0.3">
      <c r="A156">
        <v>2020</v>
      </c>
      <c r="B156">
        <v>100</v>
      </c>
      <c r="C156">
        <v>1002256</v>
      </c>
      <c r="D156" t="s">
        <v>211</v>
      </c>
      <c r="E156" t="s">
        <v>212</v>
      </c>
      <c r="F156" t="s">
        <v>1676</v>
      </c>
      <c r="G156" s="2">
        <v>295500</v>
      </c>
      <c r="H156">
        <v>19</v>
      </c>
      <c r="I156" s="1">
        <v>54.42</v>
      </c>
      <c r="J156" s="1">
        <v>55.222222222222221</v>
      </c>
      <c r="K156">
        <v>1034</v>
      </c>
      <c r="L156" t="s">
        <v>2</v>
      </c>
      <c r="M156" t="s">
        <v>200</v>
      </c>
      <c r="N156" t="s">
        <v>1544</v>
      </c>
      <c r="O156" t="s">
        <v>45</v>
      </c>
      <c r="P156" t="s">
        <v>37</v>
      </c>
      <c r="R156">
        <v>442</v>
      </c>
      <c r="T156" s="31" t="e">
        <v>#N/A</v>
      </c>
    </row>
    <row r="157" spans="1:20" x14ac:dyDescent="0.3">
      <c r="A157">
        <v>2020</v>
      </c>
      <c r="B157">
        <v>63</v>
      </c>
      <c r="C157">
        <v>993953</v>
      </c>
      <c r="D157" t="s">
        <v>151</v>
      </c>
      <c r="E157" t="s">
        <v>152</v>
      </c>
      <c r="F157" t="s">
        <v>1677</v>
      </c>
      <c r="G157" s="2">
        <v>294000</v>
      </c>
      <c r="H157">
        <v>21</v>
      </c>
      <c r="I157" s="1">
        <v>54.14</v>
      </c>
      <c r="J157" s="1">
        <v>56.666666666666664</v>
      </c>
      <c r="K157">
        <v>1137</v>
      </c>
      <c r="L157" t="s">
        <v>7</v>
      </c>
      <c r="M157" t="s">
        <v>119</v>
      </c>
      <c r="N157" t="s">
        <v>45</v>
      </c>
      <c r="O157" t="s">
        <v>45</v>
      </c>
      <c r="R157">
        <v>444</v>
      </c>
      <c r="T157" s="31" t="e">
        <v>#N/A</v>
      </c>
    </row>
    <row r="158" spans="1:20" x14ac:dyDescent="0.3">
      <c r="A158">
        <v>2020</v>
      </c>
      <c r="B158">
        <v>144</v>
      </c>
      <c r="C158">
        <v>998647</v>
      </c>
      <c r="D158" t="s">
        <v>266</v>
      </c>
      <c r="E158" t="s">
        <v>144</v>
      </c>
      <c r="F158" t="s">
        <v>1678</v>
      </c>
      <c r="G158" s="2">
        <v>293600</v>
      </c>
      <c r="H158">
        <v>14</v>
      </c>
      <c r="I158" s="1">
        <v>54.07</v>
      </c>
      <c r="J158" s="1">
        <v>55.5</v>
      </c>
      <c r="K158">
        <v>757</v>
      </c>
      <c r="L158" t="s">
        <v>14</v>
      </c>
      <c r="M158" t="s">
        <v>254</v>
      </c>
      <c r="N158" t="s">
        <v>45</v>
      </c>
      <c r="O158" t="s">
        <v>45</v>
      </c>
      <c r="R158">
        <v>445</v>
      </c>
      <c r="T158" s="31" t="e">
        <v>#N/A</v>
      </c>
    </row>
    <row r="159" spans="1:20" x14ac:dyDescent="0.3">
      <c r="A159">
        <v>2020</v>
      </c>
      <c r="B159">
        <v>221</v>
      </c>
      <c r="C159">
        <v>294654</v>
      </c>
      <c r="D159" t="s">
        <v>159</v>
      </c>
      <c r="E159" t="s">
        <v>370</v>
      </c>
      <c r="F159" t="s">
        <v>1679</v>
      </c>
      <c r="G159" s="2">
        <v>293000</v>
      </c>
      <c r="H159">
        <v>0</v>
      </c>
      <c r="I159" s="1">
        <v>0</v>
      </c>
      <c r="J159" s="1">
        <v>0</v>
      </c>
      <c r="K159">
        <v>0</v>
      </c>
      <c r="L159" t="s">
        <v>4</v>
      </c>
      <c r="M159" t="s">
        <v>316</v>
      </c>
      <c r="N159" t="s">
        <v>45</v>
      </c>
      <c r="O159" t="s">
        <v>45</v>
      </c>
      <c r="R159">
        <v>446</v>
      </c>
      <c r="T159" s="31" t="e">
        <v>#N/A</v>
      </c>
    </row>
    <row r="160" spans="1:20" x14ac:dyDescent="0.3">
      <c r="A160">
        <v>2020</v>
      </c>
      <c r="B160">
        <v>235</v>
      </c>
      <c r="C160">
        <v>280988</v>
      </c>
      <c r="D160" t="s">
        <v>311</v>
      </c>
      <c r="E160" t="s">
        <v>389</v>
      </c>
      <c r="F160" t="s">
        <v>1680</v>
      </c>
      <c r="G160" s="2">
        <v>292200</v>
      </c>
      <c r="H160">
        <v>10</v>
      </c>
      <c r="I160" s="1">
        <v>53.8</v>
      </c>
      <c r="J160" s="1">
        <v>53.625</v>
      </c>
      <c r="K160">
        <v>538</v>
      </c>
      <c r="L160" t="s">
        <v>15</v>
      </c>
      <c r="M160" t="s">
        <v>377</v>
      </c>
      <c r="N160" t="s">
        <v>45</v>
      </c>
      <c r="O160" t="s">
        <v>45</v>
      </c>
      <c r="R160">
        <v>448</v>
      </c>
      <c r="T160" s="31" t="e">
        <v>#N/A</v>
      </c>
    </row>
    <row r="161" spans="1:20" x14ac:dyDescent="0.3">
      <c r="A161">
        <v>2020</v>
      </c>
      <c r="B161">
        <v>671</v>
      </c>
      <c r="C161">
        <v>1000267</v>
      </c>
      <c r="D161" t="s">
        <v>203</v>
      </c>
      <c r="E161" t="s">
        <v>853</v>
      </c>
      <c r="F161" t="s">
        <v>1681</v>
      </c>
      <c r="G161" s="2">
        <v>290700</v>
      </c>
      <c r="H161">
        <v>17</v>
      </c>
      <c r="I161" s="1">
        <v>53.53</v>
      </c>
      <c r="J161" s="1">
        <v>53.8</v>
      </c>
      <c r="K161">
        <v>910</v>
      </c>
      <c r="L161" t="s">
        <v>10</v>
      </c>
      <c r="M161" t="s">
        <v>818</v>
      </c>
      <c r="N161" t="s">
        <v>45</v>
      </c>
      <c r="O161" t="s">
        <v>45</v>
      </c>
      <c r="R161">
        <v>450</v>
      </c>
      <c r="T161" s="31" t="e">
        <v>#N/A</v>
      </c>
    </row>
    <row r="162" spans="1:20" x14ac:dyDescent="0.3">
      <c r="A162">
        <v>2020</v>
      </c>
      <c r="B162">
        <v>182</v>
      </c>
      <c r="C162">
        <v>1005721</v>
      </c>
      <c r="D162" t="s">
        <v>217</v>
      </c>
      <c r="E162" t="s">
        <v>317</v>
      </c>
      <c r="F162" t="s">
        <v>1682</v>
      </c>
      <c r="G162" s="2">
        <v>289200</v>
      </c>
      <c r="H162">
        <v>8</v>
      </c>
      <c r="I162" s="1">
        <v>53.25</v>
      </c>
      <c r="J162" s="1">
        <v>53.25</v>
      </c>
      <c r="K162">
        <v>426</v>
      </c>
      <c r="L162" t="s">
        <v>4</v>
      </c>
      <c r="M162" t="s">
        <v>316</v>
      </c>
      <c r="N162" t="s">
        <v>45</v>
      </c>
      <c r="O162" t="s">
        <v>45</v>
      </c>
      <c r="R162">
        <v>453</v>
      </c>
      <c r="T162" s="31" t="e">
        <v>#N/A</v>
      </c>
    </row>
    <row r="163" spans="1:20" x14ac:dyDescent="0.3">
      <c r="A163">
        <v>2020</v>
      </c>
      <c r="B163">
        <v>253</v>
      </c>
      <c r="C163">
        <v>995192</v>
      </c>
      <c r="D163" t="s">
        <v>416</v>
      </c>
      <c r="E163" t="s">
        <v>166</v>
      </c>
      <c r="F163" t="s">
        <v>1683</v>
      </c>
      <c r="G163" s="2">
        <v>289200</v>
      </c>
      <c r="H163">
        <v>12</v>
      </c>
      <c r="I163" s="1">
        <v>53.25</v>
      </c>
      <c r="J163" s="1">
        <v>53.25</v>
      </c>
      <c r="K163">
        <v>639</v>
      </c>
      <c r="L163" t="s">
        <v>15</v>
      </c>
      <c r="M163" t="s">
        <v>377</v>
      </c>
      <c r="N163" t="s">
        <v>45</v>
      </c>
      <c r="O163" t="s">
        <v>45</v>
      </c>
      <c r="R163">
        <v>454</v>
      </c>
      <c r="T163" s="31" t="e">
        <v>#N/A</v>
      </c>
    </row>
    <row r="164" spans="1:20" x14ac:dyDescent="0.3">
      <c r="A164">
        <v>2020</v>
      </c>
      <c r="B164">
        <v>491</v>
      </c>
      <c r="C164">
        <v>1008893</v>
      </c>
      <c r="D164" t="s">
        <v>224</v>
      </c>
      <c r="E164" t="s">
        <v>666</v>
      </c>
      <c r="F164" t="s">
        <v>1171</v>
      </c>
      <c r="G164" s="2">
        <v>288300</v>
      </c>
      <c r="H164">
        <v>10</v>
      </c>
      <c r="I164" s="1">
        <v>53.1</v>
      </c>
      <c r="J164" s="1">
        <v>54.5</v>
      </c>
      <c r="K164">
        <v>531</v>
      </c>
      <c r="L164" t="s">
        <v>5</v>
      </c>
      <c r="M164" t="s">
        <v>637</v>
      </c>
      <c r="N164" t="s">
        <v>1037</v>
      </c>
      <c r="O164" t="s">
        <v>40</v>
      </c>
      <c r="P164" t="s">
        <v>45</v>
      </c>
      <c r="R164">
        <v>457</v>
      </c>
      <c r="T164" s="31" t="e">
        <v>#N/A</v>
      </c>
    </row>
    <row r="165" spans="1:20" x14ac:dyDescent="0.3">
      <c r="A165">
        <v>2020</v>
      </c>
      <c r="B165">
        <v>442</v>
      </c>
      <c r="C165">
        <v>1000963</v>
      </c>
      <c r="D165" t="s">
        <v>97</v>
      </c>
      <c r="E165" t="s">
        <v>618</v>
      </c>
      <c r="F165" t="s">
        <v>1684</v>
      </c>
      <c r="G165" s="2">
        <v>287200</v>
      </c>
      <c r="H165">
        <v>9</v>
      </c>
      <c r="I165" s="1">
        <v>52.89</v>
      </c>
      <c r="J165" s="1">
        <v>52.888888888888886</v>
      </c>
      <c r="K165">
        <v>476</v>
      </c>
      <c r="L165" t="s">
        <v>6</v>
      </c>
      <c r="M165" t="s">
        <v>589</v>
      </c>
      <c r="N165" t="s">
        <v>1544</v>
      </c>
      <c r="O165" t="s">
        <v>45</v>
      </c>
      <c r="P165" t="s">
        <v>37</v>
      </c>
      <c r="R165">
        <v>459</v>
      </c>
      <c r="T165" s="31" t="e">
        <v>#N/A</v>
      </c>
    </row>
    <row r="166" spans="1:20" x14ac:dyDescent="0.3">
      <c r="A166">
        <v>2020</v>
      </c>
      <c r="B166">
        <v>577</v>
      </c>
      <c r="C166">
        <v>1004998</v>
      </c>
      <c r="D166" t="s">
        <v>692</v>
      </c>
      <c r="E166" t="s">
        <v>750</v>
      </c>
      <c r="F166" t="s">
        <v>1685</v>
      </c>
      <c r="G166" s="2">
        <v>286200</v>
      </c>
      <c r="H166">
        <v>10</v>
      </c>
      <c r="I166" s="1">
        <v>52.7</v>
      </c>
      <c r="J166" s="1">
        <v>53.222222222222221</v>
      </c>
      <c r="K166">
        <v>527</v>
      </c>
      <c r="L166" t="s">
        <v>11</v>
      </c>
      <c r="M166" t="s">
        <v>724</v>
      </c>
      <c r="N166" t="s">
        <v>45</v>
      </c>
      <c r="O166" t="s">
        <v>45</v>
      </c>
      <c r="R166">
        <v>460</v>
      </c>
      <c r="T166" s="31" t="e">
        <v>#N/A</v>
      </c>
    </row>
    <row r="167" spans="1:20" x14ac:dyDescent="0.3">
      <c r="A167">
        <v>2020</v>
      </c>
      <c r="B167">
        <v>374</v>
      </c>
      <c r="C167">
        <v>291797</v>
      </c>
      <c r="D167" t="s">
        <v>48</v>
      </c>
      <c r="E167" t="s">
        <v>547</v>
      </c>
      <c r="F167" t="s">
        <v>1173</v>
      </c>
      <c r="G167" s="2">
        <v>285400</v>
      </c>
      <c r="H167">
        <v>9</v>
      </c>
      <c r="I167" s="1">
        <v>52.56</v>
      </c>
      <c r="J167" s="1">
        <v>52.555555555555557</v>
      </c>
      <c r="K167">
        <v>473</v>
      </c>
      <c r="L167" t="s">
        <v>542</v>
      </c>
      <c r="M167" t="s">
        <v>18</v>
      </c>
      <c r="N167" t="s">
        <v>1037</v>
      </c>
      <c r="O167" t="s">
        <v>40</v>
      </c>
      <c r="P167" t="s">
        <v>45</v>
      </c>
      <c r="R167">
        <v>462</v>
      </c>
      <c r="T167" s="31" t="e">
        <v>#N/A</v>
      </c>
    </row>
    <row r="168" spans="1:20" x14ac:dyDescent="0.3">
      <c r="A168">
        <v>2020</v>
      </c>
      <c r="B168">
        <v>426</v>
      </c>
      <c r="C168">
        <v>1001043</v>
      </c>
      <c r="D168" t="s">
        <v>601</v>
      </c>
      <c r="E168" t="s">
        <v>602</v>
      </c>
      <c r="F168" t="s">
        <v>1686</v>
      </c>
      <c r="G168" s="2">
        <v>284800</v>
      </c>
      <c r="H168">
        <v>9</v>
      </c>
      <c r="I168" s="1">
        <v>52.44</v>
      </c>
      <c r="J168" s="1">
        <v>52.444444444444443</v>
      </c>
      <c r="K168">
        <v>472</v>
      </c>
      <c r="L168" t="s">
        <v>6</v>
      </c>
      <c r="M168" t="s">
        <v>589</v>
      </c>
      <c r="N168" t="s">
        <v>45</v>
      </c>
      <c r="O168" t="s">
        <v>45</v>
      </c>
      <c r="R168">
        <v>463</v>
      </c>
      <c r="T168" s="31" t="e">
        <v>#N/A</v>
      </c>
    </row>
    <row r="169" spans="1:20" x14ac:dyDescent="0.3">
      <c r="A169">
        <v>2020</v>
      </c>
      <c r="B169">
        <v>482</v>
      </c>
      <c r="C169">
        <v>298390</v>
      </c>
      <c r="D169" t="s">
        <v>295</v>
      </c>
      <c r="E169" t="s">
        <v>657</v>
      </c>
      <c r="F169" t="s">
        <v>1687</v>
      </c>
      <c r="G169" s="2">
        <v>283700</v>
      </c>
      <c r="H169">
        <v>12</v>
      </c>
      <c r="I169" s="1">
        <v>52.25</v>
      </c>
      <c r="J169" s="1">
        <v>53.363636363636367</v>
      </c>
      <c r="K169">
        <v>627</v>
      </c>
      <c r="L169" t="s">
        <v>5</v>
      </c>
      <c r="M169" t="s">
        <v>637</v>
      </c>
      <c r="N169" t="s">
        <v>45</v>
      </c>
      <c r="O169" t="s">
        <v>45</v>
      </c>
      <c r="R169">
        <v>465</v>
      </c>
      <c r="T169" s="31" t="e">
        <v>#N/A</v>
      </c>
    </row>
    <row r="170" spans="1:20" x14ac:dyDescent="0.3">
      <c r="A170">
        <v>2020</v>
      </c>
      <c r="B170">
        <v>9</v>
      </c>
      <c r="C170">
        <v>999331</v>
      </c>
      <c r="D170" t="s">
        <v>52</v>
      </c>
      <c r="E170" t="s">
        <v>53</v>
      </c>
      <c r="F170" t="s">
        <v>1688</v>
      </c>
      <c r="G170" s="2">
        <v>283500</v>
      </c>
      <c r="H170">
        <v>4</v>
      </c>
      <c r="I170" s="1">
        <v>65.25</v>
      </c>
      <c r="J170" s="1">
        <v>65.25</v>
      </c>
      <c r="K170">
        <v>261</v>
      </c>
      <c r="L170" t="s">
        <v>16</v>
      </c>
      <c r="M170" t="s">
        <v>36</v>
      </c>
      <c r="N170" t="s">
        <v>45</v>
      </c>
      <c r="O170" t="s">
        <v>45</v>
      </c>
      <c r="R170">
        <v>466</v>
      </c>
      <c r="T170" s="31" t="e">
        <v>#N/A</v>
      </c>
    </row>
    <row r="171" spans="1:20" x14ac:dyDescent="0.3">
      <c r="A171">
        <v>2020</v>
      </c>
      <c r="B171">
        <v>664</v>
      </c>
      <c r="C171">
        <v>993917</v>
      </c>
      <c r="D171" t="s">
        <v>43</v>
      </c>
      <c r="E171" t="s">
        <v>847</v>
      </c>
      <c r="F171" t="s">
        <v>1689</v>
      </c>
      <c r="G171" s="2">
        <v>283100</v>
      </c>
      <c r="H171">
        <v>16</v>
      </c>
      <c r="I171" s="1">
        <v>52.13</v>
      </c>
      <c r="J171" s="1">
        <v>52.785714285714285</v>
      </c>
      <c r="K171">
        <v>834</v>
      </c>
      <c r="L171" t="s">
        <v>10</v>
      </c>
      <c r="M171" t="s">
        <v>818</v>
      </c>
      <c r="N171" t="s">
        <v>45</v>
      </c>
      <c r="O171" t="s">
        <v>45</v>
      </c>
      <c r="R171">
        <v>467</v>
      </c>
      <c r="T171" s="31" t="e">
        <v>#N/A</v>
      </c>
    </row>
    <row r="172" spans="1:20" x14ac:dyDescent="0.3">
      <c r="A172">
        <v>2020</v>
      </c>
      <c r="B172">
        <v>779</v>
      </c>
      <c r="C172">
        <v>1005793</v>
      </c>
      <c r="D172" t="s">
        <v>132</v>
      </c>
      <c r="E172" t="s">
        <v>138</v>
      </c>
      <c r="F172" t="s">
        <v>1550</v>
      </c>
      <c r="G172" s="2">
        <v>278600</v>
      </c>
      <c r="H172">
        <v>7</v>
      </c>
      <c r="I172" s="1">
        <v>57</v>
      </c>
      <c r="J172" s="1">
        <v>62</v>
      </c>
      <c r="K172">
        <v>399</v>
      </c>
      <c r="L172" t="s">
        <v>8</v>
      </c>
      <c r="M172" t="s">
        <v>948</v>
      </c>
      <c r="N172" t="s">
        <v>45</v>
      </c>
      <c r="O172" t="s">
        <v>45</v>
      </c>
      <c r="R172">
        <v>471</v>
      </c>
      <c r="T172" s="31" t="e">
        <v>#N/A</v>
      </c>
    </row>
    <row r="173" spans="1:20" x14ac:dyDescent="0.3">
      <c r="A173">
        <v>2020</v>
      </c>
      <c r="B173">
        <v>16</v>
      </c>
      <c r="C173">
        <v>1005199</v>
      </c>
      <c r="D173" t="s">
        <v>66</v>
      </c>
      <c r="E173" t="s">
        <v>67</v>
      </c>
      <c r="F173" t="s">
        <v>1690</v>
      </c>
      <c r="G173" s="2">
        <v>277900</v>
      </c>
      <c r="H173">
        <v>7</v>
      </c>
      <c r="I173" s="1">
        <v>56.86</v>
      </c>
      <c r="J173" s="1">
        <v>56.857142857142854</v>
      </c>
      <c r="K173">
        <v>398</v>
      </c>
      <c r="L173" t="s">
        <v>16</v>
      </c>
      <c r="M173" t="s">
        <v>36</v>
      </c>
      <c r="N173" t="s">
        <v>45</v>
      </c>
      <c r="O173" t="s">
        <v>45</v>
      </c>
      <c r="R173">
        <v>472</v>
      </c>
      <c r="T173" s="31" t="e">
        <v>#N/A</v>
      </c>
    </row>
    <row r="174" spans="1:20" x14ac:dyDescent="0.3">
      <c r="A174">
        <v>2020</v>
      </c>
      <c r="B174">
        <v>800</v>
      </c>
      <c r="C174">
        <v>1006550</v>
      </c>
      <c r="D174" t="s">
        <v>175</v>
      </c>
      <c r="E174" t="s">
        <v>965</v>
      </c>
      <c r="F174" t="s">
        <v>1691</v>
      </c>
      <c r="G174" s="2">
        <v>276400</v>
      </c>
      <c r="H174">
        <v>19</v>
      </c>
      <c r="I174" s="1">
        <v>50.89</v>
      </c>
      <c r="J174" s="1">
        <v>51</v>
      </c>
      <c r="K174">
        <v>967</v>
      </c>
      <c r="L174" t="s">
        <v>8</v>
      </c>
      <c r="M174" t="s">
        <v>948</v>
      </c>
      <c r="N174" t="s">
        <v>45</v>
      </c>
      <c r="O174" t="s">
        <v>45</v>
      </c>
      <c r="R174">
        <v>473</v>
      </c>
      <c r="T174" s="31" t="e">
        <v>#N/A</v>
      </c>
    </row>
    <row r="175" spans="1:20" x14ac:dyDescent="0.3">
      <c r="A175">
        <v>2020</v>
      </c>
      <c r="B175">
        <v>389</v>
      </c>
      <c r="C175">
        <v>1006148</v>
      </c>
      <c r="D175" t="s">
        <v>564</v>
      </c>
      <c r="E175" t="s">
        <v>407</v>
      </c>
      <c r="F175" t="s">
        <v>1692</v>
      </c>
      <c r="G175" s="2">
        <v>275800</v>
      </c>
      <c r="H175">
        <v>7</v>
      </c>
      <c r="I175" s="1">
        <v>56.43</v>
      </c>
      <c r="J175" s="1">
        <v>54</v>
      </c>
      <c r="K175">
        <v>395</v>
      </c>
      <c r="L175" t="s">
        <v>542</v>
      </c>
      <c r="M175" t="s">
        <v>18</v>
      </c>
      <c r="N175" t="s">
        <v>45</v>
      </c>
      <c r="O175" t="s">
        <v>45</v>
      </c>
      <c r="R175">
        <v>474</v>
      </c>
      <c r="T175" s="31" t="e">
        <v>#N/A</v>
      </c>
    </row>
    <row r="176" spans="1:20" x14ac:dyDescent="0.3">
      <c r="A176">
        <v>2020</v>
      </c>
      <c r="B176">
        <v>302</v>
      </c>
      <c r="C176">
        <v>1004095</v>
      </c>
      <c r="D176" t="s">
        <v>175</v>
      </c>
      <c r="E176" t="s">
        <v>468</v>
      </c>
      <c r="F176" t="s">
        <v>1180</v>
      </c>
      <c r="G176" s="2">
        <v>274600</v>
      </c>
      <c r="H176">
        <v>21</v>
      </c>
      <c r="I176" s="1">
        <v>50.57</v>
      </c>
      <c r="J176" s="1">
        <v>50.571428571428569</v>
      </c>
      <c r="K176">
        <v>1062</v>
      </c>
      <c r="L176" t="s">
        <v>17</v>
      </c>
      <c r="M176" t="s">
        <v>440</v>
      </c>
      <c r="N176" t="s">
        <v>1037</v>
      </c>
      <c r="O176" t="s">
        <v>40</v>
      </c>
      <c r="P176" t="s">
        <v>45</v>
      </c>
      <c r="R176">
        <v>479</v>
      </c>
      <c r="T176" s="31" t="e">
        <v>#N/A</v>
      </c>
    </row>
    <row r="177" spans="1:20" x14ac:dyDescent="0.3">
      <c r="A177">
        <v>2020</v>
      </c>
      <c r="B177">
        <v>440</v>
      </c>
      <c r="C177">
        <v>1006314</v>
      </c>
      <c r="D177" t="s">
        <v>322</v>
      </c>
      <c r="E177" t="s">
        <v>287</v>
      </c>
      <c r="F177" t="s">
        <v>1076</v>
      </c>
      <c r="G177" s="2">
        <v>274400</v>
      </c>
      <c r="H177">
        <v>7</v>
      </c>
      <c r="I177" s="1">
        <v>56.14</v>
      </c>
      <c r="J177" s="1">
        <v>56.142857142857146</v>
      </c>
      <c r="K177">
        <v>393</v>
      </c>
      <c r="L177" t="s">
        <v>6</v>
      </c>
      <c r="M177" t="s">
        <v>589</v>
      </c>
      <c r="N177" t="s">
        <v>45</v>
      </c>
      <c r="O177" t="s">
        <v>45</v>
      </c>
      <c r="R177">
        <v>480</v>
      </c>
      <c r="T177" s="31" t="e">
        <v>#N/A</v>
      </c>
    </row>
    <row r="178" spans="1:20" x14ac:dyDescent="0.3">
      <c r="A178">
        <v>2020</v>
      </c>
      <c r="B178">
        <v>238</v>
      </c>
      <c r="C178">
        <v>1002353</v>
      </c>
      <c r="D178" t="s">
        <v>149</v>
      </c>
      <c r="E178" t="s">
        <v>393</v>
      </c>
      <c r="F178" t="s">
        <v>1693</v>
      </c>
      <c r="G178" s="2">
        <v>272800</v>
      </c>
      <c r="H178">
        <v>5</v>
      </c>
      <c r="I178" s="1">
        <v>62.8</v>
      </c>
      <c r="J178" s="1">
        <v>62.8</v>
      </c>
      <c r="K178">
        <v>314</v>
      </c>
      <c r="L178" t="s">
        <v>15</v>
      </c>
      <c r="M178" t="s">
        <v>377</v>
      </c>
      <c r="N178" t="s">
        <v>45</v>
      </c>
      <c r="O178" t="s">
        <v>45</v>
      </c>
      <c r="R178">
        <v>484</v>
      </c>
      <c r="T178" s="31" t="e">
        <v>#N/A</v>
      </c>
    </row>
    <row r="179" spans="1:20" x14ac:dyDescent="0.3">
      <c r="A179">
        <v>2020</v>
      </c>
      <c r="B179">
        <v>395</v>
      </c>
      <c r="C179">
        <v>290314</v>
      </c>
      <c r="D179" t="s">
        <v>60</v>
      </c>
      <c r="E179" t="s">
        <v>569</v>
      </c>
      <c r="F179" t="s">
        <v>1183</v>
      </c>
      <c r="G179" s="2">
        <v>272700</v>
      </c>
      <c r="H179">
        <v>9</v>
      </c>
      <c r="I179" s="1">
        <v>50.22</v>
      </c>
      <c r="J179" s="1">
        <v>47.666666666666664</v>
      </c>
      <c r="K179">
        <v>452</v>
      </c>
      <c r="L179" t="s">
        <v>542</v>
      </c>
      <c r="M179" t="s">
        <v>18</v>
      </c>
      <c r="N179" t="s">
        <v>1037</v>
      </c>
      <c r="O179" t="s">
        <v>40</v>
      </c>
      <c r="P179" t="s">
        <v>45</v>
      </c>
      <c r="R179">
        <v>485</v>
      </c>
      <c r="T179" s="31" t="e">
        <v>#N/A</v>
      </c>
    </row>
    <row r="180" spans="1:20" x14ac:dyDescent="0.3">
      <c r="A180">
        <v>2020</v>
      </c>
      <c r="B180">
        <v>17</v>
      </c>
      <c r="C180">
        <v>1006203</v>
      </c>
      <c r="D180" t="s">
        <v>68</v>
      </c>
      <c r="E180" t="s">
        <v>69</v>
      </c>
      <c r="F180" t="s">
        <v>1694</v>
      </c>
      <c r="G180" s="2">
        <v>271500</v>
      </c>
      <c r="H180">
        <v>8</v>
      </c>
      <c r="I180" s="1">
        <v>50</v>
      </c>
      <c r="J180" s="1">
        <v>55.857142857142854</v>
      </c>
      <c r="K180">
        <v>400</v>
      </c>
      <c r="L180" t="s">
        <v>16</v>
      </c>
      <c r="M180" t="s">
        <v>36</v>
      </c>
      <c r="N180" t="s">
        <v>45</v>
      </c>
      <c r="O180" t="s">
        <v>45</v>
      </c>
      <c r="R180">
        <v>488</v>
      </c>
      <c r="T180" s="31" t="e">
        <v>#N/A</v>
      </c>
    </row>
    <row r="181" spans="1:20" x14ac:dyDescent="0.3">
      <c r="A181">
        <v>2020</v>
      </c>
      <c r="B181">
        <v>188</v>
      </c>
      <c r="C181">
        <v>294518</v>
      </c>
      <c r="D181" t="s">
        <v>325</v>
      </c>
      <c r="E181" t="s">
        <v>326</v>
      </c>
      <c r="F181" t="s">
        <v>1695</v>
      </c>
      <c r="G181" s="2">
        <v>270400</v>
      </c>
      <c r="H181">
        <v>4</v>
      </c>
      <c r="I181" s="1">
        <v>62.25</v>
      </c>
      <c r="J181" s="1">
        <v>62.25</v>
      </c>
      <c r="K181">
        <v>249</v>
      </c>
      <c r="L181" t="s">
        <v>4</v>
      </c>
      <c r="M181" t="s">
        <v>316</v>
      </c>
      <c r="N181" t="s">
        <v>45</v>
      </c>
      <c r="O181" t="s">
        <v>45</v>
      </c>
      <c r="R181">
        <v>489</v>
      </c>
      <c r="T181" s="31" t="e">
        <v>#N/A</v>
      </c>
    </row>
    <row r="182" spans="1:20" x14ac:dyDescent="0.3">
      <c r="A182">
        <v>2020</v>
      </c>
      <c r="B182">
        <v>11</v>
      </c>
      <c r="C182">
        <v>998106</v>
      </c>
      <c r="D182" t="s">
        <v>56</v>
      </c>
      <c r="E182" t="s">
        <v>57</v>
      </c>
      <c r="F182" t="s">
        <v>1696</v>
      </c>
      <c r="G182" s="2">
        <v>269900</v>
      </c>
      <c r="H182">
        <v>10</v>
      </c>
      <c r="I182" s="1">
        <v>49.7</v>
      </c>
      <c r="J182" s="1">
        <v>53.222222222222221</v>
      </c>
      <c r="K182">
        <v>497</v>
      </c>
      <c r="L182" t="s">
        <v>16</v>
      </c>
      <c r="M182" t="s">
        <v>36</v>
      </c>
      <c r="N182" t="s">
        <v>45</v>
      </c>
      <c r="O182" t="s">
        <v>45</v>
      </c>
      <c r="R182">
        <v>490</v>
      </c>
      <c r="T182" s="31" t="e">
        <v>#N/A</v>
      </c>
    </row>
    <row r="183" spans="1:20" x14ac:dyDescent="0.3">
      <c r="A183">
        <v>2020</v>
      </c>
      <c r="B183">
        <v>704</v>
      </c>
      <c r="C183">
        <v>1008198</v>
      </c>
      <c r="D183" t="s">
        <v>50</v>
      </c>
      <c r="E183" t="s">
        <v>883</v>
      </c>
      <c r="F183" t="s">
        <v>1697</v>
      </c>
      <c r="G183" s="2">
        <v>269800</v>
      </c>
      <c r="H183">
        <v>19</v>
      </c>
      <c r="I183" s="1">
        <v>49.68</v>
      </c>
      <c r="J183" s="1">
        <v>49.684210526315788</v>
      </c>
      <c r="K183">
        <v>944</v>
      </c>
      <c r="L183" t="s">
        <v>9</v>
      </c>
      <c r="M183" t="s">
        <v>864</v>
      </c>
      <c r="N183" t="s">
        <v>45</v>
      </c>
      <c r="O183" t="s">
        <v>45</v>
      </c>
      <c r="R183">
        <v>491</v>
      </c>
      <c r="T183" s="31" t="e">
        <v>#N/A</v>
      </c>
    </row>
    <row r="184" spans="1:20" x14ac:dyDescent="0.3">
      <c r="A184">
        <v>2020</v>
      </c>
      <c r="B184">
        <v>443</v>
      </c>
      <c r="C184">
        <v>1007124</v>
      </c>
      <c r="D184" t="s">
        <v>351</v>
      </c>
      <c r="E184" t="s">
        <v>619</v>
      </c>
      <c r="F184" t="s">
        <v>1698</v>
      </c>
      <c r="G184" s="2">
        <v>269600</v>
      </c>
      <c r="H184">
        <v>14</v>
      </c>
      <c r="I184" s="1">
        <v>49.64</v>
      </c>
      <c r="J184" s="1">
        <v>48.92307692307692</v>
      </c>
      <c r="K184">
        <v>695</v>
      </c>
      <c r="L184" t="s">
        <v>6</v>
      </c>
      <c r="M184" t="s">
        <v>589</v>
      </c>
      <c r="N184" t="s">
        <v>45</v>
      </c>
      <c r="O184" t="s">
        <v>45</v>
      </c>
      <c r="R184">
        <v>492</v>
      </c>
      <c r="T184" s="31" t="e">
        <v>#N/A</v>
      </c>
    </row>
    <row r="185" spans="1:20" x14ac:dyDescent="0.3">
      <c r="A185">
        <v>2020</v>
      </c>
      <c r="B185">
        <v>228</v>
      </c>
      <c r="C185">
        <v>998180</v>
      </c>
      <c r="D185" t="s">
        <v>129</v>
      </c>
      <c r="E185" t="s">
        <v>379</v>
      </c>
      <c r="F185" t="s">
        <v>1699</v>
      </c>
      <c r="G185" s="2">
        <v>266700</v>
      </c>
      <c r="H185">
        <v>7</v>
      </c>
      <c r="I185" s="1">
        <v>54.57</v>
      </c>
      <c r="J185" s="1">
        <v>55.166666666666664</v>
      </c>
      <c r="K185">
        <v>382</v>
      </c>
      <c r="L185" t="s">
        <v>15</v>
      </c>
      <c r="M185" t="s">
        <v>377</v>
      </c>
      <c r="N185" t="s">
        <v>45</v>
      </c>
      <c r="O185" t="s">
        <v>45</v>
      </c>
      <c r="R185">
        <v>495</v>
      </c>
      <c r="T185" s="31" t="e">
        <v>#N/A</v>
      </c>
    </row>
    <row r="186" spans="1:20" x14ac:dyDescent="0.3">
      <c r="A186">
        <v>2020</v>
      </c>
      <c r="B186">
        <v>18</v>
      </c>
      <c r="C186">
        <v>993946</v>
      </c>
      <c r="D186" t="s">
        <v>43</v>
      </c>
      <c r="E186" t="s">
        <v>70</v>
      </c>
      <c r="F186" t="s">
        <v>1700</v>
      </c>
      <c r="G186" s="2">
        <v>266100</v>
      </c>
      <c r="H186">
        <v>2</v>
      </c>
      <c r="I186" s="1">
        <v>70</v>
      </c>
      <c r="J186" s="1">
        <v>70</v>
      </c>
      <c r="K186">
        <v>140</v>
      </c>
      <c r="L186" t="s">
        <v>16</v>
      </c>
      <c r="M186" t="s">
        <v>36</v>
      </c>
      <c r="N186" t="s">
        <v>45</v>
      </c>
      <c r="O186" t="s">
        <v>45</v>
      </c>
      <c r="R186">
        <v>496</v>
      </c>
      <c r="T186" s="31" t="e">
        <v>#N/A</v>
      </c>
    </row>
    <row r="187" spans="1:20" x14ac:dyDescent="0.3">
      <c r="A187">
        <v>2020</v>
      </c>
      <c r="B187">
        <v>339</v>
      </c>
      <c r="C187">
        <v>298211</v>
      </c>
      <c r="D187" t="s">
        <v>52</v>
      </c>
      <c r="E187" t="s">
        <v>512</v>
      </c>
      <c r="F187" t="s">
        <v>1701</v>
      </c>
      <c r="G187" s="2">
        <v>264800</v>
      </c>
      <c r="H187">
        <v>3</v>
      </c>
      <c r="I187" s="1">
        <v>69.67</v>
      </c>
      <c r="J187" s="1">
        <v>69.666666666666671</v>
      </c>
      <c r="K187">
        <v>209</v>
      </c>
      <c r="L187" t="s">
        <v>3</v>
      </c>
      <c r="M187" t="s">
        <v>497</v>
      </c>
      <c r="N187" t="s">
        <v>45</v>
      </c>
      <c r="O187" t="s">
        <v>45</v>
      </c>
      <c r="R187">
        <v>500</v>
      </c>
      <c r="T187" s="31" t="e">
        <v>#N/A</v>
      </c>
    </row>
    <row r="188" spans="1:20" x14ac:dyDescent="0.3">
      <c r="A188">
        <v>2020</v>
      </c>
      <c r="B188">
        <v>758</v>
      </c>
      <c r="C188">
        <v>1008280</v>
      </c>
      <c r="D188" t="s">
        <v>208</v>
      </c>
      <c r="E188" t="s">
        <v>933</v>
      </c>
      <c r="F188" t="s">
        <v>1702</v>
      </c>
      <c r="G188" s="2">
        <v>264400</v>
      </c>
      <c r="H188">
        <v>19</v>
      </c>
      <c r="I188" s="1">
        <v>48.68</v>
      </c>
      <c r="J188" s="1">
        <v>49.7</v>
      </c>
      <c r="K188">
        <v>925</v>
      </c>
      <c r="L188" t="s">
        <v>13</v>
      </c>
      <c r="M188" t="s">
        <v>907</v>
      </c>
      <c r="N188" t="s">
        <v>1544</v>
      </c>
      <c r="O188" t="s">
        <v>45</v>
      </c>
      <c r="P188" t="s">
        <v>37</v>
      </c>
      <c r="R188">
        <v>501</v>
      </c>
      <c r="T188" s="31" t="e">
        <v>#N/A</v>
      </c>
    </row>
    <row r="189" spans="1:20" x14ac:dyDescent="0.3">
      <c r="A189">
        <v>2020</v>
      </c>
      <c r="B189">
        <v>742</v>
      </c>
      <c r="C189">
        <v>298277</v>
      </c>
      <c r="D189" t="s">
        <v>54</v>
      </c>
      <c r="E189" t="s">
        <v>920</v>
      </c>
      <c r="F189" t="s">
        <v>1703</v>
      </c>
      <c r="G189" s="2">
        <v>263900</v>
      </c>
      <c r="H189">
        <v>10</v>
      </c>
      <c r="I189" s="1">
        <v>48.6</v>
      </c>
      <c r="J189" s="1">
        <v>48.6</v>
      </c>
      <c r="K189">
        <v>486</v>
      </c>
      <c r="L189" t="s">
        <v>13</v>
      </c>
      <c r="M189" t="s">
        <v>907</v>
      </c>
      <c r="N189" t="s">
        <v>45</v>
      </c>
      <c r="O189" t="s">
        <v>45</v>
      </c>
      <c r="R189">
        <v>502</v>
      </c>
      <c r="T189" s="31" t="e">
        <v>#N/A</v>
      </c>
    </row>
    <row r="190" spans="1:20" x14ac:dyDescent="0.3">
      <c r="A190">
        <v>2020</v>
      </c>
      <c r="B190">
        <v>113</v>
      </c>
      <c r="C190">
        <v>297255</v>
      </c>
      <c r="D190" t="s">
        <v>183</v>
      </c>
      <c r="E190" t="s">
        <v>228</v>
      </c>
      <c r="F190" t="s">
        <v>1704</v>
      </c>
      <c r="G190" s="2">
        <v>263400</v>
      </c>
      <c r="H190">
        <v>16</v>
      </c>
      <c r="I190" s="1">
        <v>48.5</v>
      </c>
      <c r="J190" s="1">
        <v>53</v>
      </c>
      <c r="K190">
        <v>776</v>
      </c>
      <c r="L190" t="s">
        <v>2</v>
      </c>
      <c r="M190" t="s">
        <v>200</v>
      </c>
      <c r="N190" t="s">
        <v>45</v>
      </c>
      <c r="O190" t="s">
        <v>45</v>
      </c>
      <c r="R190">
        <v>503</v>
      </c>
      <c r="T190" s="31" t="e">
        <v>#N/A</v>
      </c>
    </row>
    <row r="191" spans="1:20" x14ac:dyDescent="0.3">
      <c r="A191">
        <v>2020</v>
      </c>
      <c r="B191">
        <v>301</v>
      </c>
      <c r="C191">
        <v>294013</v>
      </c>
      <c r="D191" t="s">
        <v>394</v>
      </c>
      <c r="E191" t="s">
        <v>467</v>
      </c>
      <c r="F191" t="s">
        <v>1705</v>
      </c>
      <c r="G191" s="2">
        <v>262000</v>
      </c>
      <c r="H191">
        <v>8</v>
      </c>
      <c r="I191" s="1">
        <v>48.25</v>
      </c>
      <c r="J191" s="1">
        <v>49.285714285714285</v>
      </c>
      <c r="K191">
        <v>386</v>
      </c>
      <c r="L191" t="s">
        <v>17</v>
      </c>
      <c r="M191" t="s">
        <v>440</v>
      </c>
      <c r="N191" t="s">
        <v>1544</v>
      </c>
      <c r="O191" t="s">
        <v>45</v>
      </c>
      <c r="P191" t="s">
        <v>37</v>
      </c>
      <c r="R191">
        <v>505</v>
      </c>
      <c r="T191" s="31" t="e">
        <v>#N/A</v>
      </c>
    </row>
    <row r="192" spans="1:20" x14ac:dyDescent="0.3">
      <c r="A192">
        <v>2020</v>
      </c>
      <c r="B192">
        <v>761</v>
      </c>
      <c r="C192">
        <v>992054</v>
      </c>
      <c r="D192" t="s">
        <v>935</v>
      </c>
      <c r="E192" t="s">
        <v>104</v>
      </c>
      <c r="F192" t="s">
        <v>1706</v>
      </c>
      <c r="G192" s="2">
        <v>258000</v>
      </c>
      <c r="H192">
        <v>5</v>
      </c>
      <c r="I192" s="1">
        <v>52.8</v>
      </c>
      <c r="J192" s="1">
        <v>52.8</v>
      </c>
      <c r="K192">
        <v>264</v>
      </c>
      <c r="L192" t="s">
        <v>13</v>
      </c>
      <c r="M192" t="s">
        <v>907</v>
      </c>
      <c r="N192" t="s">
        <v>1544</v>
      </c>
      <c r="O192" t="s">
        <v>45</v>
      </c>
      <c r="P192" t="s">
        <v>37</v>
      </c>
      <c r="R192">
        <v>511</v>
      </c>
      <c r="T192" s="31" t="e">
        <v>#N/A</v>
      </c>
    </row>
    <row r="193" spans="1:20" x14ac:dyDescent="0.3">
      <c r="A193">
        <v>2020</v>
      </c>
      <c r="B193">
        <v>596</v>
      </c>
      <c r="C193">
        <v>1002245</v>
      </c>
      <c r="D193" t="s">
        <v>126</v>
      </c>
      <c r="E193" t="s">
        <v>771</v>
      </c>
      <c r="F193" t="s">
        <v>1513</v>
      </c>
      <c r="G193" s="2">
        <v>257700</v>
      </c>
      <c r="H193">
        <v>13</v>
      </c>
      <c r="I193" s="1">
        <v>47.46</v>
      </c>
      <c r="J193" s="1">
        <v>47.46153846153846</v>
      </c>
      <c r="K193">
        <v>617</v>
      </c>
      <c r="L193" t="s">
        <v>1</v>
      </c>
      <c r="M193" t="s">
        <v>769</v>
      </c>
      <c r="N193" t="s">
        <v>1495</v>
      </c>
      <c r="O193" t="s">
        <v>92</v>
      </c>
      <c r="P193" t="s">
        <v>45</v>
      </c>
      <c r="R193">
        <v>512</v>
      </c>
      <c r="T193" s="31" t="e">
        <v>#N/A</v>
      </c>
    </row>
    <row r="194" spans="1:20" x14ac:dyDescent="0.3">
      <c r="A194">
        <v>2020</v>
      </c>
      <c r="B194">
        <v>229</v>
      </c>
      <c r="C194">
        <v>296371</v>
      </c>
      <c r="D194" t="s">
        <v>380</v>
      </c>
      <c r="E194" t="s">
        <v>381</v>
      </c>
      <c r="F194" t="s">
        <v>1707</v>
      </c>
      <c r="G194" s="2">
        <v>252700</v>
      </c>
      <c r="H194">
        <v>7</v>
      </c>
      <c r="I194" s="1">
        <v>51.71</v>
      </c>
      <c r="J194" s="1">
        <v>51.714285714285715</v>
      </c>
      <c r="K194">
        <v>362</v>
      </c>
      <c r="L194" t="s">
        <v>15</v>
      </c>
      <c r="M194" t="s">
        <v>377</v>
      </c>
      <c r="N194" t="s">
        <v>45</v>
      </c>
      <c r="O194" t="s">
        <v>45</v>
      </c>
      <c r="R194">
        <v>514</v>
      </c>
      <c r="T194" s="31" t="e">
        <v>#N/A</v>
      </c>
    </row>
    <row r="195" spans="1:20" x14ac:dyDescent="0.3">
      <c r="A195">
        <v>2020</v>
      </c>
      <c r="B195">
        <v>79</v>
      </c>
      <c r="C195">
        <v>1002235</v>
      </c>
      <c r="D195" t="s">
        <v>138</v>
      </c>
      <c r="E195" t="s">
        <v>179</v>
      </c>
      <c r="F195" t="s">
        <v>1708</v>
      </c>
      <c r="G195" s="2">
        <v>251800</v>
      </c>
      <c r="H195">
        <v>22</v>
      </c>
      <c r="I195" s="1">
        <v>46.36</v>
      </c>
      <c r="J195" s="1">
        <v>46.913043478260867</v>
      </c>
      <c r="K195">
        <v>1020</v>
      </c>
      <c r="L195" t="s">
        <v>7</v>
      </c>
      <c r="M195" t="s">
        <v>119</v>
      </c>
      <c r="N195" t="s">
        <v>45</v>
      </c>
      <c r="O195" t="s">
        <v>45</v>
      </c>
      <c r="R195">
        <v>515</v>
      </c>
      <c r="T195" s="31" t="e">
        <v>#N/A</v>
      </c>
    </row>
    <row r="196" spans="1:20" x14ac:dyDescent="0.3">
      <c r="A196">
        <v>2020</v>
      </c>
      <c r="B196">
        <v>499</v>
      </c>
      <c r="C196">
        <v>297990</v>
      </c>
      <c r="D196" t="s">
        <v>330</v>
      </c>
      <c r="E196" t="s">
        <v>674</v>
      </c>
      <c r="F196" t="s">
        <v>1709</v>
      </c>
      <c r="G196" s="2">
        <v>248000</v>
      </c>
      <c r="H196">
        <v>0</v>
      </c>
      <c r="I196" s="1">
        <v>0</v>
      </c>
      <c r="J196" s="1">
        <v>0</v>
      </c>
      <c r="K196">
        <v>0</v>
      </c>
      <c r="L196" t="s">
        <v>5</v>
      </c>
      <c r="M196" t="s">
        <v>637</v>
      </c>
      <c r="N196" t="s">
        <v>1544</v>
      </c>
      <c r="O196" t="s">
        <v>45</v>
      </c>
      <c r="P196" t="s">
        <v>37</v>
      </c>
      <c r="R196">
        <v>519</v>
      </c>
      <c r="T196" s="31" t="e">
        <v>#N/A</v>
      </c>
    </row>
    <row r="197" spans="1:20" x14ac:dyDescent="0.3">
      <c r="A197">
        <v>2020</v>
      </c>
      <c r="B197">
        <v>109</v>
      </c>
      <c r="C197">
        <v>296439</v>
      </c>
      <c r="D197" t="s">
        <v>52</v>
      </c>
      <c r="E197" t="s">
        <v>223</v>
      </c>
      <c r="F197" t="s">
        <v>1710</v>
      </c>
      <c r="G197" s="2">
        <v>244400</v>
      </c>
      <c r="H197">
        <v>8</v>
      </c>
      <c r="I197" s="1">
        <v>45</v>
      </c>
      <c r="J197" s="1">
        <v>46.857142857142854</v>
      </c>
      <c r="K197">
        <v>360</v>
      </c>
      <c r="L197" t="s">
        <v>2</v>
      </c>
      <c r="M197" t="s">
        <v>200</v>
      </c>
      <c r="N197" t="s">
        <v>45</v>
      </c>
      <c r="O197" t="s">
        <v>45</v>
      </c>
      <c r="R197">
        <v>522</v>
      </c>
      <c r="T197" s="31" t="e">
        <v>#N/A</v>
      </c>
    </row>
    <row r="198" spans="1:20" x14ac:dyDescent="0.3">
      <c r="A198">
        <v>2020</v>
      </c>
      <c r="B198">
        <v>717</v>
      </c>
      <c r="C198">
        <v>1004880</v>
      </c>
      <c r="D198" t="s">
        <v>43</v>
      </c>
      <c r="E198" t="s">
        <v>895</v>
      </c>
      <c r="F198" t="s">
        <v>1711</v>
      </c>
      <c r="G198" s="2">
        <v>243900</v>
      </c>
      <c r="H198">
        <v>13</v>
      </c>
      <c r="I198" s="1">
        <v>44.92</v>
      </c>
      <c r="J198" s="1">
        <v>44.92307692307692</v>
      </c>
      <c r="K198">
        <v>584</v>
      </c>
      <c r="L198" t="s">
        <v>9</v>
      </c>
      <c r="M198" t="s">
        <v>864</v>
      </c>
      <c r="N198" t="s">
        <v>45</v>
      </c>
      <c r="O198" t="s">
        <v>45</v>
      </c>
      <c r="R198">
        <v>524</v>
      </c>
      <c r="T198" s="31" t="e">
        <v>#N/A</v>
      </c>
    </row>
    <row r="199" spans="1:20" x14ac:dyDescent="0.3">
      <c r="A199">
        <v>2020</v>
      </c>
      <c r="B199">
        <v>140</v>
      </c>
      <c r="C199">
        <v>293035</v>
      </c>
      <c r="D199" t="s">
        <v>262</v>
      </c>
      <c r="E199" t="s">
        <v>263</v>
      </c>
      <c r="F199" t="s">
        <v>1712</v>
      </c>
      <c r="G199" s="2">
        <v>242200</v>
      </c>
      <c r="H199">
        <v>0</v>
      </c>
      <c r="I199" s="1">
        <v>0</v>
      </c>
      <c r="J199" s="1">
        <v>0</v>
      </c>
      <c r="K199">
        <v>0</v>
      </c>
      <c r="L199" t="s">
        <v>14</v>
      </c>
      <c r="M199" t="s">
        <v>254</v>
      </c>
      <c r="N199" t="s">
        <v>1544</v>
      </c>
      <c r="O199" t="s">
        <v>45</v>
      </c>
      <c r="P199" t="s">
        <v>37</v>
      </c>
      <c r="R199">
        <v>530</v>
      </c>
      <c r="T199" s="31" t="e">
        <v>#N/A</v>
      </c>
    </row>
    <row r="200" spans="1:20" x14ac:dyDescent="0.3">
      <c r="A200">
        <v>2020</v>
      </c>
      <c r="B200">
        <v>564</v>
      </c>
      <c r="C200">
        <v>1002253</v>
      </c>
      <c r="D200" t="s">
        <v>737</v>
      </c>
      <c r="E200" t="s">
        <v>738</v>
      </c>
      <c r="F200" t="s">
        <v>1713</v>
      </c>
      <c r="G200" s="2">
        <v>237400</v>
      </c>
      <c r="H200">
        <v>7</v>
      </c>
      <c r="I200" s="1">
        <v>48.57</v>
      </c>
      <c r="J200" s="1">
        <v>48.571428571428569</v>
      </c>
      <c r="K200">
        <v>340</v>
      </c>
      <c r="L200" t="s">
        <v>11</v>
      </c>
      <c r="M200" t="s">
        <v>724</v>
      </c>
      <c r="N200" t="s">
        <v>45</v>
      </c>
      <c r="O200" t="s">
        <v>45</v>
      </c>
      <c r="R200">
        <v>533</v>
      </c>
      <c r="T200" s="31" t="e">
        <v>#N/A</v>
      </c>
    </row>
    <row r="201" spans="1:20" x14ac:dyDescent="0.3">
      <c r="A201">
        <v>2020</v>
      </c>
      <c r="B201">
        <v>534</v>
      </c>
      <c r="C201">
        <v>1006058</v>
      </c>
      <c r="D201" t="s">
        <v>129</v>
      </c>
      <c r="E201" t="s">
        <v>291</v>
      </c>
      <c r="F201" t="s">
        <v>1714</v>
      </c>
      <c r="G201" s="2">
        <v>234600</v>
      </c>
      <c r="H201">
        <v>4</v>
      </c>
      <c r="I201" s="1">
        <v>54</v>
      </c>
      <c r="J201" s="1">
        <v>54.5</v>
      </c>
      <c r="K201">
        <v>216</v>
      </c>
      <c r="L201" t="s">
        <v>12</v>
      </c>
      <c r="M201" t="s">
        <v>679</v>
      </c>
      <c r="N201" t="s">
        <v>1715</v>
      </c>
      <c r="O201" t="s">
        <v>37</v>
      </c>
      <c r="P201" t="s">
        <v>45</v>
      </c>
      <c r="R201">
        <v>538</v>
      </c>
      <c r="T201" s="31" t="e">
        <v>#N/A</v>
      </c>
    </row>
    <row r="202" spans="1:20" x14ac:dyDescent="0.3">
      <c r="A202">
        <v>2020</v>
      </c>
      <c r="B202">
        <v>644</v>
      </c>
      <c r="C202">
        <v>992374</v>
      </c>
      <c r="D202" t="s">
        <v>744</v>
      </c>
      <c r="E202" t="s">
        <v>824</v>
      </c>
      <c r="F202" t="s">
        <v>1716</v>
      </c>
      <c r="G202" s="2">
        <v>234600</v>
      </c>
      <c r="H202">
        <v>7</v>
      </c>
      <c r="I202" s="1">
        <v>48</v>
      </c>
      <c r="J202" s="1">
        <v>48</v>
      </c>
      <c r="K202">
        <v>336</v>
      </c>
      <c r="L202" t="s">
        <v>10</v>
      </c>
      <c r="M202" t="s">
        <v>818</v>
      </c>
      <c r="N202" t="s">
        <v>45</v>
      </c>
      <c r="O202" t="s">
        <v>45</v>
      </c>
      <c r="R202">
        <v>539</v>
      </c>
      <c r="T202" s="31" t="e">
        <v>#N/A</v>
      </c>
    </row>
    <row r="203" spans="1:20" x14ac:dyDescent="0.3">
      <c r="A203">
        <v>2020</v>
      </c>
      <c r="B203">
        <v>496</v>
      </c>
      <c r="C203">
        <v>1002282</v>
      </c>
      <c r="D203" t="s">
        <v>137</v>
      </c>
      <c r="E203" t="s">
        <v>671</v>
      </c>
      <c r="F203" t="s">
        <v>1717</v>
      </c>
      <c r="G203" s="2">
        <v>234200</v>
      </c>
      <c r="H203">
        <v>8</v>
      </c>
      <c r="I203" s="1">
        <v>43.13</v>
      </c>
      <c r="J203" s="1">
        <v>43.125</v>
      </c>
      <c r="K203">
        <v>345</v>
      </c>
      <c r="L203" t="s">
        <v>5</v>
      </c>
      <c r="M203" t="s">
        <v>637</v>
      </c>
      <c r="N203" t="s">
        <v>45</v>
      </c>
      <c r="O203" t="s">
        <v>45</v>
      </c>
      <c r="R203">
        <v>540</v>
      </c>
      <c r="T203" s="31" t="e">
        <v>#N/A</v>
      </c>
    </row>
    <row r="204" spans="1:20" x14ac:dyDescent="0.3">
      <c r="A204">
        <v>2020</v>
      </c>
      <c r="B204">
        <v>811</v>
      </c>
      <c r="C204">
        <v>998414</v>
      </c>
      <c r="D204" t="s">
        <v>109</v>
      </c>
      <c r="E204" t="s">
        <v>975</v>
      </c>
      <c r="F204" t="s">
        <v>1718</v>
      </c>
      <c r="G204" s="2">
        <v>233800</v>
      </c>
      <c r="H204">
        <v>6</v>
      </c>
      <c r="I204" s="1">
        <v>47.83</v>
      </c>
      <c r="J204" s="1">
        <v>55.6</v>
      </c>
      <c r="K204">
        <v>287</v>
      </c>
      <c r="L204" t="s">
        <v>8</v>
      </c>
      <c r="M204" t="s">
        <v>948</v>
      </c>
      <c r="N204" t="s">
        <v>45</v>
      </c>
      <c r="O204" t="s">
        <v>45</v>
      </c>
      <c r="R204">
        <v>541</v>
      </c>
      <c r="T204" s="31" t="e">
        <v>#N/A</v>
      </c>
    </row>
    <row r="205" spans="1:20" x14ac:dyDescent="0.3">
      <c r="A205">
        <v>2020</v>
      </c>
      <c r="B205">
        <v>768</v>
      </c>
      <c r="C205">
        <v>1006127</v>
      </c>
      <c r="D205" t="s">
        <v>944</v>
      </c>
      <c r="E205" t="s">
        <v>945</v>
      </c>
      <c r="F205" t="s">
        <v>1719</v>
      </c>
      <c r="G205" s="2">
        <v>231300</v>
      </c>
      <c r="H205">
        <v>2</v>
      </c>
      <c r="I205" s="1">
        <v>71</v>
      </c>
      <c r="J205" s="1">
        <v>59</v>
      </c>
      <c r="K205">
        <v>142</v>
      </c>
      <c r="L205" t="s">
        <v>13</v>
      </c>
      <c r="M205" t="s">
        <v>907</v>
      </c>
      <c r="N205" t="s">
        <v>45</v>
      </c>
      <c r="O205" t="s">
        <v>45</v>
      </c>
      <c r="R205">
        <v>542</v>
      </c>
      <c r="T205" s="31" t="e">
        <v>#N/A</v>
      </c>
    </row>
    <row r="206" spans="1:20" x14ac:dyDescent="0.3">
      <c r="A206">
        <v>2020</v>
      </c>
      <c r="B206">
        <v>282</v>
      </c>
      <c r="C206">
        <v>1005547</v>
      </c>
      <c r="D206" t="s">
        <v>115</v>
      </c>
      <c r="E206" t="s">
        <v>449</v>
      </c>
      <c r="F206" t="s">
        <v>1720</v>
      </c>
      <c r="G206" s="2">
        <v>227500</v>
      </c>
      <c r="H206">
        <v>9</v>
      </c>
      <c r="I206" s="1">
        <v>41.89</v>
      </c>
      <c r="J206" s="1">
        <v>41.888888888888886</v>
      </c>
      <c r="K206">
        <v>377</v>
      </c>
      <c r="L206" t="s">
        <v>17</v>
      </c>
      <c r="M206" t="s">
        <v>440</v>
      </c>
      <c r="N206" t="s">
        <v>45</v>
      </c>
      <c r="O206" t="s">
        <v>45</v>
      </c>
      <c r="R206">
        <v>544</v>
      </c>
      <c r="T206" s="31" t="e">
        <v>#N/A</v>
      </c>
    </row>
    <row r="207" spans="1:20" x14ac:dyDescent="0.3">
      <c r="A207">
        <v>2020</v>
      </c>
      <c r="B207">
        <v>300</v>
      </c>
      <c r="C207">
        <v>1006144</v>
      </c>
      <c r="D207" t="s">
        <v>43</v>
      </c>
      <c r="E207" t="s">
        <v>466</v>
      </c>
      <c r="F207" t="s">
        <v>1721</v>
      </c>
      <c r="G207" s="2">
        <v>225000</v>
      </c>
      <c r="H207">
        <v>14</v>
      </c>
      <c r="I207" s="1">
        <v>41.43</v>
      </c>
      <c r="J207" s="1">
        <v>42.384615384615387</v>
      </c>
      <c r="K207">
        <v>580</v>
      </c>
      <c r="L207" t="s">
        <v>17</v>
      </c>
      <c r="M207" t="s">
        <v>440</v>
      </c>
      <c r="N207" t="s">
        <v>45</v>
      </c>
      <c r="O207" t="s">
        <v>45</v>
      </c>
      <c r="R207">
        <v>545</v>
      </c>
      <c r="T207" s="31" t="e">
        <v>#N/A</v>
      </c>
    </row>
    <row r="208" spans="1:20" x14ac:dyDescent="0.3">
      <c r="A208">
        <v>2020</v>
      </c>
      <c r="B208">
        <v>587</v>
      </c>
      <c r="C208">
        <v>290733</v>
      </c>
      <c r="D208" t="s">
        <v>138</v>
      </c>
      <c r="E208" t="s">
        <v>760</v>
      </c>
      <c r="F208" t="s">
        <v>1722</v>
      </c>
      <c r="G208" s="2">
        <v>223300</v>
      </c>
      <c r="H208">
        <v>5</v>
      </c>
      <c r="I208" s="1">
        <v>51.4</v>
      </c>
      <c r="J208" s="1">
        <v>51.4</v>
      </c>
      <c r="K208">
        <v>257</v>
      </c>
      <c r="L208" t="s">
        <v>11</v>
      </c>
      <c r="M208" t="s">
        <v>724</v>
      </c>
      <c r="N208" t="s">
        <v>45</v>
      </c>
      <c r="O208" t="s">
        <v>45</v>
      </c>
      <c r="R208">
        <v>547</v>
      </c>
      <c r="T208" s="31" t="e">
        <v>#N/A</v>
      </c>
    </row>
    <row r="209" spans="1:20" x14ac:dyDescent="0.3">
      <c r="A209">
        <v>2020</v>
      </c>
      <c r="B209">
        <v>223</v>
      </c>
      <c r="C209">
        <v>291891</v>
      </c>
      <c r="D209" t="s">
        <v>122</v>
      </c>
      <c r="E209" t="s">
        <v>372</v>
      </c>
      <c r="F209" t="s">
        <v>1723</v>
      </c>
      <c r="G209" s="2">
        <v>222900</v>
      </c>
      <c r="H209">
        <v>1</v>
      </c>
      <c r="I209" s="1">
        <v>29</v>
      </c>
      <c r="J209" s="1">
        <v>0</v>
      </c>
      <c r="K209">
        <v>29</v>
      </c>
      <c r="L209" t="s">
        <v>4</v>
      </c>
      <c r="M209" t="s">
        <v>316</v>
      </c>
      <c r="N209" t="s">
        <v>45</v>
      </c>
      <c r="O209" t="s">
        <v>45</v>
      </c>
      <c r="R209">
        <v>549</v>
      </c>
      <c r="T209" s="31" t="e">
        <v>#N/A</v>
      </c>
    </row>
    <row r="210" spans="1:20" x14ac:dyDescent="0.3">
      <c r="A210">
        <v>2020</v>
      </c>
      <c r="B210">
        <v>32</v>
      </c>
      <c r="C210">
        <v>1000908</v>
      </c>
      <c r="D210" t="s">
        <v>95</v>
      </c>
      <c r="E210" t="s">
        <v>96</v>
      </c>
      <c r="F210" t="s">
        <v>1724</v>
      </c>
      <c r="G210" s="2">
        <v>221600</v>
      </c>
      <c r="H210">
        <v>2</v>
      </c>
      <c r="I210" s="1">
        <v>51</v>
      </c>
      <c r="J210" s="1">
        <v>51</v>
      </c>
      <c r="K210">
        <v>102</v>
      </c>
      <c r="L210" t="s">
        <v>16</v>
      </c>
      <c r="M210" t="s">
        <v>36</v>
      </c>
      <c r="N210" t="s">
        <v>45</v>
      </c>
      <c r="O210" t="s">
        <v>45</v>
      </c>
      <c r="R210">
        <v>550</v>
      </c>
      <c r="T210" s="31" t="e">
        <v>#N/A</v>
      </c>
    </row>
    <row r="211" spans="1:20" x14ac:dyDescent="0.3">
      <c r="A211">
        <v>2020</v>
      </c>
      <c r="B211">
        <v>398</v>
      </c>
      <c r="C211">
        <v>1004286</v>
      </c>
      <c r="D211" t="s">
        <v>128</v>
      </c>
      <c r="E211" t="s">
        <v>278</v>
      </c>
      <c r="F211" t="s">
        <v>1725</v>
      </c>
      <c r="G211" s="2">
        <v>218300</v>
      </c>
      <c r="H211">
        <v>3</v>
      </c>
      <c r="I211" s="1">
        <v>44.67</v>
      </c>
      <c r="J211" s="1">
        <v>54</v>
      </c>
      <c r="K211">
        <v>134</v>
      </c>
      <c r="L211" t="s">
        <v>542</v>
      </c>
      <c r="M211" t="s">
        <v>18</v>
      </c>
      <c r="N211" t="s">
        <v>45</v>
      </c>
      <c r="O211" t="s">
        <v>45</v>
      </c>
      <c r="R211">
        <v>558</v>
      </c>
      <c r="T211" s="31" t="e">
        <v>#N/A</v>
      </c>
    </row>
    <row r="212" spans="1:20" x14ac:dyDescent="0.3">
      <c r="A212">
        <v>2020</v>
      </c>
      <c r="B212">
        <v>195</v>
      </c>
      <c r="C212">
        <v>1008190</v>
      </c>
      <c r="D212" t="s">
        <v>281</v>
      </c>
      <c r="E212" t="s">
        <v>335</v>
      </c>
      <c r="F212" t="s">
        <v>1726</v>
      </c>
      <c r="G212" s="2">
        <v>217500</v>
      </c>
      <c r="H212">
        <v>4</v>
      </c>
      <c r="I212" s="1">
        <v>44.5</v>
      </c>
      <c r="J212" s="1">
        <v>47.6</v>
      </c>
      <c r="K212">
        <v>178</v>
      </c>
      <c r="L212" t="s">
        <v>4</v>
      </c>
      <c r="M212" t="s">
        <v>316</v>
      </c>
      <c r="N212" t="s">
        <v>1544</v>
      </c>
      <c r="O212" t="s">
        <v>45</v>
      </c>
      <c r="P212" t="s">
        <v>37</v>
      </c>
      <c r="R212">
        <v>560</v>
      </c>
      <c r="T212" s="31" t="e">
        <v>#N/A</v>
      </c>
    </row>
    <row r="213" spans="1:20" x14ac:dyDescent="0.3">
      <c r="A213">
        <v>2020</v>
      </c>
      <c r="B213">
        <v>261</v>
      </c>
      <c r="C213">
        <v>1000860</v>
      </c>
      <c r="D213" t="s">
        <v>60</v>
      </c>
      <c r="E213" t="s">
        <v>426</v>
      </c>
      <c r="F213" t="s">
        <v>1727</v>
      </c>
      <c r="G213" s="2">
        <v>208800</v>
      </c>
      <c r="H213">
        <v>7</v>
      </c>
      <c r="I213" s="1">
        <v>42.71</v>
      </c>
      <c r="J213" s="1">
        <v>40.833333333333336</v>
      </c>
      <c r="K213">
        <v>299</v>
      </c>
      <c r="L213" t="s">
        <v>15</v>
      </c>
      <c r="M213" t="s">
        <v>377</v>
      </c>
      <c r="N213" t="s">
        <v>45</v>
      </c>
      <c r="O213" t="s">
        <v>45</v>
      </c>
      <c r="R213">
        <v>568</v>
      </c>
      <c r="T213" s="31" t="e">
        <v>#N/A</v>
      </c>
    </row>
    <row r="214" spans="1:20" x14ac:dyDescent="0.3">
      <c r="A214">
        <v>2020</v>
      </c>
      <c r="B214">
        <v>466</v>
      </c>
      <c r="C214">
        <v>1006106</v>
      </c>
      <c r="D214" t="s">
        <v>64</v>
      </c>
      <c r="E214" t="s">
        <v>643</v>
      </c>
      <c r="F214" t="s">
        <v>1728</v>
      </c>
      <c r="G214" s="2">
        <v>207700</v>
      </c>
      <c r="H214">
        <v>5</v>
      </c>
      <c r="I214" s="1">
        <v>47.8</v>
      </c>
      <c r="J214" s="1">
        <v>47.8</v>
      </c>
      <c r="K214">
        <v>239</v>
      </c>
      <c r="L214" t="s">
        <v>5</v>
      </c>
      <c r="M214" t="s">
        <v>637</v>
      </c>
      <c r="N214" t="s">
        <v>1544</v>
      </c>
      <c r="O214" t="s">
        <v>45</v>
      </c>
      <c r="P214" t="s">
        <v>37</v>
      </c>
      <c r="R214">
        <v>570</v>
      </c>
      <c r="T214" s="31" t="e">
        <v>#N/A</v>
      </c>
    </row>
    <row r="215" spans="1:20" x14ac:dyDescent="0.3">
      <c r="A215">
        <v>2020</v>
      </c>
      <c r="B215">
        <v>507</v>
      </c>
      <c r="C215">
        <v>1004894</v>
      </c>
      <c r="D215" t="s">
        <v>681</v>
      </c>
      <c r="E215" t="s">
        <v>682</v>
      </c>
      <c r="F215" t="s">
        <v>1729</v>
      </c>
      <c r="G215" s="2">
        <v>202800</v>
      </c>
      <c r="H215">
        <v>2</v>
      </c>
      <c r="I215" s="1">
        <v>41.5</v>
      </c>
      <c r="J215" s="1">
        <v>41.5</v>
      </c>
      <c r="K215">
        <v>83</v>
      </c>
      <c r="L215" t="s">
        <v>12</v>
      </c>
      <c r="M215" t="s">
        <v>679</v>
      </c>
      <c r="N215" t="s">
        <v>1715</v>
      </c>
      <c r="O215" t="s">
        <v>37</v>
      </c>
      <c r="P215" t="s">
        <v>45</v>
      </c>
      <c r="R215">
        <v>577</v>
      </c>
      <c r="T215" s="31" t="e">
        <v>#N/A</v>
      </c>
    </row>
    <row r="216" spans="1:20" x14ac:dyDescent="0.3">
      <c r="A216">
        <v>2020</v>
      </c>
      <c r="B216">
        <v>38</v>
      </c>
      <c r="C216">
        <v>997230</v>
      </c>
      <c r="D216" t="s">
        <v>105</v>
      </c>
      <c r="E216" t="s">
        <v>106</v>
      </c>
      <c r="F216" t="s">
        <v>1730</v>
      </c>
      <c r="G216" s="2">
        <v>202000</v>
      </c>
      <c r="H216">
        <v>2</v>
      </c>
      <c r="I216" s="1">
        <v>62</v>
      </c>
      <c r="J216" s="1">
        <v>62</v>
      </c>
      <c r="K216">
        <v>124</v>
      </c>
      <c r="L216" t="s">
        <v>16</v>
      </c>
      <c r="M216" t="s">
        <v>36</v>
      </c>
      <c r="N216" t="s">
        <v>45</v>
      </c>
      <c r="O216" t="s">
        <v>45</v>
      </c>
      <c r="R216">
        <v>579</v>
      </c>
      <c r="T216" s="31" t="e">
        <v>#N/A</v>
      </c>
    </row>
    <row r="217" spans="1:20" x14ac:dyDescent="0.3">
      <c r="A217">
        <v>2020</v>
      </c>
      <c r="B217">
        <v>469</v>
      </c>
      <c r="C217">
        <v>1001449</v>
      </c>
      <c r="D217" t="s">
        <v>183</v>
      </c>
      <c r="E217" t="s">
        <v>647</v>
      </c>
      <c r="F217" t="s">
        <v>1731</v>
      </c>
      <c r="G217" s="2">
        <v>201200</v>
      </c>
      <c r="H217">
        <v>6</v>
      </c>
      <c r="I217" s="1">
        <v>41.17</v>
      </c>
      <c r="J217" s="1">
        <v>41.166666666666664</v>
      </c>
      <c r="K217">
        <v>247</v>
      </c>
      <c r="L217" t="s">
        <v>5</v>
      </c>
      <c r="M217" t="s">
        <v>637</v>
      </c>
      <c r="N217" t="s">
        <v>45</v>
      </c>
      <c r="O217" t="s">
        <v>45</v>
      </c>
      <c r="R217">
        <v>581</v>
      </c>
      <c r="T217" s="31" t="e">
        <v>#N/A</v>
      </c>
    </row>
    <row r="218" spans="1:20" x14ac:dyDescent="0.3">
      <c r="A218">
        <v>2020</v>
      </c>
      <c r="B218">
        <v>509</v>
      </c>
      <c r="C218">
        <v>290246</v>
      </c>
      <c r="D218" t="s">
        <v>50</v>
      </c>
      <c r="E218" t="s">
        <v>683</v>
      </c>
      <c r="F218" t="s">
        <v>1518</v>
      </c>
      <c r="G218" s="2">
        <v>199600</v>
      </c>
      <c r="H218">
        <v>2</v>
      </c>
      <c r="I218" s="1">
        <v>52.5</v>
      </c>
      <c r="J218" s="1">
        <v>44</v>
      </c>
      <c r="K218">
        <v>105</v>
      </c>
      <c r="L218" t="s">
        <v>12</v>
      </c>
      <c r="M218" t="s">
        <v>679</v>
      </c>
      <c r="N218" t="s">
        <v>1495</v>
      </c>
      <c r="O218" t="s">
        <v>92</v>
      </c>
      <c r="P218" t="s">
        <v>45</v>
      </c>
      <c r="R218">
        <v>582</v>
      </c>
      <c r="T218" s="31" t="e">
        <v>#N/A</v>
      </c>
    </row>
    <row r="219" spans="1:20" x14ac:dyDescent="0.3">
      <c r="A219">
        <v>2020</v>
      </c>
      <c r="B219">
        <v>465</v>
      </c>
      <c r="C219">
        <v>1005330</v>
      </c>
      <c r="D219" t="s">
        <v>248</v>
      </c>
      <c r="E219" t="s">
        <v>642</v>
      </c>
      <c r="F219" t="s">
        <v>1732</v>
      </c>
      <c r="G219" s="2">
        <v>195500</v>
      </c>
      <c r="H219">
        <v>1</v>
      </c>
      <c r="I219" s="1">
        <v>60</v>
      </c>
      <c r="J219" s="1">
        <v>60</v>
      </c>
      <c r="K219">
        <v>60</v>
      </c>
      <c r="L219" t="s">
        <v>5</v>
      </c>
      <c r="M219" t="s">
        <v>637</v>
      </c>
      <c r="N219" t="s">
        <v>45</v>
      </c>
      <c r="O219" t="s">
        <v>45</v>
      </c>
      <c r="R219">
        <v>584</v>
      </c>
      <c r="T219" s="31" t="e">
        <v>#N/A</v>
      </c>
    </row>
    <row r="220" spans="1:20" x14ac:dyDescent="0.3">
      <c r="A220">
        <v>2020</v>
      </c>
      <c r="B220">
        <v>602</v>
      </c>
      <c r="C220">
        <v>1000061</v>
      </c>
      <c r="D220" t="s">
        <v>120</v>
      </c>
      <c r="E220" t="s">
        <v>779</v>
      </c>
      <c r="F220" t="s">
        <v>1520</v>
      </c>
      <c r="G220" s="2">
        <v>195500</v>
      </c>
      <c r="H220">
        <v>1</v>
      </c>
      <c r="I220" s="1">
        <v>60</v>
      </c>
      <c r="J220" s="1">
        <v>60</v>
      </c>
      <c r="K220">
        <v>60</v>
      </c>
      <c r="L220" t="s">
        <v>1</v>
      </c>
      <c r="M220" t="s">
        <v>769</v>
      </c>
      <c r="N220" t="s">
        <v>1495</v>
      </c>
      <c r="O220" t="s">
        <v>92</v>
      </c>
      <c r="P220" t="s">
        <v>45</v>
      </c>
      <c r="R220">
        <v>585</v>
      </c>
      <c r="T220" s="31" t="e">
        <v>#N/A</v>
      </c>
    </row>
    <row r="221" spans="1:20" x14ac:dyDescent="0.3">
      <c r="A221">
        <v>2020</v>
      </c>
      <c r="B221">
        <v>247</v>
      </c>
      <c r="C221">
        <v>280336</v>
      </c>
      <c r="D221" t="s">
        <v>406</v>
      </c>
      <c r="E221" t="s">
        <v>407</v>
      </c>
      <c r="F221" t="s">
        <v>1219</v>
      </c>
      <c r="G221" s="2">
        <v>190600</v>
      </c>
      <c r="H221">
        <v>3</v>
      </c>
      <c r="I221" s="1">
        <v>39</v>
      </c>
      <c r="J221" s="1">
        <v>48</v>
      </c>
      <c r="K221">
        <v>117</v>
      </c>
      <c r="L221" t="s">
        <v>15</v>
      </c>
      <c r="M221" t="s">
        <v>377</v>
      </c>
      <c r="N221" t="s">
        <v>1037</v>
      </c>
      <c r="O221" t="s">
        <v>40</v>
      </c>
      <c r="P221" t="s">
        <v>45</v>
      </c>
      <c r="R221">
        <v>587</v>
      </c>
      <c r="T221" s="31" t="e">
        <v>#N/A</v>
      </c>
    </row>
    <row r="222" spans="1:20" x14ac:dyDescent="0.3">
      <c r="A222">
        <v>2020</v>
      </c>
      <c r="B222">
        <v>497</v>
      </c>
      <c r="C222">
        <v>999391</v>
      </c>
      <c r="D222" t="s">
        <v>50</v>
      </c>
      <c r="E222" t="s">
        <v>672</v>
      </c>
      <c r="F222" t="s">
        <v>1733</v>
      </c>
      <c r="G222" s="2">
        <v>182500</v>
      </c>
      <c r="H222">
        <v>2</v>
      </c>
      <c r="I222" s="1">
        <v>48</v>
      </c>
      <c r="J222" s="1">
        <v>48</v>
      </c>
      <c r="K222">
        <v>96</v>
      </c>
      <c r="L222" t="s">
        <v>5</v>
      </c>
      <c r="M222" t="s">
        <v>637</v>
      </c>
      <c r="N222" t="s">
        <v>45</v>
      </c>
      <c r="O222" t="s">
        <v>45</v>
      </c>
      <c r="R222">
        <v>595</v>
      </c>
      <c r="T222" s="31" t="e">
        <v>#N/A</v>
      </c>
    </row>
    <row r="223" spans="1:20" x14ac:dyDescent="0.3">
      <c r="A223">
        <v>2020</v>
      </c>
      <c r="B223">
        <v>295</v>
      </c>
      <c r="C223">
        <v>1002328</v>
      </c>
      <c r="D223" t="s">
        <v>122</v>
      </c>
      <c r="E223" t="s">
        <v>461</v>
      </c>
      <c r="F223" t="s">
        <v>1734</v>
      </c>
      <c r="G223" s="2">
        <v>179900</v>
      </c>
      <c r="H223">
        <v>5</v>
      </c>
      <c r="I223" s="1">
        <v>36.799999999999997</v>
      </c>
      <c r="J223" s="1">
        <v>36.799999999999997</v>
      </c>
      <c r="K223">
        <v>184</v>
      </c>
      <c r="L223" t="s">
        <v>17</v>
      </c>
      <c r="M223" t="s">
        <v>440</v>
      </c>
      <c r="N223" t="s">
        <v>45</v>
      </c>
      <c r="O223" t="s">
        <v>45</v>
      </c>
      <c r="R223">
        <v>597</v>
      </c>
      <c r="T223" s="31" t="e">
        <v>#N/A</v>
      </c>
    </row>
    <row r="224" spans="1:20" x14ac:dyDescent="0.3">
      <c r="A224">
        <v>2020</v>
      </c>
      <c r="B224">
        <v>314</v>
      </c>
      <c r="C224">
        <v>998511</v>
      </c>
      <c r="D224" t="s">
        <v>217</v>
      </c>
      <c r="E224" t="s">
        <v>485</v>
      </c>
      <c r="F224" t="s">
        <v>1735</v>
      </c>
      <c r="G224" s="2">
        <v>178700</v>
      </c>
      <c r="H224">
        <v>1</v>
      </c>
      <c r="I224" s="1">
        <v>47</v>
      </c>
      <c r="J224" s="1">
        <v>47</v>
      </c>
      <c r="K224">
        <v>47</v>
      </c>
      <c r="L224" t="s">
        <v>17</v>
      </c>
      <c r="M224" t="s">
        <v>440</v>
      </c>
      <c r="N224" t="s">
        <v>45</v>
      </c>
      <c r="O224" t="s">
        <v>45</v>
      </c>
      <c r="R224">
        <v>599</v>
      </c>
      <c r="T224" s="31" t="e">
        <v>#N/A</v>
      </c>
    </row>
    <row r="225" spans="1:20" x14ac:dyDescent="0.3">
      <c r="A225">
        <v>2020</v>
      </c>
      <c r="B225">
        <v>246</v>
      </c>
      <c r="C225">
        <v>1005988</v>
      </c>
      <c r="D225" t="s">
        <v>219</v>
      </c>
      <c r="E225" t="s">
        <v>405</v>
      </c>
      <c r="F225" t="s">
        <v>1736</v>
      </c>
      <c r="G225" s="2">
        <v>171300</v>
      </c>
      <c r="H225">
        <v>0</v>
      </c>
      <c r="I225" s="1">
        <v>0</v>
      </c>
      <c r="J225" s="1">
        <v>0</v>
      </c>
      <c r="K225">
        <v>0</v>
      </c>
      <c r="L225" t="s">
        <v>15</v>
      </c>
      <c r="M225" t="s">
        <v>377</v>
      </c>
      <c r="N225" t="s">
        <v>1715</v>
      </c>
      <c r="O225" t="s">
        <v>37</v>
      </c>
      <c r="P225" t="s">
        <v>45</v>
      </c>
      <c r="R225">
        <v>602</v>
      </c>
      <c r="T225" s="31" t="e">
        <v>#N/A</v>
      </c>
    </row>
    <row r="226" spans="1:20" x14ac:dyDescent="0.3">
      <c r="A226">
        <v>2020</v>
      </c>
      <c r="B226">
        <v>240</v>
      </c>
      <c r="C226">
        <v>1002372</v>
      </c>
      <c r="D226" t="s">
        <v>167</v>
      </c>
      <c r="E226" t="s">
        <v>395</v>
      </c>
      <c r="F226" t="s">
        <v>1737</v>
      </c>
      <c r="G226" s="2">
        <v>171100</v>
      </c>
      <c r="H226">
        <v>1</v>
      </c>
      <c r="I226" s="1">
        <v>45</v>
      </c>
      <c r="J226" s="1">
        <v>45</v>
      </c>
      <c r="K226">
        <v>45</v>
      </c>
      <c r="L226" t="s">
        <v>15</v>
      </c>
      <c r="M226" t="s">
        <v>377</v>
      </c>
      <c r="N226" t="s">
        <v>45</v>
      </c>
      <c r="O226" t="s">
        <v>45</v>
      </c>
      <c r="R226">
        <v>603</v>
      </c>
      <c r="T226" s="31" t="e">
        <v>#N/A</v>
      </c>
    </row>
    <row r="227" spans="1:20" x14ac:dyDescent="0.3">
      <c r="A227">
        <v>2020</v>
      </c>
      <c r="B227">
        <v>57</v>
      </c>
      <c r="C227">
        <v>994047</v>
      </c>
      <c r="D227" t="s">
        <v>143</v>
      </c>
      <c r="E227" t="s">
        <v>144</v>
      </c>
      <c r="F227" t="s">
        <v>1738</v>
      </c>
      <c r="G227" s="2">
        <v>167300</v>
      </c>
      <c r="H227">
        <v>1</v>
      </c>
      <c r="I227" s="1">
        <v>44</v>
      </c>
      <c r="J227" s="1">
        <v>44</v>
      </c>
      <c r="K227">
        <v>44</v>
      </c>
      <c r="L227" t="s">
        <v>7</v>
      </c>
      <c r="M227" t="s">
        <v>119</v>
      </c>
      <c r="N227" t="s">
        <v>45</v>
      </c>
      <c r="O227" t="s">
        <v>45</v>
      </c>
      <c r="R227">
        <v>604</v>
      </c>
      <c r="T227" s="31" t="e">
        <v>#N/A</v>
      </c>
    </row>
    <row r="228" spans="1:20" x14ac:dyDescent="0.3">
      <c r="A228">
        <v>2020</v>
      </c>
      <c r="B228">
        <v>10</v>
      </c>
      <c r="C228">
        <v>991773</v>
      </c>
      <c r="D228" t="s">
        <v>54</v>
      </c>
      <c r="E228" t="s">
        <v>55</v>
      </c>
      <c r="F228" t="s">
        <v>1739</v>
      </c>
      <c r="G228" s="2">
        <v>165400</v>
      </c>
      <c r="H228">
        <v>2</v>
      </c>
      <c r="I228" s="1">
        <v>43.5</v>
      </c>
      <c r="J228" s="1">
        <v>43.5</v>
      </c>
      <c r="K228">
        <v>87</v>
      </c>
      <c r="L228" t="s">
        <v>16</v>
      </c>
      <c r="M228" t="s">
        <v>36</v>
      </c>
      <c r="N228" t="s">
        <v>45</v>
      </c>
      <c r="O228" t="s">
        <v>45</v>
      </c>
      <c r="R228">
        <v>606</v>
      </c>
      <c r="T228" s="31" t="e">
        <v>#N/A</v>
      </c>
    </row>
    <row r="229" spans="1:20" x14ac:dyDescent="0.3">
      <c r="A229">
        <v>2020</v>
      </c>
      <c r="B229">
        <v>289</v>
      </c>
      <c r="C229">
        <v>1009260</v>
      </c>
      <c r="D229" t="s">
        <v>185</v>
      </c>
      <c r="E229" t="s">
        <v>456</v>
      </c>
      <c r="F229" t="s">
        <v>1740</v>
      </c>
      <c r="G229" s="2">
        <v>162300</v>
      </c>
      <c r="H229">
        <v>0</v>
      </c>
      <c r="I229" s="1">
        <v>0</v>
      </c>
      <c r="J229" s="1">
        <v>0</v>
      </c>
      <c r="K229">
        <v>0</v>
      </c>
      <c r="L229" t="s">
        <v>17</v>
      </c>
      <c r="M229" t="s">
        <v>440</v>
      </c>
      <c r="N229" t="s">
        <v>1715</v>
      </c>
      <c r="O229" t="s">
        <v>37</v>
      </c>
      <c r="P229" t="s">
        <v>45</v>
      </c>
      <c r="R229">
        <v>607</v>
      </c>
      <c r="T229" s="31" t="e">
        <v>#N/A</v>
      </c>
    </row>
    <row r="230" spans="1:20" x14ac:dyDescent="0.3">
      <c r="A230">
        <v>2020</v>
      </c>
      <c r="B230">
        <v>479</v>
      </c>
      <c r="C230">
        <v>1008541</v>
      </c>
      <c r="D230" t="s">
        <v>654</v>
      </c>
      <c r="E230" t="s">
        <v>655</v>
      </c>
      <c r="F230" t="s">
        <v>1741</v>
      </c>
      <c r="G230" s="2">
        <v>157800</v>
      </c>
      <c r="H230">
        <v>0</v>
      </c>
      <c r="I230" s="1">
        <v>0</v>
      </c>
      <c r="J230" s="1">
        <v>0</v>
      </c>
      <c r="K230">
        <v>0</v>
      </c>
      <c r="L230" t="s">
        <v>5</v>
      </c>
      <c r="M230" t="s">
        <v>637</v>
      </c>
      <c r="N230" t="s">
        <v>45</v>
      </c>
      <c r="O230" t="s">
        <v>45</v>
      </c>
      <c r="R230">
        <v>608</v>
      </c>
      <c r="T230" s="31" t="e">
        <v>#N/A</v>
      </c>
    </row>
    <row r="231" spans="1:20" x14ac:dyDescent="0.3">
      <c r="A231">
        <v>2020</v>
      </c>
      <c r="B231">
        <v>743</v>
      </c>
      <c r="C231">
        <v>1006303</v>
      </c>
      <c r="D231" t="s">
        <v>921</v>
      </c>
      <c r="E231" t="s">
        <v>560</v>
      </c>
      <c r="F231" t="s">
        <v>1742</v>
      </c>
      <c r="G231" s="2">
        <v>157400</v>
      </c>
      <c r="H231">
        <v>0</v>
      </c>
      <c r="I231" s="1">
        <v>0</v>
      </c>
      <c r="J231" s="1">
        <v>0</v>
      </c>
      <c r="K231">
        <v>0</v>
      </c>
      <c r="L231" t="s">
        <v>13</v>
      </c>
      <c r="M231" t="s">
        <v>907</v>
      </c>
      <c r="N231" t="s">
        <v>45</v>
      </c>
      <c r="O231" t="s">
        <v>45</v>
      </c>
      <c r="R231">
        <v>609</v>
      </c>
      <c r="T231" s="31" t="e">
        <v>#N/A</v>
      </c>
    </row>
    <row r="232" spans="1:20" x14ac:dyDescent="0.3">
      <c r="A232">
        <v>2020</v>
      </c>
      <c r="B232">
        <v>543</v>
      </c>
      <c r="C232">
        <v>1005084</v>
      </c>
      <c r="D232" t="s">
        <v>245</v>
      </c>
      <c r="E232" t="s">
        <v>112</v>
      </c>
      <c r="F232" t="s">
        <v>1743</v>
      </c>
      <c r="G232" s="2">
        <v>154900</v>
      </c>
      <c r="H232">
        <v>0</v>
      </c>
      <c r="I232" s="1">
        <v>0</v>
      </c>
      <c r="J232" s="1">
        <v>0</v>
      </c>
      <c r="K232">
        <v>0</v>
      </c>
      <c r="L232" t="s">
        <v>12</v>
      </c>
      <c r="M232" t="s">
        <v>679</v>
      </c>
      <c r="N232" t="s">
        <v>45</v>
      </c>
      <c r="O232" t="s">
        <v>45</v>
      </c>
      <c r="R232">
        <v>611</v>
      </c>
      <c r="T232" s="31" t="e">
        <v>#N/A</v>
      </c>
    </row>
    <row r="233" spans="1:20" x14ac:dyDescent="0.3">
      <c r="A233">
        <v>2020</v>
      </c>
      <c r="B233">
        <v>4</v>
      </c>
      <c r="C233">
        <v>993796</v>
      </c>
      <c r="D233" t="s">
        <v>43</v>
      </c>
      <c r="E233" t="s">
        <v>44</v>
      </c>
      <c r="F233" t="s">
        <v>1744</v>
      </c>
      <c r="G233" s="2">
        <v>152000</v>
      </c>
      <c r="H233">
        <v>3</v>
      </c>
      <c r="I233" s="1">
        <v>35</v>
      </c>
      <c r="J233" s="1">
        <v>35</v>
      </c>
      <c r="K233">
        <v>105</v>
      </c>
      <c r="L233" t="s">
        <v>16</v>
      </c>
      <c r="M233" t="s">
        <v>36</v>
      </c>
      <c r="N233" t="s">
        <v>45</v>
      </c>
      <c r="O233" t="s">
        <v>45</v>
      </c>
      <c r="R233">
        <v>613</v>
      </c>
      <c r="T233" s="31" t="e">
        <v>#N/A</v>
      </c>
    </row>
    <row r="234" spans="1:20" x14ac:dyDescent="0.3">
      <c r="A234">
        <v>2020</v>
      </c>
      <c r="B234">
        <v>551</v>
      </c>
      <c r="C234">
        <v>1009191</v>
      </c>
      <c r="D234" t="s">
        <v>472</v>
      </c>
      <c r="E234" t="s">
        <v>725</v>
      </c>
      <c r="F234" t="s">
        <v>1745</v>
      </c>
      <c r="G234" s="2">
        <v>148800</v>
      </c>
      <c r="H234">
        <v>0</v>
      </c>
      <c r="I234" s="1">
        <v>0</v>
      </c>
      <c r="J234" s="1">
        <v>0</v>
      </c>
      <c r="K234">
        <v>0</v>
      </c>
      <c r="L234" t="s">
        <v>11</v>
      </c>
      <c r="M234" t="s">
        <v>724</v>
      </c>
      <c r="N234" t="s">
        <v>45</v>
      </c>
      <c r="O234" t="s">
        <v>45</v>
      </c>
      <c r="R234">
        <v>616</v>
      </c>
      <c r="T234" s="31" t="e">
        <v>#N/A</v>
      </c>
    </row>
    <row r="235" spans="1:20" x14ac:dyDescent="0.3">
      <c r="A235">
        <v>2020</v>
      </c>
      <c r="B235">
        <v>331</v>
      </c>
      <c r="C235">
        <v>298336</v>
      </c>
      <c r="D235" t="s">
        <v>505</v>
      </c>
      <c r="E235" t="s">
        <v>506</v>
      </c>
      <c r="F235" t="s">
        <v>1746</v>
      </c>
      <c r="G235" s="2">
        <v>148200</v>
      </c>
      <c r="H235">
        <v>0</v>
      </c>
      <c r="I235" s="1">
        <v>0</v>
      </c>
      <c r="J235" s="1">
        <v>0</v>
      </c>
      <c r="K235">
        <v>0</v>
      </c>
      <c r="L235" t="s">
        <v>3</v>
      </c>
      <c r="M235" t="s">
        <v>497</v>
      </c>
      <c r="N235" t="s">
        <v>1715</v>
      </c>
      <c r="O235" t="s">
        <v>37</v>
      </c>
      <c r="P235" t="s">
        <v>45</v>
      </c>
      <c r="R235">
        <v>617</v>
      </c>
      <c r="T235" s="31" t="e">
        <v>#N/A</v>
      </c>
    </row>
    <row r="236" spans="1:20" x14ac:dyDescent="0.3">
      <c r="A236">
        <v>2020</v>
      </c>
      <c r="B236">
        <v>767</v>
      </c>
      <c r="C236">
        <v>1011803</v>
      </c>
      <c r="D236" t="s">
        <v>942</v>
      </c>
      <c r="E236" t="s">
        <v>943</v>
      </c>
      <c r="F236" t="s">
        <v>1747</v>
      </c>
      <c r="G236" s="2">
        <v>144300</v>
      </c>
      <c r="H236">
        <v>0</v>
      </c>
      <c r="I236" s="1">
        <v>0</v>
      </c>
      <c r="J236" s="1">
        <v>0</v>
      </c>
      <c r="K236">
        <v>0</v>
      </c>
      <c r="L236" t="s">
        <v>13</v>
      </c>
      <c r="M236" t="s">
        <v>907</v>
      </c>
      <c r="N236" t="s">
        <v>45</v>
      </c>
      <c r="O236" t="s">
        <v>45</v>
      </c>
      <c r="R236">
        <v>620</v>
      </c>
      <c r="T236" s="31" t="e">
        <v>#N/A</v>
      </c>
    </row>
    <row r="237" spans="1:20" x14ac:dyDescent="0.3">
      <c r="A237">
        <v>2020</v>
      </c>
      <c r="B237">
        <v>125</v>
      </c>
      <c r="C237">
        <v>998100</v>
      </c>
      <c r="D237" t="s">
        <v>138</v>
      </c>
      <c r="E237" t="s">
        <v>243</v>
      </c>
      <c r="F237" t="s">
        <v>1748</v>
      </c>
      <c r="G237" s="2">
        <v>138500</v>
      </c>
      <c r="H237">
        <v>3</v>
      </c>
      <c r="I237" s="1">
        <v>28.33</v>
      </c>
      <c r="J237" s="1">
        <v>28.333333333333332</v>
      </c>
      <c r="K237">
        <v>85</v>
      </c>
      <c r="L237" t="s">
        <v>2</v>
      </c>
      <c r="M237" t="s">
        <v>200</v>
      </c>
      <c r="N237" t="s">
        <v>45</v>
      </c>
      <c r="O237" t="s">
        <v>45</v>
      </c>
      <c r="R237">
        <v>624</v>
      </c>
      <c r="T237" s="31" t="e">
        <v>#N/A</v>
      </c>
    </row>
    <row r="238" spans="1:20" x14ac:dyDescent="0.3">
      <c r="A238">
        <v>2020</v>
      </c>
      <c r="B238">
        <v>741</v>
      </c>
      <c r="C238">
        <v>997501</v>
      </c>
      <c r="D238" t="s">
        <v>154</v>
      </c>
      <c r="E238" t="s">
        <v>919</v>
      </c>
      <c r="F238" t="s">
        <v>1749</v>
      </c>
      <c r="G238" s="2">
        <v>136800</v>
      </c>
      <c r="H238">
        <v>2</v>
      </c>
      <c r="I238" s="1">
        <v>31.5</v>
      </c>
      <c r="J238" s="1">
        <v>31.5</v>
      </c>
      <c r="K238">
        <v>63</v>
      </c>
      <c r="L238" t="s">
        <v>13</v>
      </c>
      <c r="M238" t="s">
        <v>907</v>
      </c>
      <c r="N238" t="s">
        <v>45</v>
      </c>
      <c r="O238" t="s">
        <v>45</v>
      </c>
      <c r="R238">
        <v>625</v>
      </c>
      <c r="T238" s="31" t="e">
        <v>#N/A</v>
      </c>
    </row>
    <row r="239" spans="1:20" x14ac:dyDescent="0.3">
      <c r="A239">
        <v>2020</v>
      </c>
      <c r="B239">
        <v>777</v>
      </c>
      <c r="C239">
        <v>1002300</v>
      </c>
      <c r="D239" t="s">
        <v>132</v>
      </c>
      <c r="E239" t="s">
        <v>950</v>
      </c>
      <c r="F239" t="s">
        <v>1232</v>
      </c>
      <c r="G239" s="2">
        <v>133000</v>
      </c>
      <c r="H239">
        <v>2</v>
      </c>
      <c r="I239" s="1">
        <v>35</v>
      </c>
      <c r="J239" s="1">
        <v>35</v>
      </c>
      <c r="K239">
        <v>70</v>
      </c>
      <c r="L239" t="s">
        <v>8</v>
      </c>
      <c r="M239" t="s">
        <v>948</v>
      </c>
      <c r="N239" t="s">
        <v>1037</v>
      </c>
      <c r="O239" t="s">
        <v>40</v>
      </c>
      <c r="P239" t="s">
        <v>45</v>
      </c>
      <c r="R239">
        <v>628</v>
      </c>
      <c r="T239" s="31" t="e">
        <v>#N/A</v>
      </c>
    </row>
    <row r="240" spans="1:20" x14ac:dyDescent="0.3">
      <c r="A240">
        <v>2020</v>
      </c>
      <c r="B240">
        <v>567</v>
      </c>
      <c r="C240">
        <v>1010174</v>
      </c>
      <c r="D240" t="s">
        <v>149</v>
      </c>
      <c r="E240" t="s">
        <v>739</v>
      </c>
      <c r="F240" t="s">
        <v>1750</v>
      </c>
      <c r="G240" s="2">
        <v>130800</v>
      </c>
      <c r="H240">
        <v>0</v>
      </c>
      <c r="I240" s="1">
        <v>0</v>
      </c>
      <c r="J240" s="1">
        <v>0</v>
      </c>
      <c r="K240">
        <v>0</v>
      </c>
      <c r="L240" t="s">
        <v>11</v>
      </c>
      <c r="M240" t="s">
        <v>724</v>
      </c>
      <c r="N240" t="s">
        <v>45</v>
      </c>
      <c r="O240" t="s">
        <v>45</v>
      </c>
      <c r="R240">
        <v>629</v>
      </c>
      <c r="T240" s="31" t="e">
        <v>#N/A</v>
      </c>
    </row>
    <row r="241" spans="1:20" x14ac:dyDescent="0.3">
      <c r="A241">
        <v>2020</v>
      </c>
      <c r="B241">
        <v>684</v>
      </c>
      <c r="C241">
        <v>1002291</v>
      </c>
      <c r="D241" t="s">
        <v>159</v>
      </c>
      <c r="E241" t="s">
        <v>822</v>
      </c>
      <c r="F241" t="s">
        <v>1537</v>
      </c>
      <c r="G241" s="2">
        <v>129500</v>
      </c>
      <c r="H241">
        <v>2</v>
      </c>
      <c r="I241" s="1">
        <v>26.5</v>
      </c>
      <c r="J241" s="1">
        <v>26.5</v>
      </c>
      <c r="K241">
        <v>53</v>
      </c>
      <c r="L241" t="s">
        <v>9</v>
      </c>
      <c r="M241" t="s">
        <v>864</v>
      </c>
      <c r="N241" t="s">
        <v>1544</v>
      </c>
      <c r="O241" t="s">
        <v>45</v>
      </c>
      <c r="P241" t="s">
        <v>37</v>
      </c>
      <c r="R241">
        <v>631</v>
      </c>
      <c r="T241" s="31" t="e">
        <v>#N/A</v>
      </c>
    </row>
    <row r="242" spans="1:20" x14ac:dyDescent="0.3">
      <c r="A242">
        <v>2020</v>
      </c>
      <c r="B242">
        <v>408</v>
      </c>
      <c r="C242">
        <v>998225</v>
      </c>
      <c r="D242" t="s">
        <v>357</v>
      </c>
      <c r="E242" t="s">
        <v>581</v>
      </c>
      <c r="F242" t="s">
        <v>1751</v>
      </c>
      <c r="G242" s="2">
        <v>127100</v>
      </c>
      <c r="H242">
        <v>1</v>
      </c>
      <c r="I242" s="1">
        <v>26</v>
      </c>
      <c r="J242" s="1">
        <v>26</v>
      </c>
      <c r="K242">
        <v>26</v>
      </c>
      <c r="L242" t="s">
        <v>542</v>
      </c>
      <c r="M242" t="s">
        <v>18</v>
      </c>
      <c r="N242" t="s">
        <v>45</v>
      </c>
      <c r="O242" t="s">
        <v>45</v>
      </c>
      <c r="R242">
        <v>632</v>
      </c>
      <c r="T242" s="31" t="e">
        <v>#N/A</v>
      </c>
    </row>
    <row r="243" spans="1:20" x14ac:dyDescent="0.3">
      <c r="A243">
        <v>2020</v>
      </c>
      <c r="B243">
        <v>104</v>
      </c>
      <c r="C243">
        <v>1002938</v>
      </c>
      <c r="D243" t="s">
        <v>217</v>
      </c>
      <c r="E243" t="s">
        <v>218</v>
      </c>
      <c r="F243" t="s">
        <v>1752</v>
      </c>
      <c r="G243" s="2">
        <v>124900</v>
      </c>
      <c r="H243">
        <v>0</v>
      </c>
      <c r="I243" s="1">
        <v>0</v>
      </c>
      <c r="J243" s="1">
        <v>0</v>
      </c>
      <c r="K243">
        <v>0</v>
      </c>
      <c r="L243" t="s">
        <v>2</v>
      </c>
      <c r="M243" t="s">
        <v>200</v>
      </c>
      <c r="N243" t="s">
        <v>1715</v>
      </c>
      <c r="O243" t="s">
        <v>37</v>
      </c>
      <c r="P243" t="s">
        <v>45</v>
      </c>
      <c r="R243">
        <v>634</v>
      </c>
      <c r="T243" s="31" t="e">
        <v>#N/A</v>
      </c>
    </row>
    <row r="244" spans="1:20" x14ac:dyDescent="0.3">
      <c r="A244">
        <v>2020</v>
      </c>
      <c r="B244">
        <v>7</v>
      </c>
      <c r="C244">
        <v>298417</v>
      </c>
      <c r="D244" t="s">
        <v>43</v>
      </c>
      <c r="E244" t="s">
        <v>49</v>
      </c>
      <c r="F244" t="s">
        <v>1753</v>
      </c>
      <c r="G244" s="2">
        <v>123900</v>
      </c>
      <c r="H244">
        <v>1</v>
      </c>
      <c r="I244" s="1">
        <v>22</v>
      </c>
      <c r="J244" s="1">
        <v>22</v>
      </c>
      <c r="K244">
        <v>22</v>
      </c>
      <c r="L244" t="s">
        <v>16</v>
      </c>
      <c r="M244" t="s">
        <v>36</v>
      </c>
      <c r="N244" t="s">
        <v>45</v>
      </c>
      <c r="O244" t="s">
        <v>45</v>
      </c>
      <c r="R244">
        <v>636</v>
      </c>
      <c r="T244" s="31" t="e">
        <v>#N/A</v>
      </c>
    </row>
    <row r="245" spans="1:20" x14ac:dyDescent="0.3">
      <c r="A245">
        <v>2020</v>
      </c>
      <c r="B245">
        <v>24</v>
      </c>
      <c r="C245">
        <v>298470</v>
      </c>
      <c r="D245" t="s">
        <v>79</v>
      </c>
      <c r="E245" t="s">
        <v>80</v>
      </c>
      <c r="F245" t="s">
        <v>1754</v>
      </c>
      <c r="G245" s="2">
        <v>123900</v>
      </c>
      <c r="H245">
        <v>0</v>
      </c>
      <c r="I245" s="1">
        <v>0</v>
      </c>
      <c r="J245" s="1">
        <v>0</v>
      </c>
      <c r="K245">
        <v>0</v>
      </c>
      <c r="L245" t="s">
        <v>16</v>
      </c>
      <c r="M245" t="s">
        <v>36</v>
      </c>
      <c r="N245" t="s">
        <v>45</v>
      </c>
      <c r="O245" t="s">
        <v>45</v>
      </c>
      <c r="R245">
        <v>638</v>
      </c>
      <c r="T245" s="31" t="e">
        <v>#N/A</v>
      </c>
    </row>
    <row r="246" spans="1:20" x14ac:dyDescent="0.3">
      <c r="A246">
        <v>2020</v>
      </c>
      <c r="B246">
        <v>39</v>
      </c>
      <c r="C246">
        <v>1008752</v>
      </c>
      <c r="D246" t="s">
        <v>107</v>
      </c>
      <c r="E246" t="s">
        <v>108</v>
      </c>
      <c r="F246" t="s">
        <v>1522</v>
      </c>
      <c r="G246" s="2">
        <v>123900</v>
      </c>
      <c r="H246">
        <v>0</v>
      </c>
      <c r="I246" s="1">
        <v>0</v>
      </c>
      <c r="J246" s="1">
        <v>0</v>
      </c>
      <c r="K246">
        <v>0</v>
      </c>
      <c r="L246" t="s">
        <v>16</v>
      </c>
      <c r="M246" t="s">
        <v>36</v>
      </c>
      <c r="N246" t="s">
        <v>1495</v>
      </c>
      <c r="O246" t="s">
        <v>92</v>
      </c>
      <c r="P246" t="s">
        <v>45</v>
      </c>
      <c r="R246">
        <v>642</v>
      </c>
      <c r="T246" s="31" t="e">
        <v>#N/A</v>
      </c>
    </row>
    <row r="247" spans="1:20" x14ac:dyDescent="0.3">
      <c r="A247">
        <v>2020</v>
      </c>
      <c r="B247">
        <v>50</v>
      </c>
      <c r="C247">
        <v>1002351</v>
      </c>
      <c r="D247" t="s">
        <v>130</v>
      </c>
      <c r="E247" t="s">
        <v>131</v>
      </c>
      <c r="F247" t="s">
        <v>1755</v>
      </c>
      <c r="G247" s="2">
        <v>123900</v>
      </c>
      <c r="H247">
        <v>0</v>
      </c>
      <c r="I247" s="1">
        <v>0</v>
      </c>
      <c r="J247" s="1">
        <v>0</v>
      </c>
      <c r="K247">
        <v>0</v>
      </c>
      <c r="L247" t="s">
        <v>7</v>
      </c>
      <c r="M247" t="s">
        <v>119</v>
      </c>
      <c r="N247" t="s">
        <v>45</v>
      </c>
      <c r="O247" t="s">
        <v>45</v>
      </c>
      <c r="R247">
        <v>643</v>
      </c>
      <c r="T247" s="31" t="e">
        <v>#N/A</v>
      </c>
    </row>
    <row r="248" spans="1:20" x14ac:dyDescent="0.3">
      <c r="A248">
        <v>2020</v>
      </c>
      <c r="B248">
        <v>52</v>
      </c>
      <c r="C248">
        <v>1006100</v>
      </c>
      <c r="D248" t="s">
        <v>134</v>
      </c>
      <c r="E248" t="s">
        <v>133</v>
      </c>
      <c r="F248" t="s">
        <v>1756</v>
      </c>
      <c r="G248" s="2">
        <v>123900</v>
      </c>
      <c r="H248">
        <v>0</v>
      </c>
      <c r="I248" s="1">
        <v>0</v>
      </c>
      <c r="J248" s="1">
        <v>0</v>
      </c>
      <c r="K248">
        <v>0</v>
      </c>
      <c r="L248" t="s">
        <v>7</v>
      </c>
      <c r="M248" t="s">
        <v>119</v>
      </c>
      <c r="N248" t="s">
        <v>45</v>
      </c>
      <c r="O248" t="s">
        <v>45</v>
      </c>
      <c r="R248">
        <v>644</v>
      </c>
      <c r="T248" s="31" t="e">
        <v>#N/A</v>
      </c>
    </row>
    <row r="249" spans="1:20" x14ac:dyDescent="0.3">
      <c r="A249">
        <v>2020</v>
      </c>
      <c r="B249">
        <v>60</v>
      </c>
      <c r="C249">
        <v>1013532</v>
      </c>
      <c r="D249" t="s">
        <v>134</v>
      </c>
      <c r="E249" t="s">
        <v>147</v>
      </c>
      <c r="F249" t="s">
        <v>1757</v>
      </c>
      <c r="G249" s="2">
        <v>123900</v>
      </c>
      <c r="H249">
        <v>0</v>
      </c>
      <c r="I249" s="1">
        <v>0</v>
      </c>
      <c r="J249" s="1">
        <v>0</v>
      </c>
      <c r="K249">
        <v>0</v>
      </c>
      <c r="L249" t="s">
        <v>7</v>
      </c>
      <c r="M249" t="s">
        <v>119</v>
      </c>
      <c r="N249" t="s">
        <v>45</v>
      </c>
      <c r="O249" t="s">
        <v>45</v>
      </c>
      <c r="R249">
        <v>645</v>
      </c>
      <c r="T249" s="31" t="e">
        <v>#N/A</v>
      </c>
    </row>
    <row r="250" spans="1:20" x14ac:dyDescent="0.3">
      <c r="A250">
        <v>2020</v>
      </c>
      <c r="B250">
        <v>64</v>
      </c>
      <c r="C250">
        <v>1006150</v>
      </c>
      <c r="D250" t="s">
        <v>50</v>
      </c>
      <c r="E250" t="s">
        <v>153</v>
      </c>
      <c r="F250" t="s">
        <v>1758</v>
      </c>
      <c r="G250" s="2">
        <v>123900</v>
      </c>
      <c r="H250">
        <v>0</v>
      </c>
      <c r="I250" s="1">
        <v>0</v>
      </c>
      <c r="J250" s="1">
        <v>0</v>
      </c>
      <c r="K250">
        <v>0</v>
      </c>
      <c r="L250" t="s">
        <v>7</v>
      </c>
      <c r="M250" t="s">
        <v>119</v>
      </c>
      <c r="N250" t="s">
        <v>1544</v>
      </c>
      <c r="O250" t="s">
        <v>45</v>
      </c>
      <c r="P250" t="s">
        <v>37</v>
      </c>
      <c r="R250">
        <v>646</v>
      </c>
      <c r="T250" s="31" t="e">
        <v>#N/A</v>
      </c>
    </row>
    <row r="251" spans="1:20" x14ac:dyDescent="0.3">
      <c r="A251">
        <v>2020</v>
      </c>
      <c r="B251">
        <v>68</v>
      </c>
      <c r="C251">
        <v>1013978</v>
      </c>
      <c r="D251" t="s">
        <v>159</v>
      </c>
      <c r="E251" t="s">
        <v>160</v>
      </c>
      <c r="F251" t="s">
        <v>1239</v>
      </c>
      <c r="G251" s="2">
        <v>123900</v>
      </c>
      <c r="H251">
        <v>0</v>
      </c>
      <c r="I251" s="1">
        <v>0</v>
      </c>
      <c r="J251" s="1">
        <v>0</v>
      </c>
      <c r="K251">
        <v>0</v>
      </c>
      <c r="L251" t="s">
        <v>7</v>
      </c>
      <c r="M251" t="s">
        <v>119</v>
      </c>
      <c r="N251" t="s">
        <v>1037</v>
      </c>
      <c r="O251" t="s">
        <v>40</v>
      </c>
      <c r="P251" t="s">
        <v>45</v>
      </c>
      <c r="R251">
        <v>647</v>
      </c>
      <c r="T251" s="31" t="e">
        <v>#N/A</v>
      </c>
    </row>
    <row r="252" spans="1:20" x14ac:dyDescent="0.3">
      <c r="A252">
        <v>2020</v>
      </c>
      <c r="B252">
        <v>73</v>
      </c>
      <c r="C252">
        <v>1006085</v>
      </c>
      <c r="D252" t="s">
        <v>130</v>
      </c>
      <c r="E252" t="s">
        <v>169</v>
      </c>
      <c r="F252" t="s">
        <v>1759</v>
      </c>
      <c r="G252" s="2">
        <v>123900</v>
      </c>
      <c r="H252">
        <v>0</v>
      </c>
      <c r="I252" s="1">
        <v>0</v>
      </c>
      <c r="J252" s="1">
        <v>0</v>
      </c>
      <c r="K252">
        <v>0</v>
      </c>
      <c r="L252" t="s">
        <v>7</v>
      </c>
      <c r="M252" t="s">
        <v>119</v>
      </c>
      <c r="N252" t="s">
        <v>45</v>
      </c>
      <c r="O252" t="s">
        <v>45</v>
      </c>
      <c r="R252">
        <v>648</v>
      </c>
      <c r="T252" s="31" t="e">
        <v>#N/A</v>
      </c>
    </row>
    <row r="253" spans="1:20" x14ac:dyDescent="0.3">
      <c r="A253">
        <v>2020</v>
      </c>
      <c r="B253">
        <v>86</v>
      </c>
      <c r="C253">
        <v>1006033</v>
      </c>
      <c r="D253" t="s">
        <v>189</v>
      </c>
      <c r="E253" t="s">
        <v>104</v>
      </c>
      <c r="F253" t="s">
        <v>1760</v>
      </c>
      <c r="G253" s="2">
        <v>123900</v>
      </c>
      <c r="H253">
        <v>0</v>
      </c>
      <c r="I253" s="1">
        <v>0</v>
      </c>
      <c r="J253" s="1">
        <v>0</v>
      </c>
      <c r="K253">
        <v>0</v>
      </c>
      <c r="L253" t="s">
        <v>7</v>
      </c>
      <c r="M253" t="s">
        <v>119</v>
      </c>
      <c r="N253" t="s">
        <v>1544</v>
      </c>
      <c r="O253" t="s">
        <v>45</v>
      </c>
      <c r="P253" t="s">
        <v>37</v>
      </c>
      <c r="R253">
        <v>650</v>
      </c>
      <c r="T253" s="31" t="e">
        <v>#N/A</v>
      </c>
    </row>
    <row r="254" spans="1:20" x14ac:dyDescent="0.3">
      <c r="A254">
        <v>2020</v>
      </c>
      <c r="B254">
        <v>89</v>
      </c>
      <c r="C254">
        <v>1002244</v>
      </c>
      <c r="D254" t="s">
        <v>194</v>
      </c>
      <c r="E254" t="s">
        <v>195</v>
      </c>
      <c r="F254" t="s">
        <v>1761</v>
      </c>
      <c r="G254" s="2">
        <v>123900</v>
      </c>
      <c r="H254">
        <v>0</v>
      </c>
      <c r="I254" s="1">
        <v>0</v>
      </c>
      <c r="J254" s="1">
        <v>0</v>
      </c>
      <c r="K254">
        <v>0</v>
      </c>
      <c r="L254" t="s">
        <v>7</v>
      </c>
      <c r="M254" t="s">
        <v>119</v>
      </c>
      <c r="N254" t="s">
        <v>1544</v>
      </c>
      <c r="O254" t="s">
        <v>45</v>
      </c>
      <c r="P254" t="s">
        <v>37</v>
      </c>
      <c r="R254">
        <v>651</v>
      </c>
      <c r="T254" s="31" t="e">
        <v>#N/A</v>
      </c>
    </row>
    <row r="255" spans="1:20" x14ac:dyDescent="0.3">
      <c r="A255">
        <v>2020</v>
      </c>
      <c r="B255">
        <v>118</v>
      </c>
      <c r="C255">
        <v>1011924</v>
      </c>
      <c r="D255" t="s">
        <v>234</v>
      </c>
      <c r="E255" t="s">
        <v>235</v>
      </c>
      <c r="F255" t="s">
        <v>1762</v>
      </c>
      <c r="G255" s="2">
        <v>123900</v>
      </c>
      <c r="H255">
        <v>0</v>
      </c>
      <c r="I255" s="1">
        <v>0</v>
      </c>
      <c r="J255" s="1">
        <v>0</v>
      </c>
      <c r="K255">
        <v>0</v>
      </c>
      <c r="L255" t="s">
        <v>2</v>
      </c>
      <c r="M255" t="s">
        <v>200</v>
      </c>
      <c r="N255" t="s">
        <v>45</v>
      </c>
      <c r="O255" t="s">
        <v>45</v>
      </c>
      <c r="R255">
        <v>655</v>
      </c>
      <c r="T255" s="31" t="e">
        <v>#N/A</v>
      </c>
    </row>
    <row r="256" spans="1:20" x14ac:dyDescent="0.3">
      <c r="A256">
        <v>2020</v>
      </c>
      <c r="B256">
        <v>119</v>
      </c>
      <c r="C256">
        <v>1013973</v>
      </c>
      <c r="D256" t="s">
        <v>203</v>
      </c>
      <c r="E256" t="s">
        <v>236</v>
      </c>
      <c r="F256" t="s">
        <v>1763</v>
      </c>
      <c r="G256" s="2">
        <v>123900</v>
      </c>
      <c r="H256">
        <v>0</v>
      </c>
      <c r="I256" s="1">
        <v>0</v>
      </c>
      <c r="J256" s="1">
        <v>0</v>
      </c>
      <c r="K256">
        <v>0</v>
      </c>
      <c r="L256" t="s">
        <v>2</v>
      </c>
      <c r="M256" t="s">
        <v>200</v>
      </c>
      <c r="N256" t="s">
        <v>45</v>
      </c>
      <c r="O256" t="s">
        <v>45</v>
      </c>
      <c r="R256">
        <v>656</v>
      </c>
      <c r="T256" s="31" t="e">
        <v>#N/A</v>
      </c>
    </row>
    <row r="257" spans="1:20" x14ac:dyDescent="0.3">
      <c r="A257">
        <v>2020</v>
      </c>
      <c r="B257">
        <v>139</v>
      </c>
      <c r="C257">
        <v>1008288</v>
      </c>
      <c r="D257" t="s">
        <v>260</v>
      </c>
      <c r="E257" t="s">
        <v>261</v>
      </c>
      <c r="F257" t="s">
        <v>1764</v>
      </c>
      <c r="G257" s="2">
        <v>123900</v>
      </c>
      <c r="H257">
        <v>0</v>
      </c>
      <c r="I257" s="1">
        <v>0</v>
      </c>
      <c r="J257" s="1">
        <v>0</v>
      </c>
      <c r="K257">
        <v>0</v>
      </c>
      <c r="L257" t="s">
        <v>14</v>
      </c>
      <c r="M257" t="s">
        <v>254</v>
      </c>
      <c r="N257" t="s">
        <v>45</v>
      </c>
      <c r="O257" t="s">
        <v>45</v>
      </c>
      <c r="R257">
        <v>658</v>
      </c>
      <c r="T257" s="31" t="e">
        <v>#N/A</v>
      </c>
    </row>
    <row r="258" spans="1:20" x14ac:dyDescent="0.3">
      <c r="A258">
        <v>2020</v>
      </c>
      <c r="B258">
        <v>143</v>
      </c>
      <c r="C258">
        <v>990291</v>
      </c>
      <c r="D258" t="s">
        <v>52</v>
      </c>
      <c r="E258" t="s">
        <v>138</v>
      </c>
      <c r="F258" t="s">
        <v>1524</v>
      </c>
      <c r="G258" s="2">
        <v>123900</v>
      </c>
      <c r="H258">
        <v>0</v>
      </c>
      <c r="I258" s="1">
        <v>0</v>
      </c>
      <c r="J258" s="1">
        <v>0</v>
      </c>
      <c r="K258">
        <v>0</v>
      </c>
      <c r="L258" t="s">
        <v>14</v>
      </c>
      <c r="M258" t="s">
        <v>254</v>
      </c>
      <c r="N258" t="s">
        <v>1495</v>
      </c>
      <c r="O258" t="s">
        <v>92</v>
      </c>
      <c r="P258" t="s">
        <v>45</v>
      </c>
      <c r="R258">
        <v>660</v>
      </c>
      <c r="T258" s="31" t="e">
        <v>#N/A</v>
      </c>
    </row>
    <row r="259" spans="1:20" x14ac:dyDescent="0.3">
      <c r="A259">
        <v>2020</v>
      </c>
      <c r="B259">
        <v>154</v>
      </c>
      <c r="C259">
        <v>1008285</v>
      </c>
      <c r="D259" t="s">
        <v>245</v>
      </c>
      <c r="E259" t="s">
        <v>72</v>
      </c>
      <c r="F259" t="s">
        <v>1765</v>
      </c>
      <c r="G259" s="2">
        <v>123900</v>
      </c>
      <c r="H259">
        <v>0</v>
      </c>
      <c r="I259" s="1">
        <v>0</v>
      </c>
      <c r="J259" s="1">
        <v>0</v>
      </c>
      <c r="K259">
        <v>0</v>
      </c>
      <c r="L259" t="s">
        <v>14</v>
      </c>
      <c r="M259" t="s">
        <v>254</v>
      </c>
      <c r="N259" t="s">
        <v>45</v>
      </c>
      <c r="O259" t="s">
        <v>45</v>
      </c>
      <c r="R259">
        <v>662</v>
      </c>
      <c r="T259" s="31" t="e">
        <v>#N/A</v>
      </c>
    </row>
    <row r="260" spans="1:20" x14ac:dyDescent="0.3">
      <c r="A260">
        <v>2020</v>
      </c>
      <c r="B260">
        <v>176</v>
      </c>
      <c r="C260">
        <v>1013975</v>
      </c>
      <c r="D260" t="s">
        <v>307</v>
      </c>
      <c r="E260" t="s">
        <v>308</v>
      </c>
      <c r="F260" t="s">
        <v>1766</v>
      </c>
      <c r="G260" s="2">
        <v>123900</v>
      </c>
      <c r="H260">
        <v>0</v>
      </c>
      <c r="I260" s="1">
        <v>0</v>
      </c>
      <c r="J260" s="1">
        <v>0</v>
      </c>
      <c r="K260">
        <v>0</v>
      </c>
      <c r="L260" t="s">
        <v>14</v>
      </c>
      <c r="M260" t="s">
        <v>254</v>
      </c>
      <c r="N260" t="s">
        <v>45</v>
      </c>
      <c r="O260" t="s">
        <v>45</v>
      </c>
      <c r="R260">
        <v>665</v>
      </c>
      <c r="T260" s="31" t="e">
        <v>#N/A</v>
      </c>
    </row>
    <row r="261" spans="1:20" x14ac:dyDescent="0.3">
      <c r="A261">
        <v>2020</v>
      </c>
      <c r="B261">
        <v>193</v>
      </c>
      <c r="C261">
        <v>1011864</v>
      </c>
      <c r="D261" t="s">
        <v>126</v>
      </c>
      <c r="E261" t="s">
        <v>333</v>
      </c>
      <c r="F261" t="s">
        <v>1767</v>
      </c>
      <c r="G261" s="2">
        <v>123900</v>
      </c>
      <c r="H261">
        <v>0</v>
      </c>
      <c r="I261" s="1">
        <v>0</v>
      </c>
      <c r="J261" s="1">
        <v>0</v>
      </c>
      <c r="K261">
        <v>0</v>
      </c>
      <c r="L261" t="s">
        <v>4</v>
      </c>
      <c r="M261" t="s">
        <v>316</v>
      </c>
      <c r="N261" t="s">
        <v>45</v>
      </c>
      <c r="O261" t="s">
        <v>45</v>
      </c>
      <c r="R261">
        <v>667</v>
      </c>
      <c r="T261" s="31" t="e">
        <v>#N/A</v>
      </c>
    </row>
    <row r="262" spans="1:20" x14ac:dyDescent="0.3">
      <c r="A262">
        <v>2020</v>
      </c>
      <c r="B262">
        <v>211</v>
      </c>
      <c r="C262">
        <v>1006097</v>
      </c>
      <c r="D262" t="s">
        <v>359</v>
      </c>
      <c r="E262" t="s">
        <v>360</v>
      </c>
      <c r="F262" t="s">
        <v>1768</v>
      </c>
      <c r="G262" s="2">
        <v>123900</v>
      </c>
      <c r="H262">
        <v>0</v>
      </c>
      <c r="I262" s="1">
        <v>0</v>
      </c>
      <c r="J262" s="1">
        <v>0</v>
      </c>
      <c r="K262">
        <v>0</v>
      </c>
      <c r="L262" t="s">
        <v>4</v>
      </c>
      <c r="M262" t="s">
        <v>316</v>
      </c>
      <c r="N262" t="s">
        <v>45</v>
      </c>
      <c r="O262" t="s">
        <v>45</v>
      </c>
      <c r="R262">
        <v>668</v>
      </c>
      <c r="T262" s="31" t="e">
        <v>#N/A</v>
      </c>
    </row>
    <row r="263" spans="1:20" x14ac:dyDescent="0.3">
      <c r="A263">
        <v>2020</v>
      </c>
      <c r="B263">
        <v>263</v>
      </c>
      <c r="C263">
        <v>1013611</v>
      </c>
      <c r="D263" t="s">
        <v>185</v>
      </c>
      <c r="E263" t="s">
        <v>428</v>
      </c>
      <c r="F263" t="s">
        <v>1769</v>
      </c>
      <c r="G263" s="2">
        <v>123900</v>
      </c>
      <c r="H263">
        <v>0</v>
      </c>
      <c r="I263" s="1">
        <v>0</v>
      </c>
      <c r="J263" s="1">
        <v>0</v>
      </c>
      <c r="K263">
        <v>0</v>
      </c>
      <c r="L263" t="s">
        <v>15</v>
      </c>
      <c r="M263" t="s">
        <v>377</v>
      </c>
      <c r="N263" t="s">
        <v>45</v>
      </c>
      <c r="O263" t="s">
        <v>45</v>
      </c>
      <c r="R263">
        <v>671</v>
      </c>
      <c r="T263" s="31" t="e">
        <v>#N/A</v>
      </c>
    </row>
    <row r="264" spans="1:20" x14ac:dyDescent="0.3">
      <c r="A264">
        <v>2020</v>
      </c>
      <c r="B264">
        <v>310</v>
      </c>
      <c r="C264">
        <v>1001195</v>
      </c>
      <c r="D264" t="s">
        <v>479</v>
      </c>
      <c r="E264" t="s">
        <v>480</v>
      </c>
      <c r="F264" t="s">
        <v>1770</v>
      </c>
      <c r="G264" s="2">
        <v>123900</v>
      </c>
      <c r="H264">
        <v>0</v>
      </c>
      <c r="I264" s="1">
        <v>0</v>
      </c>
      <c r="J264" s="1">
        <v>0</v>
      </c>
      <c r="K264">
        <v>0</v>
      </c>
      <c r="L264" t="s">
        <v>17</v>
      </c>
      <c r="M264" t="s">
        <v>440</v>
      </c>
      <c r="N264" t="s">
        <v>45</v>
      </c>
      <c r="O264" t="s">
        <v>45</v>
      </c>
      <c r="R264">
        <v>676</v>
      </c>
      <c r="T264" s="31" t="e">
        <v>#N/A</v>
      </c>
    </row>
    <row r="265" spans="1:20" x14ac:dyDescent="0.3">
      <c r="A265">
        <v>2020</v>
      </c>
      <c r="B265">
        <v>349</v>
      </c>
      <c r="C265">
        <v>997254</v>
      </c>
      <c r="D265" t="s">
        <v>288</v>
      </c>
      <c r="E265" t="s">
        <v>519</v>
      </c>
      <c r="F265" t="s">
        <v>1771</v>
      </c>
      <c r="G265" s="2">
        <v>123900</v>
      </c>
      <c r="H265">
        <v>0</v>
      </c>
      <c r="I265" s="1">
        <v>0</v>
      </c>
      <c r="J265" s="1">
        <v>0</v>
      </c>
      <c r="K265">
        <v>0</v>
      </c>
      <c r="L265" t="s">
        <v>3</v>
      </c>
      <c r="M265" t="s">
        <v>497</v>
      </c>
      <c r="N265" t="s">
        <v>45</v>
      </c>
      <c r="O265" t="s">
        <v>45</v>
      </c>
      <c r="R265">
        <v>680</v>
      </c>
      <c r="T265" s="31" t="e">
        <v>#N/A</v>
      </c>
    </row>
    <row r="266" spans="1:20" x14ac:dyDescent="0.3">
      <c r="A266">
        <v>2020</v>
      </c>
      <c r="B266">
        <v>359</v>
      </c>
      <c r="C266">
        <v>1008202</v>
      </c>
      <c r="D266" t="s">
        <v>375</v>
      </c>
      <c r="E266" t="s">
        <v>532</v>
      </c>
      <c r="F266" t="s">
        <v>1772</v>
      </c>
      <c r="G266" s="2">
        <v>123900</v>
      </c>
      <c r="H266">
        <v>0</v>
      </c>
      <c r="I266" s="1">
        <v>0</v>
      </c>
      <c r="J266" s="1">
        <v>0</v>
      </c>
      <c r="K266">
        <v>0</v>
      </c>
      <c r="L266" t="s">
        <v>3</v>
      </c>
      <c r="M266" t="s">
        <v>497</v>
      </c>
      <c r="N266" t="s">
        <v>45</v>
      </c>
      <c r="O266" t="s">
        <v>45</v>
      </c>
      <c r="R266">
        <v>682</v>
      </c>
      <c r="T266" s="31" t="e">
        <v>#N/A</v>
      </c>
    </row>
    <row r="267" spans="1:20" x14ac:dyDescent="0.3">
      <c r="A267">
        <v>2020</v>
      </c>
      <c r="B267">
        <v>367</v>
      </c>
      <c r="C267">
        <v>999382</v>
      </c>
      <c r="D267" t="s">
        <v>71</v>
      </c>
      <c r="E267" t="s">
        <v>539</v>
      </c>
      <c r="F267" t="s">
        <v>1773</v>
      </c>
      <c r="G267" s="2">
        <v>123900</v>
      </c>
      <c r="H267">
        <v>0</v>
      </c>
      <c r="I267" s="1">
        <v>0</v>
      </c>
      <c r="J267" s="1">
        <v>0</v>
      </c>
      <c r="K267">
        <v>0</v>
      </c>
      <c r="L267" t="s">
        <v>3</v>
      </c>
      <c r="M267" t="s">
        <v>497</v>
      </c>
      <c r="N267" t="s">
        <v>45</v>
      </c>
      <c r="O267" t="s">
        <v>45</v>
      </c>
      <c r="R267">
        <v>684</v>
      </c>
      <c r="T267" s="31" t="e">
        <v>#N/A</v>
      </c>
    </row>
    <row r="268" spans="1:20" x14ac:dyDescent="0.3">
      <c r="A268">
        <v>2020</v>
      </c>
      <c r="B268">
        <v>371</v>
      </c>
      <c r="C268">
        <v>1008436</v>
      </c>
      <c r="D268" t="s">
        <v>543</v>
      </c>
      <c r="E268" t="s">
        <v>544</v>
      </c>
      <c r="F268" t="s">
        <v>1252</v>
      </c>
      <c r="G268" s="2">
        <v>123900</v>
      </c>
      <c r="H268">
        <v>0</v>
      </c>
      <c r="I268" s="1">
        <v>0</v>
      </c>
      <c r="J268" s="1">
        <v>0</v>
      </c>
      <c r="K268">
        <v>0</v>
      </c>
      <c r="L268" t="s">
        <v>542</v>
      </c>
      <c r="M268" t="s">
        <v>18</v>
      </c>
      <c r="N268" t="s">
        <v>1037</v>
      </c>
      <c r="O268" t="s">
        <v>40</v>
      </c>
      <c r="P268" t="s">
        <v>45</v>
      </c>
      <c r="R268">
        <v>685</v>
      </c>
      <c r="T268" s="31" t="e">
        <v>#N/A</v>
      </c>
    </row>
    <row r="269" spans="1:20" x14ac:dyDescent="0.3">
      <c r="A269">
        <v>2020</v>
      </c>
      <c r="B269">
        <v>373</v>
      </c>
      <c r="C269">
        <v>1009708</v>
      </c>
      <c r="D269" t="s">
        <v>175</v>
      </c>
      <c r="E269" t="s">
        <v>546</v>
      </c>
      <c r="F269" t="s">
        <v>1774</v>
      </c>
      <c r="G269" s="2">
        <v>123900</v>
      </c>
      <c r="H269">
        <v>0</v>
      </c>
      <c r="I269" s="1">
        <v>0</v>
      </c>
      <c r="J269" s="1">
        <v>0</v>
      </c>
      <c r="K269">
        <v>0</v>
      </c>
      <c r="L269" t="s">
        <v>542</v>
      </c>
      <c r="M269" t="s">
        <v>18</v>
      </c>
      <c r="N269" t="s">
        <v>1544</v>
      </c>
      <c r="O269" t="s">
        <v>45</v>
      </c>
      <c r="P269" t="s">
        <v>37</v>
      </c>
      <c r="R269">
        <v>687</v>
      </c>
      <c r="T269" s="31" t="e">
        <v>#N/A</v>
      </c>
    </row>
    <row r="270" spans="1:20" x14ac:dyDescent="0.3">
      <c r="A270">
        <v>2020</v>
      </c>
      <c r="B270">
        <v>423</v>
      </c>
      <c r="C270">
        <v>1006128</v>
      </c>
      <c r="D270" t="s">
        <v>245</v>
      </c>
      <c r="E270" t="s">
        <v>597</v>
      </c>
      <c r="F270" t="s">
        <v>1775</v>
      </c>
      <c r="G270" s="2">
        <v>123900</v>
      </c>
      <c r="H270">
        <v>0</v>
      </c>
      <c r="I270" s="1">
        <v>0</v>
      </c>
      <c r="J270" s="1">
        <v>0</v>
      </c>
      <c r="K270">
        <v>0</v>
      </c>
      <c r="L270" t="s">
        <v>6</v>
      </c>
      <c r="M270" t="s">
        <v>589</v>
      </c>
      <c r="N270" t="s">
        <v>1544</v>
      </c>
      <c r="O270" t="s">
        <v>45</v>
      </c>
      <c r="P270" t="s">
        <v>37</v>
      </c>
      <c r="R270">
        <v>691</v>
      </c>
      <c r="T270" s="31" t="e">
        <v>#N/A</v>
      </c>
    </row>
    <row r="271" spans="1:20" x14ac:dyDescent="0.3">
      <c r="A271">
        <v>2020</v>
      </c>
      <c r="B271">
        <v>450</v>
      </c>
      <c r="C271">
        <v>1004919</v>
      </c>
      <c r="D271" t="s">
        <v>561</v>
      </c>
      <c r="E271" t="s">
        <v>355</v>
      </c>
      <c r="F271" t="s">
        <v>1406</v>
      </c>
      <c r="G271" s="2">
        <v>123900</v>
      </c>
      <c r="H271">
        <v>0</v>
      </c>
      <c r="I271" s="1">
        <v>0</v>
      </c>
      <c r="J271" s="1">
        <v>0</v>
      </c>
      <c r="K271">
        <v>0</v>
      </c>
      <c r="L271" t="s">
        <v>6</v>
      </c>
      <c r="M271" t="s">
        <v>589</v>
      </c>
      <c r="N271" t="s">
        <v>45</v>
      </c>
      <c r="O271" t="s">
        <v>45</v>
      </c>
      <c r="R271">
        <v>696</v>
      </c>
      <c r="T271" s="31" t="e">
        <v>#N/A</v>
      </c>
    </row>
    <row r="272" spans="1:20" x14ac:dyDescent="0.3">
      <c r="A272">
        <v>2020</v>
      </c>
      <c r="B272">
        <v>457</v>
      </c>
      <c r="C272">
        <v>1002590</v>
      </c>
      <c r="D272" t="s">
        <v>631</v>
      </c>
      <c r="E272" t="s">
        <v>112</v>
      </c>
      <c r="F272" t="s">
        <v>1776</v>
      </c>
      <c r="G272" s="2">
        <v>123900</v>
      </c>
      <c r="H272">
        <v>0</v>
      </c>
      <c r="I272" s="1">
        <v>0</v>
      </c>
      <c r="J272" s="1">
        <v>0</v>
      </c>
      <c r="K272">
        <v>0</v>
      </c>
      <c r="L272" t="s">
        <v>6</v>
      </c>
      <c r="M272" t="s">
        <v>589</v>
      </c>
      <c r="N272" t="s">
        <v>45</v>
      </c>
      <c r="O272" t="s">
        <v>45</v>
      </c>
      <c r="R272">
        <v>697</v>
      </c>
      <c r="T272" s="31" t="e">
        <v>#N/A</v>
      </c>
    </row>
    <row r="273" spans="1:20" x14ac:dyDescent="0.3">
      <c r="A273">
        <v>2020</v>
      </c>
      <c r="B273">
        <v>461</v>
      </c>
      <c r="C273">
        <v>1008139</v>
      </c>
      <c r="D273" t="s">
        <v>194</v>
      </c>
      <c r="E273" t="s">
        <v>638</v>
      </c>
      <c r="F273" t="s">
        <v>1777</v>
      </c>
      <c r="G273" s="2">
        <v>123900</v>
      </c>
      <c r="H273">
        <v>0</v>
      </c>
      <c r="I273" s="1">
        <v>0</v>
      </c>
      <c r="J273" s="1">
        <v>0</v>
      </c>
      <c r="K273">
        <v>0</v>
      </c>
      <c r="L273" t="s">
        <v>5</v>
      </c>
      <c r="M273" t="s">
        <v>637</v>
      </c>
      <c r="N273" t="s">
        <v>45</v>
      </c>
      <c r="O273" t="s">
        <v>45</v>
      </c>
      <c r="R273">
        <v>698</v>
      </c>
      <c r="T273" s="31" t="e">
        <v>#N/A</v>
      </c>
    </row>
    <row r="274" spans="1:20" x14ac:dyDescent="0.3">
      <c r="A274">
        <v>2020</v>
      </c>
      <c r="B274">
        <v>522</v>
      </c>
      <c r="C274">
        <v>1001351</v>
      </c>
      <c r="D274" t="s">
        <v>60</v>
      </c>
      <c r="E274" t="s">
        <v>697</v>
      </c>
      <c r="F274" t="s">
        <v>1778</v>
      </c>
      <c r="G274" s="2">
        <v>123900</v>
      </c>
      <c r="H274">
        <v>0</v>
      </c>
      <c r="I274" s="1">
        <v>0</v>
      </c>
      <c r="J274" s="1">
        <v>0</v>
      </c>
      <c r="K274">
        <v>0</v>
      </c>
      <c r="L274" t="s">
        <v>12</v>
      </c>
      <c r="M274" t="s">
        <v>679</v>
      </c>
      <c r="N274" t="s">
        <v>45</v>
      </c>
      <c r="O274" t="s">
        <v>45</v>
      </c>
      <c r="R274">
        <v>703</v>
      </c>
      <c r="T274" s="31" t="e">
        <v>#N/A</v>
      </c>
    </row>
    <row r="275" spans="1:20" x14ac:dyDescent="0.3">
      <c r="A275">
        <v>2020</v>
      </c>
      <c r="B275">
        <v>537</v>
      </c>
      <c r="C275">
        <v>1006137</v>
      </c>
      <c r="D275" t="s">
        <v>710</v>
      </c>
      <c r="E275" t="s">
        <v>111</v>
      </c>
      <c r="F275" t="s">
        <v>1779</v>
      </c>
      <c r="G275" s="2">
        <v>123900</v>
      </c>
      <c r="H275">
        <v>2</v>
      </c>
      <c r="I275" s="1">
        <v>20</v>
      </c>
      <c r="J275" s="1">
        <v>20</v>
      </c>
      <c r="K275">
        <v>40</v>
      </c>
      <c r="L275" t="s">
        <v>12</v>
      </c>
      <c r="M275" t="s">
        <v>679</v>
      </c>
      <c r="N275" t="s">
        <v>45</v>
      </c>
      <c r="O275" t="s">
        <v>45</v>
      </c>
      <c r="R275">
        <v>704</v>
      </c>
      <c r="T275" s="31" t="e">
        <v>#N/A</v>
      </c>
    </row>
    <row r="276" spans="1:20" x14ac:dyDescent="0.3">
      <c r="A276">
        <v>2020</v>
      </c>
      <c r="B276">
        <v>546</v>
      </c>
      <c r="C276">
        <v>1004965</v>
      </c>
      <c r="D276" t="s">
        <v>718</v>
      </c>
      <c r="E276" t="s">
        <v>719</v>
      </c>
      <c r="F276" t="s">
        <v>1531</v>
      </c>
      <c r="G276" s="2">
        <v>123900</v>
      </c>
      <c r="H276">
        <v>0</v>
      </c>
      <c r="I276" s="1">
        <v>0</v>
      </c>
      <c r="J276" s="1">
        <v>0</v>
      </c>
      <c r="K276">
        <v>0</v>
      </c>
      <c r="L276" t="s">
        <v>12</v>
      </c>
      <c r="M276" t="s">
        <v>679</v>
      </c>
      <c r="N276" t="s">
        <v>1495</v>
      </c>
      <c r="O276" t="s">
        <v>92</v>
      </c>
      <c r="P276" t="s">
        <v>45</v>
      </c>
      <c r="R276">
        <v>705</v>
      </c>
      <c r="T276" s="31" t="e">
        <v>#N/A</v>
      </c>
    </row>
    <row r="277" spans="1:20" x14ac:dyDescent="0.3">
      <c r="A277">
        <v>2020</v>
      </c>
      <c r="B277">
        <v>559</v>
      </c>
      <c r="C277">
        <v>1002355</v>
      </c>
      <c r="D277" t="s">
        <v>732</v>
      </c>
      <c r="E277" t="s">
        <v>144</v>
      </c>
      <c r="F277" t="s">
        <v>1780</v>
      </c>
      <c r="G277" s="2">
        <v>123900</v>
      </c>
      <c r="H277">
        <v>0</v>
      </c>
      <c r="I277" s="1">
        <v>0</v>
      </c>
      <c r="J277" s="1">
        <v>0</v>
      </c>
      <c r="K277">
        <v>0</v>
      </c>
      <c r="L277" t="s">
        <v>11</v>
      </c>
      <c r="M277" t="s">
        <v>724</v>
      </c>
      <c r="N277" t="s">
        <v>45</v>
      </c>
      <c r="O277" t="s">
        <v>45</v>
      </c>
      <c r="R277">
        <v>706</v>
      </c>
      <c r="T277" s="31" t="e">
        <v>#N/A</v>
      </c>
    </row>
    <row r="278" spans="1:20" x14ac:dyDescent="0.3">
      <c r="A278">
        <v>2020</v>
      </c>
      <c r="B278">
        <v>583</v>
      </c>
      <c r="C278">
        <v>1002392</v>
      </c>
      <c r="D278" t="s">
        <v>71</v>
      </c>
      <c r="E278" t="s">
        <v>756</v>
      </c>
      <c r="F278" t="s">
        <v>1781</v>
      </c>
      <c r="G278" s="2">
        <v>123900</v>
      </c>
      <c r="H278">
        <v>0</v>
      </c>
      <c r="I278" s="1">
        <v>0</v>
      </c>
      <c r="J278" s="1">
        <v>0</v>
      </c>
      <c r="K278">
        <v>0</v>
      </c>
      <c r="L278" t="s">
        <v>11</v>
      </c>
      <c r="M278" t="s">
        <v>724</v>
      </c>
      <c r="N278" t="s">
        <v>1544</v>
      </c>
      <c r="O278" t="s">
        <v>45</v>
      </c>
      <c r="P278" t="s">
        <v>37</v>
      </c>
      <c r="R278">
        <v>709</v>
      </c>
      <c r="T278" s="31" t="e">
        <v>#N/A</v>
      </c>
    </row>
    <row r="279" spans="1:20" x14ac:dyDescent="0.3">
      <c r="A279">
        <v>2020</v>
      </c>
      <c r="B279">
        <v>593</v>
      </c>
      <c r="C279">
        <v>992786</v>
      </c>
      <c r="D279" t="s">
        <v>71</v>
      </c>
      <c r="E279" t="s">
        <v>768</v>
      </c>
      <c r="F279" t="s">
        <v>1782</v>
      </c>
      <c r="G279" s="2">
        <v>123900</v>
      </c>
      <c r="H279">
        <v>0</v>
      </c>
      <c r="I279" s="1">
        <v>0</v>
      </c>
      <c r="J279" s="1">
        <v>0</v>
      </c>
      <c r="K279">
        <v>0</v>
      </c>
      <c r="L279" t="s">
        <v>1</v>
      </c>
      <c r="M279" t="s">
        <v>769</v>
      </c>
      <c r="N279" t="s">
        <v>45</v>
      </c>
      <c r="O279" t="s">
        <v>45</v>
      </c>
      <c r="R279">
        <v>710</v>
      </c>
      <c r="T279" s="31" t="e">
        <v>#N/A</v>
      </c>
    </row>
    <row r="280" spans="1:20" x14ac:dyDescent="0.3">
      <c r="A280">
        <v>2020</v>
      </c>
      <c r="B280">
        <v>609</v>
      </c>
      <c r="C280">
        <v>1006536</v>
      </c>
      <c r="D280" t="s">
        <v>38</v>
      </c>
      <c r="E280" t="s">
        <v>787</v>
      </c>
      <c r="F280" t="s">
        <v>1783</v>
      </c>
      <c r="G280" s="2">
        <v>123900</v>
      </c>
      <c r="H280">
        <v>0</v>
      </c>
      <c r="I280" s="1">
        <v>0</v>
      </c>
      <c r="J280" s="1">
        <v>0</v>
      </c>
      <c r="K280">
        <v>0</v>
      </c>
      <c r="L280" t="s">
        <v>1</v>
      </c>
      <c r="M280" t="s">
        <v>769</v>
      </c>
      <c r="N280" t="s">
        <v>1544</v>
      </c>
      <c r="O280" t="s">
        <v>45</v>
      </c>
      <c r="P280" t="s">
        <v>37</v>
      </c>
      <c r="R280">
        <v>712</v>
      </c>
      <c r="T280" s="31" t="e">
        <v>#N/A</v>
      </c>
    </row>
    <row r="281" spans="1:20" x14ac:dyDescent="0.3">
      <c r="A281">
        <v>2020</v>
      </c>
      <c r="B281">
        <v>662</v>
      </c>
      <c r="C281">
        <v>1006143</v>
      </c>
      <c r="D281" t="s">
        <v>279</v>
      </c>
      <c r="E281" t="s">
        <v>466</v>
      </c>
      <c r="F281" t="s">
        <v>1784</v>
      </c>
      <c r="G281" s="2">
        <v>123900</v>
      </c>
      <c r="H281">
        <v>0</v>
      </c>
      <c r="I281" s="1">
        <v>0</v>
      </c>
      <c r="J281" s="1">
        <v>0</v>
      </c>
      <c r="K281">
        <v>0</v>
      </c>
      <c r="L281" t="s">
        <v>10</v>
      </c>
      <c r="M281" t="s">
        <v>818</v>
      </c>
      <c r="N281" t="s">
        <v>45</v>
      </c>
      <c r="O281" t="s">
        <v>45</v>
      </c>
      <c r="R281">
        <v>719</v>
      </c>
      <c r="T281" s="31" t="e">
        <v>#N/A</v>
      </c>
    </row>
    <row r="282" spans="1:20" x14ac:dyDescent="0.3">
      <c r="A282">
        <v>2020</v>
      </c>
      <c r="B282">
        <v>668</v>
      </c>
      <c r="C282">
        <v>1004360</v>
      </c>
      <c r="D282" t="s">
        <v>175</v>
      </c>
      <c r="E282" t="s">
        <v>851</v>
      </c>
      <c r="F282" t="s">
        <v>1785</v>
      </c>
      <c r="G282" s="2">
        <v>123900</v>
      </c>
      <c r="H282">
        <v>0</v>
      </c>
      <c r="I282" s="1">
        <v>0</v>
      </c>
      <c r="J282" s="1">
        <v>0</v>
      </c>
      <c r="K282">
        <v>0</v>
      </c>
      <c r="L282" t="s">
        <v>10</v>
      </c>
      <c r="M282" t="s">
        <v>818</v>
      </c>
      <c r="N282" t="s">
        <v>45</v>
      </c>
      <c r="O282" t="s">
        <v>45</v>
      </c>
      <c r="R282">
        <v>720</v>
      </c>
      <c r="T282" s="31" t="e">
        <v>#N/A</v>
      </c>
    </row>
    <row r="283" spans="1:20" x14ac:dyDescent="0.3">
      <c r="A283">
        <v>2020</v>
      </c>
      <c r="B283">
        <v>691</v>
      </c>
      <c r="C283">
        <v>1011791</v>
      </c>
      <c r="D283" t="s">
        <v>128</v>
      </c>
      <c r="E283" t="s">
        <v>871</v>
      </c>
      <c r="F283" t="s">
        <v>1786</v>
      </c>
      <c r="G283" s="2">
        <v>123900</v>
      </c>
      <c r="H283">
        <v>0</v>
      </c>
      <c r="I283" s="1">
        <v>0</v>
      </c>
      <c r="J283" s="1">
        <v>0</v>
      </c>
      <c r="K283">
        <v>0</v>
      </c>
      <c r="L283" t="s">
        <v>9</v>
      </c>
      <c r="M283" t="s">
        <v>864</v>
      </c>
      <c r="N283" t="s">
        <v>1544</v>
      </c>
      <c r="O283" t="s">
        <v>45</v>
      </c>
      <c r="P283" t="s">
        <v>37</v>
      </c>
      <c r="R283">
        <v>722</v>
      </c>
      <c r="T283" s="31" t="e">
        <v>#N/A</v>
      </c>
    </row>
    <row r="284" spans="1:20" x14ac:dyDescent="0.3">
      <c r="A284">
        <v>2020</v>
      </c>
      <c r="B284">
        <v>731</v>
      </c>
      <c r="C284">
        <v>296070</v>
      </c>
      <c r="D284" t="s">
        <v>43</v>
      </c>
      <c r="E284" t="s">
        <v>910</v>
      </c>
      <c r="F284" t="s">
        <v>1787</v>
      </c>
      <c r="G284" s="2">
        <v>123900</v>
      </c>
      <c r="H284">
        <v>0</v>
      </c>
      <c r="I284" s="1">
        <v>0</v>
      </c>
      <c r="J284" s="1">
        <v>0</v>
      </c>
      <c r="K284">
        <v>0</v>
      </c>
      <c r="L284" t="s">
        <v>13</v>
      </c>
      <c r="M284" t="s">
        <v>907</v>
      </c>
      <c r="N284" t="s">
        <v>45</v>
      </c>
      <c r="O284" t="s">
        <v>45</v>
      </c>
      <c r="R284">
        <v>729</v>
      </c>
      <c r="T284" s="31" t="e">
        <v>#N/A</v>
      </c>
    </row>
    <row r="285" spans="1:20" x14ac:dyDescent="0.3">
      <c r="A285">
        <v>2020</v>
      </c>
      <c r="B285">
        <v>765</v>
      </c>
      <c r="C285">
        <v>1005000</v>
      </c>
      <c r="D285" t="s">
        <v>939</v>
      </c>
      <c r="E285" t="s">
        <v>940</v>
      </c>
      <c r="F285" t="s">
        <v>1788</v>
      </c>
      <c r="G285" s="2">
        <v>123900</v>
      </c>
      <c r="H285">
        <v>0</v>
      </c>
      <c r="I285" s="1">
        <v>0</v>
      </c>
      <c r="J285" s="1">
        <v>0</v>
      </c>
      <c r="K285">
        <v>0</v>
      </c>
      <c r="L285" t="s">
        <v>13</v>
      </c>
      <c r="M285" t="s">
        <v>907</v>
      </c>
      <c r="N285" t="s">
        <v>1544</v>
      </c>
      <c r="O285" t="s">
        <v>45</v>
      </c>
      <c r="P285" t="s">
        <v>37</v>
      </c>
      <c r="R285">
        <v>733</v>
      </c>
      <c r="T285" s="31" t="e">
        <v>#N/A</v>
      </c>
    </row>
    <row r="286" spans="1:20" x14ac:dyDescent="0.3">
      <c r="A286">
        <v>2020</v>
      </c>
      <c r="B286">
        <v>43</v>
      </c>
      <c r="C286">
        <v>1011981</v>
      </c>
      <c r="D286" t="s">
        <v>115</v>
      </c>
      <c r="E286" t="s">
        <v>116</v>
      </c>
      <c r="F286" t="s">
        <v>1270</v>
      </c>
      <c r="G286" s="2">
        <v>117300</v>
      </c>
      <c r="H286">
        <v>0</v>
      </c>
      <c r="I286" s="1">
        <v>0</v>
      </c>
      <c r="J286" s="1">
        <v>0</v>
      </c>
      <c r="K286">
        <v>0</v>
      </c>
      <c r="L286" t="s">
        <v>16</v>
      </c>
      <c r="M286" t="s">
        <v>36</v>
      </c>
      <c r="N286" t="s">
        <v>1037</v>
      </c>
      <c r="O286" t="s">
        <v>40</v>
      </c>
      <c r="P286" t="s">
        <v>45</v>
      </c>
      <c r="R286">
        <v>746</v>
      </c>
      <c r="T286" s="31" t="e">
        <v>#N/A</v>
      </c>
    </row>
    <row r="287" spans="1:20" x14ac:dyDescent="0.3">
      <c r="A287">
        <v>2020</v>
      </c>
      <c r="B287">
        <v>56</v>
      </c>
      <c r="C287">
        <v>1006059</v>
      </c>
      <c r="D287" t="s">
        <v>141</v>
      </c>
      <c r="E287" t="s">
        <v>142</v>
      </c>
      <c r="F287" t="s">
        <v>1789</v>
      </c>
      <c r="G287" s="2">
        <v>117300</v>
      </c>
      <c r="H287">
        <v>0</v>
      </c>
      <c r="I287" s="1">
        <v>0</v>
      </c>
      <c r="J287" s="1">
        <v>0</v>
      </c>
      <c r="K287">
        <v>0</v>
      </c>
      <c r="L287" t="s">
        <v>7</v>
      </c>
      <c r="M287" t="s">
        <v>119</v>
      </c>
      <c r="N287" t="s">
        <v>1715</v>
      </c>
      <c r="O287" t="s">
        <v>37</v>
      </c>
      <c r="P287" t="s">
        <v>45</v>
      </c>
      <c r="R287">
        <v>747</v>
      </c>
      <c r="T287" s="31" t="e">
        <v>#N/A</v>
      </c>
    </row>
    <row r="288" spans="1:20" x14ac:dyDescent="0.3">
      <c r="A288">
        <v>2020</v>
      </c>
      <c r="B288">
        <v>185</v>
      </c>
      <c r="C288">
        <v>1009223</v>
      </c>
      <c r="D288" t="s">
        <v>83</v>
      </c>
      <c r="E288" t="s">
        <v>321</v>
      </c>
      <c r="F288" t="s">
        <v>1790</v>
      </c>
      <c r="G288" s="2">
        <v>117300</v>
      </c>
      <c r="H288">
        <v>0</v>
      </c>
      <c r="I288" s="1">
        <v>0</v>
      </c>
      <c r="J288" s="1">
        <v>0</v>
      </c>
      <c r="K288">
        <v>0</v>
      </c>
      <c r="L288" t="s">
        <v>4</v>
      </c>
      <c r="M288" t="s">
        <v>316</v>
      </c>
      <c r="N288" t="s">
        <v>1715</v>
      </c>
      <c r="O288" t="s">
        <v>37</v>
      </c>
      <c r="P288" t="s">
        <v>45</v>
      </c>
      <c r="R288">
        <v>756</v>
      </c>
      <c r="T288" s="31" t="e">
        <v>#N/A</v>
      </c>
    </row>
    <row r="289" spans="1:20" x14ac:dyDescent="0.3">
      <c r="A289">
        <v>2020</v>
      </c>
      <c r="B289">
        <v>200</v>
      </c>
      <c r="C289">
        <v>1006506</v>
      </c>
      <c r="D289" t="s">
        <v>60</v>
      </c>
      <c r="E289" t="s">
        <v>342</v>
      </c>
      <c r="F289" t="s">
        <v>1791</v>
      </c>
      <c r="G289" s="2">
        <v>117300</v>
      </c>
      <c r="H289">
        <v>0</v>
      </c>
      <c r="I289" s="1">
        <v>0</v>
      </c>
      <c r="J289" s="1">
        <v>0</v>
      </c>
      <c r="K289">
        <v>0</v>
      </c>
      <c r="L289" t="s">
        <v>4</v>
      </c>
      <c r="M289" t="s">
        <v>316</v>
      </c>
      <c r="N289" t="s">
        <v>1715</v>
      </c>
      <c r="O289" t="s">
        <v>37</v>
      </c>
      <c r="P289" t="s">
        <v>45</v>
      </c>
      <c r="R289">
        <v>757</v>
      </c>
      <c r="T289" s="31" t="e">
        <v>#N/A</v>
      </c>
    </row>
    <row r="290" spans="1:20" x14ac:dyDescent="0.3">
      <c r="A290">
        <v>2020</v>
      </c>
      <c r="B290">
        <v>201</v>
      </c>
      <c r="C290">
        <v>1011755</v>
      </c>
      <c r="D290" t="s">
        <v>224</v>
      </c>
      <c r="E290" t="s">
        <v>69</v>
      </c>
      <c r="F290" t="s">
        <v>1451</v>
      </c>
      <c r="G290" s="2">
        <v>117300</v>
      </c>
      <c r="H290">
        <v>0</v>
      </c>
      <c r="I290" s="1">
        <v>0</v>
      </c>
      <c r="J290" s="1">
        <v>0</v>
      </c>
      <c r="K290">
        <v>0</v>
      </c>
      <c r="L290" t="s">
        <v>4</v>
      </c>
      <c r="M290" t="s">
        <v>316</v>
      </c>
      <c r="N290" t="s">
        <v>45</v>
      </c>
      <c r="O290" t="s">
        <v>45</v>
      </c>
      <c r="R290">
        <v>758</v>
      </c>
      <c r="T290" s="31" t="e">
        <v>#N/A</v>
      </c>
    </row>
    <row r="291" spans="1:20" x14ac:dyDescent="0.3">
      <c r="A291">
        <v>2020</v>
      </c>
      <c r="B291">
        <v>242</v>
      </c>
      <c r="C291">
        <v>999321</v>
      </c>
      <c r="D291" t="s">
        <v>398</v>
      </c>
      <c r="E291" t="s">
        <v>399</v>
      </c>
      <c r="F291" t="s">
        <v>1257</v>
      </c>
      <c r="G291" s="2">
        <v>117300</v>
      </c>
      <c r="H291">
        <v>0</v>
      </c>
      <c r="I291" s="1">
        <v>0</v>
      </c>
      <c r="J291" s="1">
        <v>0</v>
      </c>
      <c r="K291">
        <v>0</v>
      </c>
      <c r="L291" t="s">
        <v>15</v>
      </c>
      <c r="M291" t="s">
        <v>377</v>
      </c>
      <c r="N291" t="s">
        <v>45</v>
      </c>
      <c r="O291" t="s">
        <v>45</v>
      </c>
      <c r="R291">
        <v>759</v>
      </c>
      <c r="T291" s="31" t="e">
        <v>#N/A</v>
      </c>
    </row>
    <row r="292" spans="1:20" x14ac:dyDescent="0.3">
      <c r="A292">
        <v>2020</v>
      </c>
      <c r="B292">
        <v>287</v>
      </c>
      <c r="C292">
        <v>999715</v>
      </c>
      <c r="D292" t="s">
        <v>453</v>
      </c>
      <c r="E292" t="s">
        <v>454</v>
      </c>
      <c r="F292" t="s">
        <v>1792</v>
      </c>
      <c r="G292" s="2">
        <v>117300</v>
      </c>
      <c r="H292">
        <v>0</v>
      </c>
      <c r="I292" s="1">
        <v>0</v>
      </c>
      <c r="J292" s="1">
        <v>0</v>
      </c>
      <c r="K292">
        <v>0</v>
      </c>
      <c r="L292" t="s">
        <v>17</v>
      </c>
      <c r="M292" t="s">
        <v>440</v>
      </c>
      <c r="N292" t="s">
        <v>45</v>
      </c>
      <c r="O292" t="s">
        <v>45</v>
      </c>
      <c r="R292">
        <v>760</v>
      </c>
      <c r="T292" s="31" t="e">
        <v>#N/A</v>
      </c>
    </row>
    <row r="293" spans="1:20" x14ac:dyDescent="0.3">
      <c r="A293">
        <v>2020</v>
      </c>
      <c r="B293">
        <v>337</v>
      </c>
      <c r="C293">
        <v>1017255</v>
      </c>
      <c r="D293" t="s">
        <v>331</v>
      </c>
      <c r="E293" t="s">
        <v>511</v>
      </c>
      <c r="F293" t="s">
        <v>1793</v>
      </c>
      <c r="G293" s="2">
        <v>117300</v>
      </c>
      <c r="H293">
        <v>0</v>
      </c>
      <c r="I293" s="1">
        <v>0</v>
      </c>
      <c r="J293" s="1">
        <v>0</v>
      </c>
      <c r="K293">
        <v>0</v>
      </c>
      <c r="L293" t="s">
        <v>3</v>
      </c>
      <c r="M293" t="s">
        <v>497</v>
      </c>
      <c r="N293" t="s">
        <v>45</v>
      </c>
      <c r="O293" t="s">
        <v>45</v>
      </c>
      <c r="R293">
        <v>762</v>
      </c>
      <c r="T293" s="31" t="e">
        <v>#N/A</v>
      </c>
    </row>
    <row r="294" spans="1:20" x14ac:dyDescent="0.3">
      <c r="A294">
        <v>2020</v>
      </c>
      <c r="B294">
        <v>366</v>
      </c>
      <c r="C294">
        <v>1008603</v>
      </c>
      <c r="D294" t="s">
        <v>138</v>
      </c>
      <c r="E294" t="s">
        <v>538</v>
      </c>
      <c r="F294" t="s">
        <v>1794</v>
      </c>
      <c r="G294" s="2">
        <v>117300</v>
      </c>
      <c r="H294">
        <v>0</v>
      </c>
      <c r="I294" s="1">
        <v>0</v>
      </c>
      <c r="J294" s="1">
        <v>0</v>
      </c>
      <c r="K294">
        <v>0</v>
      </c>
      <c r="L294" t="s">
        <v>3</v>
      </c>
      <c r="M294" t="s">
        <v>497</v>
      </c>
      <c r="N294" t="s">
        <v>45</v>
      </c>
      <c r="O294" t="s">
        <v>45</v>
      </c>
      <c r="R294">
        <v>763</v>
      </c>
      <c r="T294" s="31" t="e">
        <v>#N/A</v>
      </c>
    </row>
    <row r="295" spans="1:20" x14ac:dyDescent="0.3">
      <c r="A295">
        <v>2020</v>
      </c>
      <c r="B295">
        <v>392</v>
      </c>
      <c r="C295">
        <v>296984</v>
      </c>
      <c r="D295" t="s">
        <v>50</v>
      </c>
      <c r="E295" t="s">
        <v>566</v>
      </c>
      <c r="F295" t="s">
        <v>1795</v>
      </c>
      <c r="G295" s="2">
        <v>117300</v>
      </c>
      <c r="H295">
        <v>0</v>
      </c>
      <c r="I295" s="1">
        <v>0</v>
      </c>
      <c r="J295" s="1">
        <v>0</v>
      </c>
      <c r="K295">
        <v>0</v>
      </c>
      <c r="L295" t="s">
        <v>542</v>
      </c>
      <c r="M295" t="s">
        <v>18</v>
      </c>
      <c r="N295" t="s">
        <v>1715</v>
      </c>
      <c r="O295" t="s">
        <v>37</v>
      </c>
      <c r="P295" t="s">
        <v>45</v>
      </c>
      <c r="R295">
        <v>764</v>
      </c>
      <c r="T295" s="31" t="e">
        <v>#N/A</v>
      </c>
    </row>
    <row r="296" spans="1:20" x14ac:dyDescent="0.3">
      <c r="A296">
        <v>2020</v>
      </c>
      <c r="B296">
        <v>404</v>
      </c>
      <c r="C296">
        <v>1008123</v>
      </c>
      <c r="D296" t="s">
        <v>71</v>
      </c>
      <c r="E296" t="s">
        <v>575</v>
      </c>
      <c r="F296" t="s">
        <v>1796</v>
      </c>
      <c r="G296" s="2">
        <v>117300</v>
      </c>
      <c r="H296">
        <v>0</v>
      </c>
      <c r="I296" s="1">
        <v>0</v>
      </c>
      <c r="J296" s="1">
        <v>0</v>
      </c>
      <c r="K296">
        <v>0</v>
      </c>
      <c r="L296" t="s">
        <v>542</v>
      </c>
      <c r="M296" t="s">
        <v>18</v>
      </c>
      <c r="N296" t="s">
        <v>45</v>
      </c>
      <c r="O296" t="s">
        <v>45</v>
      </c>
      <c r="R296">
        <v>765</v>
      </c>
      <c r="T296" s="31" t="e">
        <v>#N/A</v>
      </c>
    </row>
    <row r="297" spans="1:20" x14ac:dyDescent="0.3">
      <c r="A297">
        <v>2020</v>
      </c>
      <c r="B297">
        <v>441</v>
      </c>
      <c r="C297">
        <v>1008537</v>
      </c>
      <c r="D297" t="s">
        <v>217</v>
      </c>
      <c r="E297" t="s">
        <v>617</v>
      </c>
      <c r="F297" t="s">
        <v>1797</v>
      </c>
      <c r="G297" s="2">
        <v>117300</v>
      </c>
      <c r="H297">
        <v>0</v>
      </c>
      <c r="I297" s="1">
        <v>0</v>
      </c>
      <c r="J297" s="1">
        <v>0</v>
      </c>
      <c r="K297">
        <v>0</v>
      </c>
      <c r="L297" t="s">
        <v>6</v>
      </c>
      <c r="M297" t="s">
        <v>589</v>
      </c>
      <c r="N297" t="s">
        <v>45</v>
      </c>
      <c r="O297" t="s">
        <v>45</v>
      </c>
      <c r="R297">
        <v>767</v>
      </c>
      <c r="T297" s="31" t="e">
        <v>#N/A</v>
      </c>
    </row>
    <row r="298" spans="1:20" x14ac:dyDescent="0.3">
      <c r="A298">
        <v>2020</v>
      </c>
      <c r="B298">
        <v>510</v>
      </c>
      <c r="C298">
        <v>1015781</v>
      </c>
      <c r="D298" t="s">
        <v>137</v>
      </c>
      <c r="E298" t="s">
        <v>684</v>
      </c>
      <c r="F298" t="s">
        <v>1539</v>
      </c>
      <c r="G298" s="2">
        <v>117300</v>
      </c>
      <c r="H298">
        <v>0</v>
      </c>
      <c r="I298" s="1">
        <v>0</v>
      </c>
      <c r="J298" s="1">
        <v>0</v>
      </c>
      <c r="K298">
        <v>0</v>
      </c>
      <c r="L298" t="s">
        <v>12</v>
      </c>
      <c r="M298" t="s">
        <v>679</v>
      </c>
      <c r="N298" t="s">
        <v>1495</v>
      </c>
      <c r="O298" t="s">
        <v>92</v>
      </c>
      <c r="P298" t="s">
        <v>45</v>
      </c>
      <c r="R298">
        <v>769</v>
      </c>
      <c r="T298" s="31" t="e">
        <v>#N/A</v>
      </c>
    </row>
    <row r="299" spans="1:20" x14ac:dyDescent="0.3">
      <c r="A299">
        <v>2020</v>
      </c>
      <c r="B299">
        <v>526</v>
      </c>
      <c r="C299">
        <v>1009189</v>
      </c>
      <c r="D299" t="s">
        <v>175</v>
      </c>
      <c r="E299" t="s">
        <v>700</v>
      </c>
      <c r="F299" t="s">
        <v>1798</v>
      </c>
      <c r="G299" s="2">
        <v>117300</v>
      </c>
      <c r="H299">
        <v>0</v>
      </c>
      <c r="I299" s="1">
        <v>0</v>
      </c>
      <c r="J299" s="1">
        <v>0</v>
      </c>
      <c r="K299">
        <v>0</v>
      </c>
      <c r="L299" t="s">
        <v>12</v>
      </c>
      <c r="M299" t="s">
        <v>679</v>
      </c>
      <c r="N299" t="s">
        <v>1715</v>
      </c>
      <c r="O299" t="s">
        <v>37</v>
      </c>
      <c r="P299" t="s">
        <v>45</v>
      </c>
      <c r="R299">
        <v>770</v>
      </c>
      <c r="T299" s="31" t="e">
        <v>#N/A</v>
      </c>
    </row>
    <row r="300" spans="1:20" x14ac:dyDescent="0.3">
      <c r="A300">
        <v>2020</v>
      </c>
      <c r="B300">
        <v>590</v>
      </c>
      <c r="C300">
        <v>1009195</v>
      </c>
      <c r="D300" t="s">
        <v>322</v>
      </c>
      <c r="E300" t="s">
        <v>587</v>
      </c>
      <c r="F300" t="s">
        <v>1799</v>
      </c>
      <c r="G300" s="2">
        <v>117300</v>
      </c>
      <c r="H300">
        <v>0</v>
      </c>
      <c r="I300" s="1">
        <v>0</v>
      </c>
      <c r="J300" s="1">
        <v>0</v>
      </c>
      <c r="K300">
        <v>0</v>
      </c>
      <c r="L300" t="s">
        <v>11</v>
      </c>
      <c r="M300" t="s">
        <v>724</v>
      </c>
      <c r="N300" t="s">
        <v>1715</v>
      </c>
      <c r="O300" t="s">
        <v>37</v>
      </c>
      <c r="P300" t="s">
        <v>45</v>
      </c>
      <c r="R300">
        <v>773</v>
      </c>
      <c r="T300" s="31" t="e">
        <v>#N/A</v>
      </c>
    </row>
    <row r="301" spans="1:20" x14ac:dyDescent="0.3">
      <c r="A301">
        <v>2020</v>
      </c>
      <c r="B301">
        <v>605</v>
      </c>
      <c r="C301">
        <v>1009308</v>
      </c>
      <c r="D301" t="s">
        <v>126</v>
      </c>
      <c r="E301" t="s">
        <v>782</v>
      </c>
      <c r="F301" t="s">
        <v>1800</v>
      </c>
      <c r="G301" s="2">
        <v>117300</v>
      </c>
      <c r="H301">
        <v>0</v>
      </c>
      <c r="I301" s="1">
        <v>0</v>
      </c>
      <c r="J301" s="1">
        <v>0</v>
      </c>
      <c r="K301">
        <v>0</v>
      </c>
      <c r="L301" t="s">
        <v>1</v>
      </c>
      <c r="M301" t="s">
        <v>769</v>
      </c>
      <c r="N301" t="s">
        <v>1715</v>
      </c>
      <c r="O301" t="s">
        <v>37</v>
      </c>
      <c r="P301" t="s">
        <v>45</v>
      </c>
      <c r="R301">
        <v>774</v>
      </c>
      <c r="T301" s="31" t="e">
        <v>#N/A</v>
      </c>
    </row>
    <row r="302" spans="1:20" x14ac:dyDescent="0.3">
      <c r="A302">
        <v>2020</v>
      </c>
      <c r="B302">
        <v>627</v>
      </c>
      <c r="C302">
        <v>1011985</v>
      </c>
      <c r="D302" t="s">
        <v>808</v>
      </c>
      <c r="E302" t="s">
        <v>809</v>
      </c>
      <c r="F302" t="s">
        <v>1801</v>
      </c>
      <c r="G302" s="2">
        <v>117300</v>
      </c>
      <c r="H302">
        <v>0</v>
      </c>
      <c r="I302" s="1">
        <v>0</v>
      </c>
      <c r="J302" s="1">
        <v>0</v>
      </c>
      <c r="K302">
        <v>0</v>
      </c>
      <c r="L302" t="s">
        <v>1</v>
      </c>
      <c r="M302" t="s">
        <v>769</v>
      </c>
      <c r="N302" t="s">
        <v>1715</v>
      </c>
      <c r="O302" t="s">
        <v>37</v>
      </c>
      <c r="P302" t="s">
        <v>45</v>
      </c>
      <c r="R302">
        <v>778</v>
      </c>
      <c r="T302" s="31" t="e">
        <v>#N/A</v>
      </c>
    </row>
    <row r="303" spans="1:20" x14ac:dyDescent="0.3">
      <c r="A303">
        <v>2020</v>
      </c>
      <c r="B303">
        <v>723</v>
      </c>
      <c r="C303">
        <v>1005997</v>
      </c>
      <c r="D303" t="s">
        <v>901</v>
      </c>
      <c r="E303" t="s">
        <v>111</v>
      </c>
      <c r="F303" t="s">
        <v>1802</v>
      </c>
      <c r="G303" s="2">
        <v>117300</v>
      </c>
      <c r="H303">
        <v>0</v>
      </c>
      <c r="I303" s="1">
        <v>0</v>
      </c>
      <c r="J303" s="1">
        <v>0</v>
      </c>
      <c r="K303">
        <v>0</v>
      </c>
      <c r="L303" t="s">
        <v>9</v>
      </c>
      <c r="M303" t="s">
        <v>864</v>
      </c>
      <c r="N303" t="s">
        <v>1715</v>
      </c>
      <c r="O303" t="s">
        <v>37</v>
      </c>
      <c r="P303" t="s">
        <v>45</v>
      </c>
      <c r="R303">
        <v>782</v>
      </c>
      <c r="T303" s="31" t="e">
        <v>#N/A</v>
      </c>
    </row>
    <row r="304" spans="1:20" x14ac:dyDescent="0.3">
      <c r="A304">
        <v>2020</v>
      </c>
      <c r="B304">
        <v>432</v>
      </c>
      <c r="C304">
        <v>1005150</v>
      </c>
      <c r="D304" t="s">
        <v>608</v>
      </c>
      <c r="E304" t="s">
        <v>609</v>
      </c>
      <c r="F304" t="s">
        <v>1803</v>
      </c>
      <c r="G304" s="2">
        <v>115900</v>
      </c>
      <c r="H304">
        <v>0</v>
      </c>
      <c r="I304" s="1">
        <v>0</v>
      </c>
      <c r="J304" s="1">
        <v>0</v>
      </c>
      <c r="K304">
        <v>0</v>
      </c>
      <c r="L304" t="s">
        <v>6</v>
      </c>
      <c r="M304" t="s">
        <v>589</v>
      </c>
      <c r="N304" t="s">
        <v>45</v>
      </c>
      <c r="O304" t="s">
        <v>45</v>
      </c>
      <c r="R304">
        <v>788</v>
      </c>
      <c r="T304" s="31" t="e">
        <v>#N/A</v>
      </c>
    </row>
    <row r="305" spans="1:20" x14ac:dyDescent="0.3">
      <c r="A305">
        <v>2020</v>
      </c>
      <c r="B305">
        <v>809</v>
      </c>
      <c r="C305">
        <v>1001412</v>
      </c>
      <c r="D305" t="s">
        <v>348</v>
      </c>
      <c r="E305" t="s">
        <v>973</v>
      </c>
      <c r="F305" t="s">
        <v>1804</v>
      </c>
      <c r="G305" s="2">
        <v>112900</v>
      </c>
      <c r="H305">
        <v>0</v>
      </c>
      <c r="I305" s="1">
        <v>0</v>
      </c>
      <c r="J305" s="1">
        <v>0</v>
      </c>
      <c r="K305">
        <v>0</v>
      </c>
      <c r="L305" t="s">
        <v>8</v>
      </c>
      <c r="M305" t="s">
        <v>948</v>
      </c>
      <c r="N305" t="s">
        <v>45</v>
      </c>
      <c r="O305" t="s">
        <v>45</v>
      </c>
      <c r="R305">
        <v>790</v>
      </c>
      <c r="T305" s="31" t="e">
        <v>#N/A</v>
      </c>
    </row>
    <row r="306" spans="1:20" x14ac:dyDescent="0.3">
      <c r="A306">
        <v>2020</v>
      </c>
      <c r="B306">
        <v>83</v>
      </c>
      <c r="C306">
        <v>993836</v>
      </c>
      <c r="D306" t="s">
        <v>185</v>
      </c>
      <c r="E306" t="s">
        <v>186</v>
      </c>
      <c r="F306" t="s">
        <v>1805</v>
      </c>
      <c r="G306" s="2">
        <v>111400</v>
      </c>
      <c r="H306">
        <v>0</v>
      </c>
      <c r="I306" s="1">
        <v>0</v>
      </c>
      <c r="J306" s="1">
        <v>0</v>
      </c>
      <c r="K306">
        <v>0</v>
      </c>
      <c r="L306" t="s">
        <v>7</v>
      </c>
      <c r="M306" t="s">
        <v>119</v>
      </c>
      <c r="N306" t="s">
        <v>45</v>
      </c>
      <c r="O306" t="s">
        <v>45</v>
      </c>
      <c r="R306">
        <v>791</v>
      </c>
      <c r="T306" s="31" t="e">
        <v>#N/A</v>
      </c>
    </row>
    <row r="307" spans="1:20" x14ac:dyDescent="0.3">
      <c r="A307">
        <v>2020</v>
      </c>
      <c r="B307">
        <v>330</v>
      </c>
      <c r="C307">
        <v>999326</v>
      </c>
      <c r="D307" t="s">
        <v>503</v>
      </c>
      <c r="E307" t="s">
        <v>504</v>
      </c>
      <c r="F307" t="s">
        <v>1806</v>
      </c>
      <c r="G307" s="2">
        <v>109900</v>
      </c>
      <c r="H307">
        <v>0</v>
      </c>
      <c r="I307" s="1">
        <v>0</v>
      </c>
      <c r="J307" s="1">
        <v>0</v>
      </c>
      <c r="K307">
        <v>0</v>
      </c>
      <c r="L307" t="s">
        <v>3</v>
      </c>
      <c r="M307" t="s">
        <v>497</v>
      </c>
      <c r="N307" t="s">
        <v>1715</v>
      </c>
      <c r="O307" t="s">
        <v>37</v>
      </c>
      <c r="P307" t="s">
        <v>45</v>
      </c>
      <c r="R307">
        <v>792</v>
      </c>
      <c r="T307" s="31" t="e">
        <v>#N/A</v>
      </c>
    </row>
    <row r="308" spans="1:20" x14ac:dyDescent="0.3">
      <c r="A308">
        <v>2020</v>
      </c>
      <c r="B308">
        <v>278</v>
      </c>
      <c r="C308">
        <v>1008454</v>
      </c>
      <c r="D308" t="s">
        <v>130</v>
      </c>
      <c r="E308" t="s">
        <v>444</v>
      </c>
      <c r="F308" t="s">
        <v>1807</v>
      </c>
      <c r="G308" s="2">
        <v>106900</v>
      </c>
      <c r="H308">
        <v>0</v>
      </c>
      <c r="I308" s="1">
        <v>0</v>
      </c>
      <c r="J308" s="1">
        <v>0</v>
      </c>
      <c r="K308">
        <v>0</v>
      </c>
      <c r="L308" t="s">
        <v>17</v>
      </c>
      <c r="M308" t="s">
        <v>440</v>
      </c>
      <c r="N308" t="s">
        <v>1715</v>
      </c>
      <c r="O308" t="s">
        <v>37</v>
      </c>
      <c r="P308" t="s">
        <v>45</v>
      </c>
      <c r="R308">
        <v>793</v>
      </c>
      <c r="T308" s="31" t="e">
        <v>#N/A</v>
      </c>
    </row>
    <row r="309" spans="1:20" x14ac:dyDescent="0.3">
      <c r="A309">
        <v>2020</v>
      </c>
      <c r="B309">
        <v>121</v>
      </c>
      <c r="C309">
        <v>1011861</v>
      </c>
      <c r="D309" t="s">
        <v>238</v>
      </c>
      <c r="E309" t="s">
        <v>239</v>
      </c>
      <c r="F309" t="s">
        <v>1808</v>
      </c>
      <c r="G309" s="2">
        <v>105400</v>
      </c>
      <c r="H309">
        <v>0</v>
      </c>
      <c r="I309" s="1">
        <v>0</v>
      </c>
      <c r="J309" s="1">
        <v>0</v>
      </c>
      <c r="K309">
        <v>0</v>
      </c>
      <c r="L309" t="s">
        <v>2</v>
      </c>
      <c r="M309" t="s">
        <v>200</v>
      </c>
      <c r="N309" t="s">
        <v>45</v>
      </c>
      <c r="O309" t="s">
        <v>45</v>
      </c>
      <c r="R309">
        <v>794</v>
      </c>
      <c r="T309" s="31" t="e">
        <v>#N/A</v>
      </c>
    </row>
    <row r="310" spans="1:20" x14ac:dyDescent="0.3">
      <c r="A310">
        <v>2020</v>
      </c>
      <c r="B310">
        <v>180</v>
      </c>
      <c r="C310">
        <v>993797</v>
      </c>
      <c r="D310" t="s">
        <v>134</v>
      </c>
      <c r="E310" t="s">
        <v>114</v>
      </c>
      <c r="F310" t="s">
        <v>1809</v>
      </c>
      <c r="G310" s="2">
        <v>102400</v>
      </c>
      <c r="H310">
        <v>0</v>
      </c>
      <c r="I310" s="1">
        <v>0</v>
      </c>
      <c r="J310" s="1">
        <v>0</v>
      </c>
      <c r="K310">
        <v>0</v>
      </c>
      <c r="L310" t="s">
        <v>14</v>
      </c>
      <c r="M310" t="s">
        <v>254</v>
      </c>
      <c r="N310" t="s">
        <v>45</v>
      </c>
      <c r="O310" t="s">
        <v>45</v>
      </c>
      <c r="R310">
        <v>797</v>
      </c>
      <c r="T310" s="31" t="e">
        <v>#N/A</v>
      </c>
    </row>
    <row r="311" spans="1:20" x14ac:dyDescent="0.3">
      <c r="A311">
        <v>2020</v>
      </c>
      <c r="B311">
        <v>209</v>
      </c>
      <c r="C311">
        <v>1019156</v>
      </c>
      <c r="D311" t="s">
        <v>355</v>
      </c>
      <c r="E311" t="s">
        <v>356</v>
      </c>
      <c r="F311" t="s">
        <v>1284</v>
      </c>
      <c r="G311" s="2">
        <v>102400</v>
      </c>
      <c r="H311">
        <v>0</v>
      </c>
      <c r="I311" s="1">
        <v>0</v>
      </c>
      <c r="J311" s="1">
        <v>0</v>
      </c>
      <c r="K311">
        <v>0</v>
      </c>
      <c r="L311" t="s">
        <v>4</v>
      </c>
      <c r="M311" t="s">
        <v>316</v>
      </c>
      <c r="N311" t="s">
        <v>1037</v>
      </c>
      <c r="O311" t="s">
        <v>40</v>
      </c>
      <c r="P311" t="s">
        <v>45</v>
      </c>
      <c r="R311">
        <v>799</v>
      </c>
      <c r="T311" s="31" t="e">
        <v>#N/A</v>
      </c>
    </row>
    <row r="312" spans="1:20" x14ac:dyDescent="0.3">
      <c r="A312">
        <v>2020</v>
      </c>
      <c r="B312">
        <v>232</v>
      </c>
      <c r="C312">
        <v>1017984</v>
      </c>
      <c r="D312" t="s">
        <v>384</v>
      </c>
      <c r="E312" t="s">
        <v>385</v>
      </c>
      <c r="F312" t="s">
        <v>1810</v>
      </c>
      <c r="G312" s="2">
        <v>102400</v>
      </c>
      <c r="H312">
        <v>0</v>
      </c>
      <c r="I312" s="1">
        <v>0</v>
      </c>
      <c r="J312" s="1">
        <v>0</v>
      </c>
      <c r="K312">
        <v>0</v>
      </c>
      <c r="L312" t="s">
        <v>15</v>
      </c>
      <c r="M312" t="s">
        <v>377</v>
      </c>
      <c r="N312" t="s">
        <v>45</v>
      </c>
      <c r="O312" t="s">
        <v>45</v>
      </c>
      <c r="R312">
        <v>800</v>
      </c>
      <c r="T312" s="31" t="e">
        <v>#N/A</v>
      </c>
    </row>
  </sheetData>
  <autoFilter ref="A1:T3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6"/>
  <sheetViews>
    <sheetView workbookViewId="0">
      <selection activeCell="L1" sqref="L1"/>
    </sheetView>
  </sheetViews>
  <sheetFormatPr defaultRowHeight="14.4" x14ac:dyDescent="0.3"/>
  <cols>
    <col min="1" max="1" width="5.109375" bestFit="1" customWidth="1"/>
    <col min="2" max="2" width="10.6640625" bestFit="1" customWidth="1"/>
    <col min="3" max="3" width="19.109375" bestFit="1" customWidth="1"/>
    <col min="4" max="4" width="7.6640625" bestFit="1" customWidth="1"/>
    <col min="5" max="5" width="7" bestFit="1" customWidth="1"/>
    <col min="6" max="6" width="14.21875" bestFit="1" customWidth="1"/>
    <col min="7" max="7" width="7" style="1" bestFit="1" customWidth="1"/>
    <col min="8" max="8" width="12.77734375" bestFit="1" customWidth="1"/>
    <col min="9" max="9" width="8" bestFit="1" customWidth="1"/>
    <col min="10" max="10" width="5.88671875" bestFit="1" customWidth="1"/>
    <col min="11" max="11" width="15.21875" bestFit="1" customWidth="1"/>
    <col min="12" max="12" width="11.77734375" bestFit="1" customWidth="1"/>
    <col min="13" max="14" width="4.88671875" bestFit="1" customWidth="1"/>
    <col min="15" max="15" width="5" bestFit="1" customWidth="1"/>
  </cols>
  <sheetData>
    <row r="1" spans="1:1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s="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3">
      <c r="A2">
        <v>150</v>
      </c>
      <c r="B2" t="s">
        <v>103</v>
      </c>
      <c r="C2" t="s">
        <v>272</v>
      </c>
      <c r="D2">
        <v>4</v>
      </c>
      <c r="E2">
        <v>705900</v>
      </c>
      <c r="F2">
        <v>22</v>
      </c>
      <c r="G2" s="1">
        <v>130</v>
      </c>
      <c r="H2">
        <v>2860</v>
      </c>
      <c r="I2">
        <v>293957</v>
      </c>
      <c r="J2" t="b">
        <v>1</v>
      </c>
      <c r="K2" t="s">
        <v>14</v>
      </c>
      <c r="L2" t="s">
        <v>254</v>
      </c>
      <c r="M2" t="s">
        <v>92</v>
      </c>
      <c r="O2">
        <v>2020</v>
      </c>
    </row>
    <row r="3" spans="1:15" x14ac:dyDescent="0.3">
      <c r="A3">
        <v>468</v>
      </c>
      <c r="B3" t="s">
        <v>279</v>
      </c>
      <c r="C3" t="s">
        <v>646</v>
      </c>
      <c r="D3">
        <v>10</v>
      </c>
      <c r="E3">
        <v>697100</v>
      </c>
      <c r="F3">
        <v>21</v>
      </c>
      <c r="G3" s="1">
        <v>128.38</v>
      </c>
      <c r="H3">
        <v>2696</v>
      </c>
      <c r="I3">
        <v>290528</v>
      </c>
      <c r="J3" t="b">
        <v>1</v>
      </c>
      <c r="K3" t="s">
        <v>5</v>
      </c>
      <c r="L3" t="s">
        <v>637</v>
      </c>
      <c r="M3" t="s">
        <v>92</v>
      </c>
      <c r="O3">
        <v>2020</v>
      </c>
    </row>
    <row r="4" spans="1:15" x14ac:dyDescent="0.3">
      <c r="A4">
        <v>754</v>
      </c>
      <c r="B4" t="s">
        <v>175</v>
      </c>
      <c r="C4" t="s">
        <v>930</v>
      </c>
      <c r="D4">
        <v>15</v>
      </c>
      <c r="E4">
        <v>668900</v>
      </c>
      <c r="F4">
        <v>22</v>
      </c>
      <c r="G4" s="1">
        <v>123.18</v>
      </c>
      <c r="H4">
        <v>2710</v>
      </c>
      <c r="I4">
        <v>295467</v>
      </c>
      <c r="J4" t="b">
        <v>1</v>
      </c>
      <c r="K4" t="s">
        <v>13</v>
      </c>
      <c r="L4" t="s">
        <v>907</v>
      </c>
      <c r="M4" t="s">
        <v>37</v>
      </c>
      <c r="O4">
        <v>2020</v>
      </c>
    </row>
    <row r="5" spans="1:15" x14ac:dyDescent="0.3">
      <c r="A5">
        <v>76</v>
      </c>
      <c r="B5" t="s">
        <v>173</v>
      </c>
      <c r="C5" t="s">
        <v>174</v>
      </c>
      <c r="D5">
        <v>2</v>
      </c>
      <c r="E5">
        <v>658500</v>
      </c>
      <c r="F5">
        <v>22</v>
      </c>
      <c r="G5" s="1">
        <v>121.27</v>
      </c>
      <c r="H5">
        <v>2668</v>
      </c>
      <c r="I5">
        <v>293535</v>
      </c>
      <c r="J5" t="b">
        <v>1</v>
      </c>
      <c r="K5" t="s">
        <v>7</v>
      </c>
      <c r="L5" t="s">
        <v>119</v>
      </c>
      <c r="M5" t="s">
        <v>37</v>
      </c>
      <c r="O5">
        <v>2020</v>
      </c>
    </row>
    <row r="6" spans="1:15" x14ac:dyDescent="0.3">
      <c r="A6">
        <v>243</v>
      </c>
      <c r="B6" t="s">
        <v>400</v>
      </c>
      <c r="C6" t="s">
        <v>401</v>
      </c>
      <c r="D6">
        <v>6</v>
      </c>
      <c r="E6">
        <v>651600</v>
      </c>
      <c r="F6">
        <v>20</v>
      </c>
      <c r="G6" s="1">
        <v>120</v>
      </c>
      <c r="H6">
        <v>2400</v>
      </c>
      <c r="I6">
        <v>291570</v>
      </c>
      <c r="J6" t="b">
        <v>1</v>
      </c>
      <c r="K6" t="s">
        <v>15</v>
      </c>
      <c r="L6" t="s">
        <v>377</v>
      </c>
      <c r="M6" t="s">
        <v>37</v>
      </c>
      <c r="O6">
        <v>2020</v>
      </c>
    </row>
    <row r="7" spans="1:15" x14ac:dyDescent="0.3">
      <c r="A7">
        <v>396</v>
      </c>
      <c r="B7" t="s">
        <v>217</v>
      </c>
      <c r="C7" t="s">
        <v>72</v>
      </c>
      <c r="D7">
        <v>18</v>
      </c>
      <c r="E7">
        <v>637700</v>
      </c>
      <c r="F7">
        <v>14</v>
      </c>
      <c r="G7" s="1">
        <v>117.43</v>
      </c>
      <c r="H7">
        <v>1644</v>
      </c>
      <c r="I7">
        <v>296347</v>
      </c>
      <c r="J7" t="b">
        <v>1</v>
      </c>
      <c r="K7" t="s">
        <v>542</v>
      </c>
      <c r="L7" t="s">
        <v>18</v>
      </c>
      <c r="M7" t="s">
        <v>37</v>
      </c>
      <c r="O7">
        <v>2020</v>
      </c>
    </row>
    <row r="8" spans="1:15" x14ac:dyDescent="0.3">
      <c r="A8">
        <v>94</v>
      </c>
      <c r="B8" t="s">
        <v>113</v>
      </c>
      <c r="C8" t="s">
        <v>205</v>
      </c>
      <c r="D8">
        <v>3</v>
      </c>
      <c r="E8">
        <v>635900</v>
      </c>
      <c r="F8">
        <v>20</v>
      </c>
      <c r="G8" s="1">
        <v>117.1</v>
      </c>
      <c r="H8">
        <v>2342</v>
      </c>
      <c r="I8">
        <v>990704</v>
      </c>
      <c r="J8" t="b">
        <v>1</v>
      </c>
      <c r="K8" t="s">
        <v>2</v>
      </c>
      <c r="L8" t="s">
        <v>200</v>
      </c>
      <c r="M8" t="s">
        <v>37</v>
      </c>
      <c r="O8">
        <v>2020</v>
      </c>
    </row>
    <row r="9" spans="1:15" x14ac:dyDescent="0.3">
      <c r="A9">
        <v>737</v>
      </c>
      <c r="B9" t="s">
        <v>217</v>
      </c>
      <c r="C9" t="s">
        <v>643</v>
      </c>
      <c r="D9">
        <v>15</v>
      </c>
      <c r="E9">
        <v>632400</v>
      </c>
      <c r="F9">
        <v>22</v>
      </c>
      <c r="G9" s="1">
        <v>116.45</v>
      </c>
      <c r="H9">
        <v>2562</v>
      </c>
      <c r="I9">
        <v>993834</v>
      </c>
      <c r="J9" t="b">
        <v>1</v>
      </c>
      <c r="K9" t="s">
        <v>13</v>
      </c>
      <c r="L9" t="s">
        <v>907</v>
      </c>
      <c r="M9" t="s">
        <v>37</v>
      </c>
      <c r="O9">
        <v>2020</v>
      </c>
    </row>
    <row r="10" spans="1:15" x14ac:dyDescent="0.3">
      <c r="A10">
        <v>439</v>
      </c>
      <c r="B10" t="s">
        <v>50</v>
      </c>
      <c r="C10" t="s">
        <v>149</v>
      </c>
      <c r="D10">
        <v>8</v>
      </c>
      <c r="E10">
        <v>630900</v>
      </c>
      <c r="F10">
        <v>0</v>
      </c>
      <c r="G10" s="1">
        <v>0</v>
      </c>
      <c r="H10">
        <v>0</v>
      </c>
      <c r="I10">
        <v>291856</v>
      </c>
      <c r="J10" t="b">
        <v>1</v>
      </c>
      <c r="K10" t="s">
        <v>6</v>
      </c>
      <c r="L10" t="s">
        <v>589</v>
      </c>
      <c r="M10" t="s">
        <v>37</v>
      </c>
      <c r="O10">
        <v>2020</v>
      </c>
    </row>
    <row r="11" spans="1:15" x14ac:dyDescent="0.3">
      <c r="A11">
        <v>334</v>
      </c>
      <c r="B11" t="s">
        <v>113</v>
      </c>
      <c r="C11" t="s">
        <v>509</v>
      </c>
      <c r="D11">
        <v>7</v>
      </c>
      <c r="E11">
        <v>625500</v>
      </c>
      <c r="F11">
        <v>21</v>
      </c>
      <c r="G11" s="1">
        <v>115.19</v>
      </c>
      <c r="H11">
        <v>2419</v>
      </c>
      <c r="I11">
        <v>270917</v>
      </c>
      <c r="J11" t="b">
        <v>1</v>
      </c>
      <c r="K11" t="s">
        <v>3</v>
      </c>
      <c r="L11" t="s">
        <v>497</v>
      </c>
      <c r="M11" t="s">
        <v>37</v>
      </c>
      <c r="O11">
        <v>2020</v>
      </c>
    </row>
    <row r="12" spans="1:15" x14ac:dyDescent="0.3">
      <c r="A12">
        <v>728</v>
      </c>
      <c r="B12" t="s">
        <v>117</v>
      </c>
      <c r="C12" t="s">
        <v>906</v>
      </c>
      <c r="D12">
        <v>15</v>
      </c>
      <c r="E12">
        <v>623000</v>
      </c>
      <c r="F12">
        <v>22</v>
      </c>
      <c r="G12" s="1">
        <v>114.73</v>
      </c>
      <c r="H12">
        <v>2524</v>
      </c>
      <c r="I12">
        <v>297373</v>
      </c>
      <c r="J12" t="b">
        <v>1</v>
      </c>
      <c r="K12" t="s">
        <v>13</v>
      </c>
      <c r="L12" t="s">
        <v>907</v>
      </c>
      <c r="M12" t="s">
        <v>37</v>
      </c>
      <c r="O12">
        <v>2020</v>
      </c>
    </row>
    <row r="13" spans="1:15" x14ac:dyDescent="0.3">
      <c r="A13">
        <v>177</v>
      </c>
      <c r="B13" t="s">
        <v>309</v>
      </c>
      <c r="C13" t="s">
        <v>310</v>
      </c>
      <c r="D13">
        <v>4</v>
      </c>
      <c r="E13">
        <v>615800</v>
      </c>
      <c r="F13">
        <v>22</v>
      </c>
      <c r="G13" s="1">
        <v>113.41</v>
      </c>
      <c r="H13">
        <v>2495</v>
      </c>
      <c r="I13">
        <v>291790</v>
      </c>
      <c r="J13" t="b">
        <v>1</v>
      </c>
      <c r="K13" t="s">
        <v>14</v>
      </c>
      <c r="L13" t="s">
        <v>254</v>
      </c>
      <c r="M13" t="s">
        <v>37</v>
      </c>
      <c r="O13">
        <v>2020</v>
      </c>
    </row>
    <row r="14" spans="1:15" x14ac:dyDescent="0.3">
      <c r="A14">
        <v>518</v>
      </c>
      <c r="B14" t="s">
        <v>692</v>
      </c>
      <c r="C14" t="s">
        <v>693</v>
      </c>
      <c r="D14">
        <v>9</v>
      </c>
      <c r="E14">
        <v>609400</v>
      </c>
      <c r="F14">
        <v>22</v>
      </c>
      <c r="G14" s="1">
        <v>112.23</v>
      </c>
      <c r="H14">
        <v>2469</v>
      </c>
      <c r="I14">
        <v>271129</v>
      </c>
      <c r="J14" t="b">
        <v>1</v>
      </c>
      <c r="K14" t="s">
        <v>12</v>
      </c>
      <c r="L14" t="s">
        <v>679</v>
      </c>
      <c r="M14" t="s">
        <v>92</v>
      </c>
      <c r="O14">
        <v>2020</v>
      </c>
    </row>
    <row r="15" spans="1:15" x14ac:dyDescent="0.3">
      <c r="A15">
        <v>413</v>
      </c>
      <c r="B15" t="s">
        <v>173</v>
      </c>
      <c r="C15" t="s">
        <v>586</v>
      </c>
      <c r="D15">
        <v>18</v>
      </c>
      <c r="E15">
        <v>604100</v>
      </c>
      <c r="F15">
        <v>16</v>
      </c>
      <c r="G15" s="1">
        <v>111.25</v>
      </c>
      <c r="H15">
        <v>1780</v>
      </c>
      <c r="I15">
        <v>294305</v>
      </c>
      <c r="J15" t="b">
        <v>1</v>
      </c>
      <c r="K15" t="s">
        <v>542</v>
      </c>
      <c r="L15" t="s">
        <v>18</v>
      </c>
      <c r="M15" t="s">
        <v>45</v>
      </c>
      <c r="N15" t="s">
        <v>37</v>
      </c>
      <c r="O15">
        <v>2020</v>
      </c>
    </row>
    <row r="16" spans="1:15" x14ac:dyDescent="0.3">
      <c r="A16">
        <v>667</v>
      </c>
      <c r="B16" t="s">
        <v>850</v>
      </c>
      <c r="C16" t="s">
        <v>750</v>
      </c>
      <c r="D16">
        <v>13</v>
      </c>
      <c r="E16">
        <v>598700</v>
      </c>
      <c r="F16">
        <v>20</v>
      </c>
      <c r="G16" s="1">
        <v>110.25</v>
      </c>
      <c r="H16">
        <v>2205</v>
      </c>
      <c r="I16">
        <v>992468</v>
      </c>
      <c r="J16" t="b">
        <v>1</v>
      </c>
      <c r="K16" t="s">
        <v>10</v>
      </c>
      <c r="L16" t="s">
        <v>818</v>
      </c>
      <c r="M16" t="s">
        <v>92</v>
      </c>
      <c r="O16">
        <v>2020</v>
      </c>
    </row>
    <row r="17" spans="1:15" x14ac:dyDescent="0.3">
      <c r="A17">
        <v>489</v>
      </c>
      <c r="B17" t="s">
        <v>663</v>
      </c>
      <c r="C17" t="s">
        <v>601</v>
      </c>
      <c r="D17">
        <v>10</v>
      </c>
      <c r="E17">
        <v>593900</v>
      </c>
      <c r="F17">
        <v>22</v>
      </c>
      <c r="G17" s="1">
        <v>109.36</v>
      </c>
      <c r="H17">
        <v>2406</v>
      </c>
      <c r="I17">
        <v>996701</v>
      </c>
      <c r="J17" t="b">
        <v>1</v>
      </c>
      <c r="K17" t="s">
        <v>5</v>
      </c>
      <c r="L17" t="s">
        <v>637</v>
      </c>
      <c r="M17" t="s">
        <v>37</v>
      </c>
      <c r="O17">
        <v>2020</v>
      </c>
    </row>
    <row r="18" spans="1:15" x14ac:dyDescent="0.3">
      <c r="A18">
        <v>702</v>
      </c>
      <c r="B18" t="s">
        <v>71</v>
      </c>
      <c r="C18" t="s">
        <v>417</v>
      </c>
      <c r="D18">
        <v>14</v>
      </c>
      <c r="E18">
        <v>591400</v>
      </c>
      <c r="F18">
        <v>22</v>
      </c>
      <c r="G18" s="1">
        <v>108.91</v>
      </c>
      <c r="H18">
        <v>2396</v>
      </c>
      <c r="I18">
        <v>295342</v>
      </c>
      <c r="J18" t="b">
        <v>1</v>
      </c>
      <c r="K18" t="s">
        <v>9</v>
      </c>
      <c r="L18" t="s">
        <v>864</v>
      </c>
      <c r="M18" t="s">
        <v>40</v>
      </c>
      <c r="O18">
        <v>2020</v>
      </c>
    </row>
    <row r="19" spans="1:15" x14ac:dyDescent="0.3">
      <c r="A19">
        <v>815</v>
      </c>
      <c r="B19" t="s">
        <v>977</v>
      </c>
      <c r="C19" t="s">
        <v>978</v>
      </c>
      <c r="D19">
        <v>16</v>
      </c>
      <c r="E19">
        <v>584400</v>
      </c>
      <c r="F19">
        <v>21</v>
      </c>
      <c r="G19" s="1">
        <v>107.62</v>
      </c>
      <c r="H19">
        <v>2260</v>
      </c>
      <c r="I19">
        <v>292128</v>
      </c>
      <c r="J19" t="b">
        <v>1</v>
      </c>
      <c r="K19" t="s">
        <v>8</v>
      </c>
      <c r="L19" t="s">
        <v>948</v>
      </c>
      <c r="M19" t="s">
        <v>37</v>
      </c>
      <c r="O19">
        <v>2020</v>
      </c>
    </row>
    <row r="20" spans="1:15" x14ac:dyDescent="0.3">
      <c r="A20">
        <v>786</v>
      </c>
      <c r="B20" t="s">
        <v>85</v>
      </c>
      <c r="C20" t="s">
        <v>955</v>
      </c>
      <c r="D20">
        <v>16</v>
      </c>
      <c r="E20">
        <v>583200</v>
      </c>
      <c r="F20">
        <v>20</v>
      </c>
      <c r="G20" s="1">
        <v>107.4</v>
      </c>
      <c r="H20">
        <v>2148</v>
      </c>
      <c r="I20">
        <v>290801</v>
      </c>
      <c r="J20" t="b">
        <v>1</v>
      </c>
      <c r="K20" t="s">
        <v>8</v>
      </c>
      <c r="L20" t="s">
        <v>948</v>
      </c>
      <c r="M20" t="s">
        <v>37</v>
      </c>
      <c r="O20">
        <v>2020</v>
      </c>
    </row>
    <row r="21" spans="1:15" x14ac:dyDescent="0.3">
      <c r="A21">
        <v>552</v>
      </c>
      <c r="B21" t="s">
        <v>311</v>
      </c>
      <c r="C21" t="s">
        <v>726</v>
      </c>
      <c r="D21">
        <v>11</v>
      </c>
      <c r="E21">
        <v>582300</v>
      </c>
      <c r="F21">
        <v>21</v>
      </c>
      <c r="G21" s="1">
        <v>107.24</v>
      </c>
      <c r="H21">
        <v>2252</v>
      </c>
      <c r="I21">
        <v>250365</v>
      </c>
      <c r="J21" t="b">
        <v>1</v>
      </c>
      <c r="K21" t="s">
        <v>11</v>
      </c>
      <c r="L21" t="s">
        <v>724</v>
      </c>
      <c r="M21" t="s">
        <v>37</v>
      </c>
      <c r="O21">
        <v>2020</v>
      </c>
    </row>
    <row r="22" spans="1:15" x14ac:dyDescent="0.3">
      <c r="A22">
        <v>90</v>
      </c>
      <c r="B22" t="s">
        <v>196</v>
      </c>
      <c r="C22" t="s">
        <v>197</v>
      </c>
      <c r="D22">
        <v>2</v>
      </c>
      <c r="E22">
        <v>579100</v>
      </c>
      <c r="F22">
        <v>22</v>
      </c>
      <c r="G22" s="1">
        <v>106.64</v>
      </c>
      <c r="H22">
        <v>2346</v>
      </c>
      <c r="I22">
        <v>261224</v>
      </c>
      <c r="J22" t="b">
        <v>1</v>
      </c>
      <c r="K22" t="s">
        <v>7</v>
      </c>
      <c r="L22" t="s">
        <v>119</v>
      </c>
      <c r="M22" t="s">
        <v>37</v>
      </c>
      <c r="O22">
        <v>2020</v>
      </c>
    </row>
    <row r="23" spans="1:15" x14ac:dyDescent="0.3">
      <c r="A23">
        <v>699</v>
      </c>
      <c r="B23" t="s">
        <v>879</v>
      </c>
      <c r="C23" t="s">
        <v>221</v>
      </c>
      <c r="D23">
        <v>14</v>
      </c>
      <c r="E23">
        <v>579000</v>
      </c>
      <c r="F23">
        <v>19</v>
      </c>
      <c r="G23" s="1">
        <v>106.63</v>
      </c>
      <c r="H23">
        <v>2026</v>
      </c>
      <c r="I23">
        <v>260382</v>
      </c>
      <c r="J23" t="b">
        <v>1</v>
      </c>
      <c r="K23" t="s">
        <v>9</v>
      </c>
      <c r="L23" t="s">
        <v>864</v>
      </c>
      <c r="M23" t="s">
        <v>37</v>
      </c>
      <c r="O23">
        <v>2020</v>
      </c>
    </row>
    <row r="24" spans="1:15" x14ac:dyDescent="0.3">
      <c r="A24">
        <v>210</v>
      </c>
      <c r="B24" t="s">
        <v>357</v>
      </c>
      <c r="C24" t="s">
        <v>358</v>
      </c>
      <c r="D24">
        <v>5</v>
      </c>
      <c r="E24">
        <v>573600</v>
      </c>
      <c r="F24">
        <v>22</v>
      </c>
      <c r="G24" s="1">
        <v>105.64</v>
      </c>
      <c r="H24">
        <v>2324</v>
      </c>
      <c r="I24">
        <v>992016</v>
      </c>
      <c r="J24" t="b">
        <v>1</v>
      </c>
      <c r="K24" t="s">
        <v>4</v>
      </c>
      <c r="L24" t="s">
        <v>316</v>
      </c>
      <c r="M24" t="s">
        <v>37</v>
      </c>
      <c r="O24">
        <v>2020</v>
      </c>
    </row>
    <row r="25" spans="1:15" x14ac:dyDescent="0.3">
      <c r="A25">
        <v>614</v>
      </c>
      <c r="B25" t="s">
        <v>790</v>
      </c>
      <c r="C25" t="s">
        <v>791</v>
      </c>
      <c r="D25">
        <v>12</v>
      </c>
      <c r="E25">
        <v>571600</v>
      </c>
      <c r="F25">
        <v>19</v>
      </c>
      <c r="G25" s="1">
        <v>105.26</v>
      </c>
      <c r="H25">
        <v>2000</v>
      </c>
      <c r="I25">
        <v>250312</v>
      </c>
      <c r="J25" t="b">
        <v>1</v>
      </c>
      <c r="K25" t="s">
        <v>1</v>
      </c>
      <c r="L25" t="s">
        <v>769</v>
      </c>
      <c r="M25" t="s">
        <v>40</v>
      </c>
      <c r="O25">
        <v>2020</v>
      </c>
    </row>
    <row r="26" spans="1:15" x14ac:dyDescent="0.3">
      <c r="A26">
        <v>713</v>
      </c>
      <c r="B26" t="s">
        <v>38</v>
      </c>
      <c r="C26" t="s">
        <v>853</v>
      </c>
      <c r="D26">
        <v>14</v>
      </c>
      <c r="E26">
        <v>570700</v>
      </c>
      <c r="F26">
        <v>22</v>
      </c>
      <c r="G26" s="1">
        <v>105.09</v>
      </c>
      <c r="H26">
        <v>2312</v>
      </c>
      <c r="I26">
        <v>290778</v>
      </c>
      <c r="J26" t="b">
        <v>1</v>
      </c>
      <c r="K26" t="s">
        <v>9</v>
      </c>
      <c r="L26" t="s">
        <v>864</v>
      </c>
      <c r="M26" t="s">
        <v>37</v>
      </c>
      <c r="O26">
        <v>2020</v>
      </c>
    </row>
    <row r="27" spans="1:15" x14ac:dyDescent="0.3">
      <c r="A27">
        <v>164</v>
      </c>
      <c r="B27" t="s">
        <v>291</v>
      </c>
      <c r="C27" t="s">
        <v>292</v>
      </c>
      <c r="D27">
        <v>4</v>
      </c>
      <c r="E27">
        <v>566500</v>
      </c>
      <c r="F27">
        <v>22</v>
      </c>
      <c r="G27" s="1">
        <v>104.32</v>
      </c>
      <c r="H27">
        <v>2295</v>
      </c>
      <c r="I27">
        <v>260257</v>
      </c>
      <c r="J27" t="b">
        <v>1</v>
      </c>
      <c r="K27" t="s">
        <v>14</v>
      </c>
      <c r="L27" t="s">
        <v>254</v>
      </c>
      <c r="M27" t="s">
        <v>37</v>
      </c>
      <c r="O27">
        <v>2020</v>
      </c>
    </row>
    <row r="28" spans="1:15" x14ac:dyDescent="0.3">
      <c r="A28">
        <v>6</v>
      </c>
      <c r="B28" t="s">
        <v>48</v>
      </c>
      <c r="C28" t="s">
        <v>47</v>
      </c>
      <c r="D28">
        <v>1</v>
      </c>
      <c r="E28">
        <v>563000</v>
      </c>
      <c r="F28">
        <v>19</v>
      </c>
      <c r="G28" s="1">
        <v>103.68</v>
      </c>
      <c r="H28">
        <v>1970</v>
      </c>
      <c r="I28">
        <v>297401</v>
      </c>
      <c r="J28" t="b">
        <v>1</v>
      </c>
      <c r="K28" t="s">
        <v>16</v>
      </c>
      <c r="L28" t="s">
        <v>36</v>
      </c>
      <c r="M28" t="s">
        <v>37</v>
      </c>
      <c r="O28">
        <v>2020</v>
      </c>
    </row>
    <row r="29" spans="1:15" x14ac:dyDescent="0.3">
      <c r="A29">
        <v>788</v>
      </c>
      <c r="B29" t="s">
        <v>957</v>
      </c>
      <c r="C29" t="s">
        <v>958</v>
      </c>
      <c r="D29">
        <v>16</v>
      </c>
      <c r="E29">
        <v>562200</v>
      </c>
      <c r="F29">
        <v>19</v>
      </c>
      <c r="G29" s="1">
        <v>103.53</v>
      </c>
      <c r="H29">
        <v>1967</v>
      </c>
      <c r="I29">
        <v>240283</v>
      </c>
      <c r="J29" t="b">
        <v>1</v>
      </c>
      <c r="K29" t="s">
        <v>8</v>
      </c>
      <c r="L29" t="s">
        <v>948</v>
      </c>
      <c r="M29" t="s">
        <v>40</v>
      </c>
      <c r="O29">
        <v>2020</v>
      </c>
    </row>
    <row r="30" spans="1:15" x14ac:dyDescent="0.3">
      <c r="A30">
        <v>793</v>
      </c>
      <c r="B30" t="s">
        <v>262</v>
      </c>
      <c r="C30" t="s">
        <v>72</v>
      </c>
      <c r="D30">
        <v>16</v>
      </c>
      <c r="E30">
        <v>561800</v>
      </c>
      <c r="F30">
        <v>22</v>
      </c>
      <c r="G30" s="1">
        <v>103.45</v>
      </c>
      <c r="H30">
        <v>2276</v>
      </c>
      <c r="I30">
        <v>295898</v>
      </c>
      <c r="J30" t="b">
        <v>1</v>
      </c>
      <c r="K30" t="s">
        <v>8</v>
      </c>
      <c r="L30" t="s">
        <v>948</v>
      </c>
      <c r="M30" t="s">
        <v>37</v>
      </c>
      <c r="O30">
        <v>2020</v>
      </c>
    </row>
    <row r="31" spans="1:15" x14ac:dyDescent="0.3">
      <c r="A31">
        <v>336</v>
      </c>
      <c r="B31" t="s">
        <v>183</v>
      </c>
      <c r="C31" t="s">
        <v>510</v>
      </c>
      <c r="D31">
        <v>7</v>
      </c>
      <c r="E31">
        <v>560600</v>
      </c>
      <c r="F31">
        <v>22</v>
      </c>
      <c r="G31" s="1">
        <v>103.23</v>
      </c>
      <c r="H31">
        <v>2271</v>
      </c>
      <c r="I31">
        <v>281065</v>
      </c>
      <c r="J31" t="b">
        <v>1</v>
      </c>
      <c r="K31" t="s">
        <v>3</v>
      </c>
      <c r="L31" t="s">
        <v>497</v>
      </c>
      <c r="M31" t="s">
        <v>37</v>
      </c>
      <c r="O31">
        <v>2020</v>
      </c>
    </row>
    <row r="32" spans="1:15" x14ac:dyDescent="0.3">
      <c r="A32">
        <v>36</v>
      </c>
      <c r="B32" t="s">
        <v>34</v>
      </c>
      <c r="C32" t="s">
        <v>102</v>
      </c>
      <c r="D32">
        <v>1</v>
      </c>
      <c r="E32">
        <v>559300</v>
      </c>
      <c r="F32">
        <v>22</v>
      </c>
      <c r="G32" s="1">
        <v>103</v>
      </c>
      <c r="H32">
        <v>2266</v>
      </c>
      <c r="I32">
        <v>270963</v>
      </c>
      <c r="J32" t="b">
        <v>1</v>
      </c>
      <c r="K32" t="s">
        <v>16</v>
      </c>
      <c r="L32" t="s">
        <v>36</v>
      </c>
      <c r="M32" t="s">
        <v>37</v>
      </c>
      <c r="O32">
        <v>2020</v>
      </c>
    </row>
    <row r="33" spans="1:15" x14ac:dyDescent="0.3">
      <c r="A33">
        <v>410</v>
      </c>
      <c r="B33" t="s">
        <v>262</v>
      </c>
      <c r="C33" t="s">
        <v>583</v>
      </c>
      <c r="D33">
        <v>18</v>
      </c>
      <c r="E33">
        <v>555900</v>
      </c>
      <c r="F33">
        <v>22</v>
      </c>
      <c r="G33" s="1">
        <v>102.36</v>
      </c>
      <c r="H33">
        <v>2252</v>
      </c>
      <c r="I33">
        <v>998172</v>
      </c>
      <c r="J33" t="b">
        <v>1</v>
      </c>
      <c r="K33" t="s">
        <v>542</v>
      </c>
      <c r="L33" t="s">
        <v>18</v>
      </c>
      <c r="M33" t="s">
        <v>37</v>
      </c>
      <c r="O33">
        <v>2020</v>
      </c>
    </row>
    <row r="34" spans="1:15" x14ac:dyDescent="0.3">
      <c r="A34">
        <v>512</v>
      </c>
      <c r="B34" t="s">
        <v>43</v>
      </c>
      <c r="C34" t="s">
        <v>685</v>
      </c>
      <c r="D34">
        <v>9</v>
      </c>
      <c r="E34">
        <v>554100</v>
      </c>
      <c r="F34">
        <v>22</v>
      </c>
      <c r="G34" s="1">
        <v>102.05</v>
      </c>
      <c r="H34">
        <v>2245</v>
      </c>
      <c r="I34">
        <v>280921</v>
      </c>
      <c r="J34" t="b">
        <v>1</v>
      </c>
      <c r="K34" t="s">
        <v>12</v>
      </c>
      <c r="L34" t="s">
        <v>679</v>
      </c>
      <c r="M34" t="s">
        <v>37</v>
      </c>
      <c r="O34">
        <v>2020</v>
      </c>
    </row>
    <row r="35" spans="1:15" x14ac:dyDescent="0.3">
      <c r="A35">
        <v>414</v>
      </c>
      <c r="B35" t="s">
        <v>128</v>
      </c>
      <c r="C35" t="s">
        <v>587</v>
      </c>
      <c r="D35">
        <v>18</v>
      </c>
      <c r="E35">
        <v>551700</v>
      </c>
      <c r="F35">
        <v>20</v>
      </c>
      <c r="G35" s="1">
        <v>101.6</v>
      </c>
      <c r="H35">
        <v>2032</v>
      </c>
      <c r="I35">
        <v>294685</v>
      </c>
      <c r="J35" t="b">
        <v>1</v>
      </c>
      <c r="K35" t="s">
        <v>542</v>
      </c>
      <c r="L35" t="s">
        <v>18</v>
      </c>
      <c r="M35" t="s">
        <v>40</v>
      </c>
      <c r="O35">
        <v>2020</v>
      </c>
    </row>
    <row r="36" spans="1:15" x14ac:dyDescent="0.3">
      <c r="A36">
        <v>576</v>
      </c>
      <c r="B36" t="s">
        <v>291</v>
      </c>
      <c r="C36" t="s">
        <v>749</v>
      </c>
      <c r="D36">
        <v>11</v>
      </c>
      <c r="E36">
        <v>550600</v>
      </c>
      <c r="F36">
        <v>18</v>
      </c>
      <c r="G36" s="1">
        <v>101.39</v>
      </c>
      <c r="H36">
        <v>1825</v>
      </c>
      <c r="I36">
        <v>290746</v>
      </c>
      <c r="J36" t="b">
        <v>1</v>
      </c>
      <c r="K36" t="s">
        <v>11</v>
      </c>
      <c r="L36" t="s">
        <v>724</v>
      </c>
      <c r="M36" t="s">
        <v>92</v>
      </c>
      <c r="O36">
        <v>2020</v>
      </c>
    </row>
    <row r="37" spans="1:15" x14ac:dyDescent="0.3">
      <c r="A37">
        <v>626</v>
      </c>
      <c r="B37" t="s">
        <v>806</v>
      </c>
      <c r="C37" t="s">
        <v>807</v>
      </c>
      <c r="D37">
        <v>12</v>
      </c>
      <c r="E37">
        <v>550200</v>
      </c>
      <c r="F37">
        <v>22</v>
      </c>
      <c r="G37" s="1">
        <v>101.32</v>
      </c>
      <c r="H37">
        <v>2229</v>
      </c>
      <c r="I37">
        <v>290627</v>
      </c>
      <c r="J37" t="b">
        <v>1</v>
      </c>
      <c r="K37" t="s">
        <v>1</v>
      </c>
      <c r="L37" t="s">
        <v>769</v>
      </c>
      <c r="M37" t="s">
        <v>37</v>
      </c>
      <c r="O37">
        <v>2020</v>
      </c>
    </row>
    <row r="38" spans="1:15" x14ac:dyDescent="0.3">
      <c r="A38">
        <v>377</v>
      </c>
      <c r="B38" t="s">
        <v>406</v>
      </c>
      <c r="C38" t="s">
        <v>550</v>
      </c>
      <c r="D38">
        <v>18</v>
      </c>
      <c r="E38">
        <v>549500</v>
      </c>
      <c r="F38">
        <v>15</v>
      </c>
      <c r="G38" s="1">
        <v>101.2</v>
      </c>
      <c r="H38">
        <v>1518</v>
      </c>
      <c r="I38">
        <v>291969</v>
      </c>
      <c r="J38" t="b">
        <v>1</v>
      </c>
      <c r="K38" t="s">
        <v>542</v>
      </c>
      <c r="L38" t="s">
        <v>18</v>
      </c>
      <c r="M38" t="s">
        <v>37</v>
      </c>
      <c r="O38">
        <v>2020</v>
      </c>
    </row>
    <row r="39" spans="1:15" x14ac:dyDescent="0.3">
      <c r="A39">
        <v>808</v>
      </c>
      <c r="B39" t="s">
        <v>38</v>
      </c>
      <c r="C39" t="s">
        <v>972</v>
      </c>
      <c r="D39">
        <v>16</v>
      </c>
      <c r="E39">
        <v>548200</v>
      </c>
      <c r="F39">
        <v>22</v>
      </c>
      <c r="G39" s="1">
        <v>100.95</v>
      </c>
      <c r="H39">
        <v>2221</v>
      </c>
      <c r="I39">
        <v>280078</v>
      </c>
      <c r="J39" t="b">
        <v>1</v>
      </c>
      <c r="K39" t="s">
        <v>8</v>
      </c>
      <c r="L39" t="s">
        <v>948</v>
      </c>
      <c r="M39" t="s">
        <v>37</v>
      </c>
      <c r="O39">
        <v>2020</v>
      </c>
    </row>
    <row r="40" spans="1:15" x14ac:dyDescent="0.3">
      <c r="A40">
        <v>269</v>
      </c>
      <c r="B40" t="s">
        <v>214</v>
      </c>
      <c r="C40" t="s">
        <v>434</v>
      </c>
      <c r="D40">
        <v>6</v>
      </c>
      <c r="E40">
        <v>547200</v>
      </c>
      <c r="F40">
        <v>22</v>
      </c>
      <c r="G40" s="1">
        <v>100.77</v>
      </c>
      <c r="H40">
        <v>2217</v>
      </c>
      <c r="I40">
        <v>281007</v>
      </c>
      <c r="J40" t="b">
        <v>1</v>
      </c>
      <c r="K40" t="s">
        <v>15</v>
      </c>
      <c r="L40" t="s">
        <v>377</v>
      </c>
      <c r="M40" t="s">
        <v>45</v>
      </c>
      <c r="N40" t="s">
        <v>37</v>
      </c>
      <c r="O40">
        <v>2020</v>
      </c>
    </row>
    <row r="41" spans="1:15" x14ac:dyDescent="0.3">
      <c r="A41">
        <v>618</v>
      </c>
      <c r="B41" t="s">
        <v>796</v>
      </c>
      <c r="C41" t="s">
        <v>162</v>
      </c>
      <c r="D41">
        <v>12</v>
      </c>
      <c r="E41">
        <v>543000</v>
      </c>
      <c r="F41">
        <v>20</v>
      </c>
      <c r="G41" s="1">
        <v>100</v>
      </c>
      <c r="H41">
        <v>2000</v>
      </c>
      <c r="I41">
        <v>290847</v>
      </c>
      <c r="J41" t="b">
        <v>1</v>
      </c>
      <c r="K41" t="s">
        <v>1</v>
      </c>
      <c r="L41" t="s">
        <v>769</v>
      </c>
      <c r="M41" t="s">
        <v>45</v>
      </c>
      <c r="N41" t="s">
        <v>37</v>
      </c>
      <c r="O41">
        <v>2020</v>
      </c>
    </row>
    <row r="42" spans="1:15" x14ac:dyDescent="0.3">
      <c r="A42">
        <v>322</v>
      </c>
      <c r="B42" t="s">
        <v>132</v>
      </c>
      <c r="C42" t="s">
        <v>492</v>
      </c>
      <c r="D42">
        <v>17</v>
      </c>
      <c r="E42">
        <v>541300</v>
      </c>
      <c r="F42">
        <v>22</v>
      </c>
      <c r="G42" s="1">
        <v>99.68</v>
      </c>
      <c r="H42">
        <v>2193</v>
      </c>
      <c r="I42">
        <v>291975</v>
      </c>
      <c r="J42" t="b">
        <v>1</v>
      </c>
      <c r="K42" t="s">
        <v>17</v>
      </c>
      <c r="L42" t="s">
        <v>440</v>
      </c>
      <c r="M42" t="s">
        <v>92</v>
      </c>
      <c r="O42">
        <v>2020</v>
      </c>
    </row>
    <row r="43" spans="1:15" x14ac:dyDescent="0.3">
      <c r="A43">
        <v>735</v>
      </c>
      <c r="B43" t="s">
        <v>226</v>
      </c>
      <c r="C43" t="s">
        <v>109</v>
      </c>
      <c r="D43">
        <v>15</v>
      </c>
      <c r="E43">
        <v>537900</v>
      </c>
      <c r="F43">
        <v>17</v>
      </c>
      <c r="G43" s="1">
        <v>99.06</v>
      </c>
      <c r="H43">
        <v>1684</v>
      </c>
      <c r="I43">
        <v>295136</v>
      </c>
      <c r="J43" t="b">
        <v>1</v>
      </c>
      <c r="K43" t="s">
        <v>13</v>
      </c>
      <c r="L43" t="s">
        <v>907</v>
      </c>
      <c r="M43" t="s">
        <v>40</v>
      </c>
      <c r="O43">
        <v>2020</v>
      </c>
    </row>
    <row r="44" spans="1:15" x14ac:dyDescent="0.3">
      <c r="A44">
        <v>67</v>
      </c>
      <c r="B44" t="s">
        <v>158</v>
      </c>
      <c r="C44" t="s">
        <v>157</v>
      </c>
      <c r="D44">
        <v>2</v>
      </c>
      <c r="E44">
        <v>535400</v>
      </c>
      <c r="F44">
        <v>22</v>
      </c>
      <c r="G44" s="1">
        <v>98.59</v>
      </c>
      <c r="H44">
        <v>2169</v>
      </c>
      <c r="I44">
        <v>293716</v>
      </c>
      <c r="J44" t="b">
        <v>1</v>
      </c>
      <c r="K44" t="s">
        <v>7</v>
      </c>
      <c r="L44" t="s">
        <v>119</v>
      </c>
      <c r="M44" t="s">
        <v>37</v>
      </c>
      <c r="O44">
        <v>2020</v>
      </c>
    </row>
    <row r="45" spans="1:15" x14ac:dyDescent="0.3">
      <c r="A45">
        <v>5</v>
      </c>
      <c r="B45" t="s">
        <v>46</v>
      </c>
      <c r="C45" t="s">
        <v>47</v>
      </c>
      <c r="D45">
        <v>1</v>
      </c>
      <c r="E45">
        <v>534100</v>
      </c>
      <c r="F45">
        <v>22</v>
      </c>
      <c r="G45" s="1">
        <v>98.36</v>
      </c>
      <c r="H45">
        <v>2164</v>
      </c>
      <c r="I45">
        <v>294307</v>
      </c>
      <c r="J45" t="b">
        <v>1</v>
      </c>
      <c r="K45" t="s">
        <v>16</v>
      </c>
      <c r="L45" t="s">
        <v>36</v>
      </c>
      <c r="M45" t="s">
        <v>37</v>
      </c>
      <c r="O45">
        <v>2020</v>
      </c>
    </row>
    <row r="46" spans="1:15" x14ac:dyDescent="0.3">
      <c r="A46">
        <v>365</v>
      </c>
      <c r="B46" t="s">
        <v>50</v>
      </c>
      <c r="C46" t="s">
        <v>370</v>
      </c>
      <c r="D46">
        <v>7</v>
      </c>
      <c r="E46">
        <v>533200</v>
      </c>
      <c r="F46">
        <v>22</v>
      </c>
      <c r="G46" s="1">
        <v>98.18</v>
      </c>
      <c r="H46">
        <v>2160</v>
      </c>
      <c r="I46">
        <v>291800</v>
      </c>
      <c r="J46" t="b">
        <v>1</v>
      </c>
      <c r="K46" t="s">
        <v>3</v>
      </c>
      <c r="L46" t="s">
        <v>497</v>
      </c>
      <c r="M46" t="s">
        <v>40</v>
      </c>
      <c r="O46">
        <v>2020</v>
      </c>
    </row>
    <row r="47" spans="1:15" x14ac:dyDescent="0.3">
      <c r="A47">
        <v>675</v>
      </c>
      <c r="B47" t="s">
        <v>856</v>
      </c>
      <c r="C47" t="s">
        <v>355</v>
      </c>
      <c r="D47">
        <v>13</v>
      </c>
      <c r="E47">
        <v>530900</v>
      </c>
      <c r="F47">
        <v>22</v>
      </c>
      <c r="G47" s="1">
        <v>97.77</v>
      </c>
      <c r="H47">
        <v>2151</v>
      </c>
      <c r="I47">
        <v>293846</v>
      </c>
      <c r="J47" t="b">
        <v>1</v>
      </c>
      <c r="K47" t="s">
        <v>10</v>
      </c>
      <c r="L47" t="s">
        <v>818</v>
      </c>
      <c r="M47" t="s">
        <v>37</v>
      </c>
      <c r="O47">
        <v>2020</v>
      </c>
    </row>
    <row r="48" spans="1:15" x14ac:dyDescent="0.3">
      <c r="A48">
        <v>218</v>
      </c>
      <c r="B48" t="s">
        <v>322</v>
      </c>
      <c r="C48" t="s">
        <v>367</v>
      </c>
      <c r="D48">
        <v>5</v>
      </c>
      <c r="E48">
        <v>529100</v>
      </c>
      <c r="F48">
        <v>21</v>
      </c>
      <c r="G48" s="1">
        <v>97.43</v>
      </c>
      <c r="H48">
        <v>2046</v>
      </c>
      <c r="I48">
        <v>291783</v>
      </c>
      <c r="J48" t="b">
        <v>1</v>
      </c>
      <c r="K48" t="s">
        <v>4</v>
      </c>
      <c r="L48" t="s">
        <v>316</v>
      </c>
      <c r="M48" t="s">
        <v>37</v>
      </c>
      <c r="O48">
        <v>2020</v>
      </c>
    </row>
    <row r="49" spans="1:15" x14ac:dyDescent="0.3">
      <c r="A49">
        <v>108</v>
      </c>
      <c r="B49" t="s">
        <v>203</v>
      </c>
      <c r="C49" t="s">
        <v>222</v>
      </c>
      <c r="D49">
        <v>3</v>
      </c>
      <c r="E49">
        <v>528900</v>
      </c>
      <c r="F49">
        <v>15</v>
      </c>
      <c r="G49" s="1">
        <v>97.4</v>
      </c>
      <c r="H49">
        <v>1461</v>
      </c>
      <c r="I49">
        <v>261299</v>
      </c>
      <c r="J49" t="b">
        <v>1</v>
      </c>
      <c r="K49" t="s">
        <v>2</v>
      </c>
      <c r="L49" t="s">
        <v>200</v>
      </c>
      <c r="M49" t="s">
        <v>92</v>
      </c>
      <c r="O49">
        <v>2020</v>
      </c>
    </row>
    <row r="50" spans="1:15" x14ac:dyDescent="0.3">
      <c r="A50">
        <v>714</v>
      </c>
      <c r="B50" t="s">
        <v>892</v>
      </c>
      <c r="C50" t="s">
        <v>893</v>
      </c>
      <c r="D50">
        <v>14</v>
      </c>
      <c r="E50">
        <v>527800</v>
      </c>
      <c r="F50">
        <v>21</v>
      </c>
      <c r="G50" s="1">
        <v>97.19</v>
      </c>
      <c r="H50">
        <v>2041</v>
      </c>
      <c r="I50">
        <v>290307</v>
      </c>
      <c r="J50" t="b">
        <v>1</v>
      </c>
      <c r="K50" t="s">
        <v>9</v>
      </c>
      <c r="L50" t="s">
        <v>864</v>
      </c>
      <c r="M50" t="s">
        <v>40</v>
      </c>
      <c r="O50">
        <v>2020</v>
      </c>
    </row>
    <row r="51" spans="1:15" x14ac:dyDescent="0.3">
      <c r="A51">
        <v>459</v>
      </c>
      <c r="B51" t="s">
        <v>159</v>
      </c>
      <c r="C51" t="s">
        <v>634</v>
      </c>
      <c r="D51">
        <v>8</v>
      </c>
      <c r="E51">
        <v>527000</v>
      </c>
      <c r="F51">
        <v>22</v>
      </c>
      <c r="G51" s="1">
        <v>97.05</v>
      </c>
      <c r="H51">
        <v>2135</v>
      </c>
      <c r="I51">
        <v>1002222</v>
      </c>
      <c r="J51" t="b">
        <v>1</v>
      </c>
      <c r="K51" t="s">
        <v>6</v>
      </c>
      <c r="L51" t="s">
        <v>589</v>
      </c>
      <c r="M51" t="s">
        <v>37</v>
      </c>
      <c r="O51">
        <v>2020</v>
      </c>
    </row>
    <row r="52" spans="1:15" x14ac:dyDescent="0.3">
      <c r="A52">
        <v>21</v>
      </c>
      <c r="B52" t="s">
        <v>34</v>
      </c>
      <c r="C52" t="s">
        <v>75</v>
      </c>
      <c r="D52">
        <v>1</v>
      </c>
      <c r="E52">
        <v>525800</v>
      </c>
      <c r="F52">
        <v>22</v>
      </c>
      <c r="G52" s="1">
        <v>96.82</v>
      </c>
      <c r="H52">
        <v>2130</v>
      </c>
      <c r="I52">
        <v>293222</v>
      </c>
      <c r="J52" t="b">
        <v>1</v>
      </c>
      <c r="K52" t="s">
        <v>16</v>
      </c>
      <c r="L52" t="s">
        <v>36</v>
      </c>
      <c r="M52" t="s">
        <v>40</v>
      </c>
      <c r="O52">
        <v>2020</v>
      </c>
    </row>
    <row r="53" spans="1:15" x14ac:dyDescent="0.3">
      <c r="A53">
        <v>80</v>
      </c>
      <c r="B53" t="s">
        <v>109</v>
      </c>
      <c r="C53" t="s">
        <v>180</v>
      </c>
      <c r="D53">
        <v>2</v>
      </c>
      <c r="E53">
        <v>525800</v>
      </c>
      <c r="F53">
        <v>22</v>
      </c>
      <c r="G53" s="1">
        <v>96.82</v>
      </c>
      <c r="H53">
        <v>2130</v>
      </c>
      <c r="I53">
        <v>271072</v>
      </c>
      <c r="J53" t="b">
        <v>1</v>
      </c>
      <c r="K53" t="s">
        <v>7</v>
      </c>
      <c r="L53" t="s">
        <v>119</v>
      </c>
      <c r="M53" t="s">
        <v>40</v>
      </c>
      <c r="O53">
        <v>2020</v>
      </c>
    </row>
    <row r="54" spans="1:15" x14ac:dyDescent="0.3">
      <c r="A54">
        <v>135</v>
      </c>
      <c r="B54" t="s">
        <v>111</v>
      </c>
      <c r="C54" t="s">
        <v>118</v>
      </c>
      <c r="D54">
        <v>4</v>
      </c>
      <c r="E54">
        <v>525100</v>
      </c>
      <c r="F54">
        <v>10</v>
      </c>
      <c r="G54" s="1">
        <v>96.7</v>
      </c>
      <c r="H54">
        <v>967</v>
      </c>
      <c r="I54">
        <v>291776</v>
      </c>
      <c r="J54" t="b">
        <v>1</v>
      </c>
      <c r="K54" t="s">
        <v>14</v>
      </c>
      <c r="L54" t="s">
        <v>254</v>
      </c>
      <c r="M54" t="s">
        <v>37</v>
      </c>
      <c r="O54">
        <v>2020</v>
      </c>
    </row>
    <row r="55" spans="1:15" x14ac:dyDescent="0.3">
      <c r="A55">
        <v>116</v>
      </c>
      <c r="B55" t="s">
        <v>231</v>
      </c>
      <c r="C55" t="s">
        <v>232</v>
      </c>
      <c r="D55">
        <v>3</v>
      </c>
      <c r="E55">
        <v>524800</v>
      </c>
      <c r="F55">
        <v>20</v>
      </c>
      <c r="G55" s="1">
        <v>96.65</v>
      </c>
      <c r="H55">
        <v>1933</v>
      </c>
      <c r="I55">
        <v>297907</v>
      </c>
      <c r="J55" t="b">
        <v>1</v>
      </c>
      <c r="K55" t="s">
        <v>2</v>
      </c>
      <c r="L55" t="s">
        <v>200</v>
      </c>
      <c r="M55" t="s">
        <v>40</v>
      </c>
      <c r="O55">
        <v>2020</v>
      </c>
    </row>
    <row r="56" spans="1:15" x14ac:dyDescent="0.3">
      <c r="A56">
        <v>260</v>
      </c>
      <c r="B56" t="s">
        <v>38</v>
      </c>
      <c r="C56" t="s">
        <v>154</v>
      </c>
      <c r="D56">
        <v>6</v>
      </c>
      <c r="E56">
        <v>520400</v>
      </c>
      <c r="F56">
        <v>18</v>
      </c>
      <c r="G56" s="1">
        <v>95.83</v>
      </c>
      <c r="H56">
        <v>1725</v>
      </c>
      <c r="I56">
        <v>998659</v>
      </c>
      <c r="J56" t="b">
        <v>1</v>
      </c>
      <c r="K56" t="s">
        <v>15</v>
      </c>
      <c r="L56" t="s">
        <v>377</v>
      </c>
      <c r="M56" t="s">
        <v>40</v>
      </c>
      <c r="O56">
        <v>2020</v>
      </c>
    </row>
    <row r="57" spans="1:15" x14ac:dyDescent="0.3">
      <c r="A57">
        <v>391</v>
      </c>
      <c r="B57" t="s">
        <v>122</v>
      </c>
      <c r="C57" t="s">
        <v>565</v>
      </c>
      <c r="D57">
        <v>18</v>
      </c>
      <c r="E57">
        <v>520200</v>
      </c>
      <c r="F57">
        <v>19</v>
      </c>
      <c r="G57" s="1">
        <v>95.79</v>
      </c>
      <c r="H57">
        <v>1820</v>
      </c>
      <c r="I57">
        <v>993903</v>
      </c>
      <c r="J57" t="b">
        <v>1</v>
      </c>
      <c r="K57" t="s">
        <v>542</v>
      </c>
      <c r="L57" t="s">
        <v>18</v>
      </c>
      <c r="M57" t="s">
        <v>37</v>
      </c>
      <c r="O57">
        <v>2020</v>
      </c>
    </row>
    <row r="58" spans="1:15" x14ac:dyDescent="0.3">
      <c r="A58">
        <v>324</v>
      </c>
      <c r="B58" t="s">
        <v>495</v>
      </c>
      <c r="C58" t="s">
        <v>496</v>
      </c>
      <c r="D58">
        <v>7</v>
      </c>
      <c r="E58">
        <v>519500</v>
      </c>
      <c r="F58">
        <v>21</v>
      </c>
      <c r="G58" s="1">
        <v>95.67</v>
      </c>
      <c r="H58">
        <v>2009</v>
      </c>
      <c r="I58">
        <v>220001</v>
      </c>
      <c r="J58" t="b">
        <v>1</v>
      </c>
      <c r="K58" t="s">
        <v>3</v>
      </c>
      <c r="L58" t="s">
        <v>497</v>
      </c>
      <c r="M58" t="s">
        <v>45</v>
      </c>
      <c r="O58">
        <v>2020</v>
      </c>
    </row>
    <row r="59" spans="1:15" x14ac:dyDescent="0.3">
      <c r="A59">
        <v>30</v>
      </c>
      <c r="B59" t="s">
        <v>90</v>
      </c>
      <c r="C59" t="s">
        <v>91</v>
      </c>
      <c r="D59">
        <v>1</v>
      </c>
      <c r="E59">
        <v>517400</v>
      </c>
      <c r="F59">
        <v>18</v>
      </c>
      <c r="G59" s="1">
        <v>95.28</v>
      </c>
      <c r="H59">
        <v>1715</v>
      </c>
      <c r="I59">
        <v>297523</v>
      </c>
      <c r="J59" t="b">
        <v>1</v>
      </c>
      <c r="K59" t="s">
        <v>16</v>
      </c>
      <c r="L59" t="s">
        <v>36</v>
      </c>
      <c r="M59" t="s">
        <v>92</v>
      </c>
      <c r="O59">
        <v>2020</v>
      </c>
    </row>
    <row r="60" spans="1:15" x14ac:dyDescent="0.3">
      <c r="A60">
        <v>745</v>
      </c>
      <c r="B60" t="s">
        <v>173</v>
      </c>
      <c r="C60" t="s">
        <v>828</v>
      </c>
      <c r="D60">
        <v>15</v>
      </c>
      <c r="E60">
        <v>517400</v>
      </c>
      <c r="F60">
        <v>22</v>
      </c>
      <c r="G60" s="1">
        <v>95.27</v>
      </c>
      <c r="H60">
        <v>2096</v>
      </c>
      <c r="I60">
        <v>294557</v>
      </c>
      <c r="J60" t="b">
        <v>1</v>
      </c>
      <c r="K60" t="s">
        <v>13</v>
      </c>
      <c r="L60" t="s">
        <v>907</v>
      </c>
      <c r="M60" t="s">
        <v>37</v>
      </c>
      <c r="O60">
        <v>2020</v>
      </c>
    </row>
    <row r="61" spans="1:15" x14ac:dyDescent="0.3">
      <c r="A61">
        <v>470</v>
      </c>
      <c r="B61" t="s">
        <v>159</v>
      </c>
      <c r="C61" t="s">
        <v>648</v>
      </c>
      <c r="D61">
        <v>10</v>
      </c>
      <c r="E61">
        <v>516400</v>
      </c>
      <c r="F61">
        <v>22</v>
      </c>
      <c r="G61" s="1">
        <v>95.09</v>
      </c>
      <c r="H61">
        <v>2092</v>
      </c>
      <c r="I61">
        <v>297899</v>
      </c>
      <c r="J61" t="b">
        <v>1</v>
      </c>
      <c r="K61" t="s">
        <v>5</v>
      </c>
      <c r="L61" t="s">
        <v>637</v>
      </c>
      <c r="M61" t="s">
        <v>37</v>
      </c>
      <c r="O61">
        <v>2020</v>
      </c>
    </row>
    <row r="62" spans="1:15" x14ac:dyDescent="0.3">
      <c r="A62">
        <v>806</v>
      </c>
      <c r="B62" t="s">
        <v>714</v>
      </c>
      <c r="C62" t="s">
        <v>970</v>
      </c>
      <c r="D62">
        <v>16</v>
      </c>
      <c r="E62">
        <v>516100</v>
      </c>
      <c r="F62">
        <v>22</v>
      </c>
      <c r="G62" s="1">
        <v>95.05</v>
      </c>
      <c r="H62">
        <v>2091</v>
      </c>
      <c r="I62">
        <v>296296</v>
      </c>
      <c r="J62" t="b">
        <v>1</v>
      </c>
      <c r="K62" t="s">
        <v>8</v>
      </c>
      <c r="L62" t="s">
        <v>948</v>
      </c>
      <c r="M62" t="s">
        <v>37</v>
      </c>
      <c r="O62">
        <v>2020</v>
      </c>
    </row>
    <row r="63" spans="1:15" x14ac:dyDescent="0.3">
      <c r="A63">
        <v>679</v>
      </c>
      <c r="B63" t="s">
        <v>175</v>
      </c>
      <c r="C63" t="s">
        <v>302</v>
      </c>
      <c r="D63">
        <v>13</v>
      </c>
      <c r="E63">
        <v>515900</v>
      </c>
      <c r="F63">
        <v>20</v>
      </c>
      <c r="G63" s="1">
        <v>95</v>
      </c>
      <c r="H63">
        <v>1900</v>
      </c>
      <c r="I63">
        <v>296205</v>
      </c>
      <c r="J63" t="b">
        <v>1</v>
      </c>
      <c r="K63" t="s">
        <v>10</v>
      </c>
      <c r="L63" t="s">
        <v>818</v>
      </c>
      <c r="M63" t="s">
        <v>37</v>
      </c>
      <c r="O63">
        <v>2020</v>
      </c>
    </row>
    <row r="64" spans="1:15" x14ac:dyDescent="0.3">
      <c r="A64">
        <v>521</v>
      </c>
      <c r="B64" t="s">
        <v>353</v>
      </c>
      <c r="C64" t="s">
        <v>696</v>
      </c>
      <c r="D64">
        <v>9</v>
      </c>
      <c r="E64">
        <v>515200</v>
      </c>
      <c r="F64">
        <v>17</v>
      </c>
      <c r="G64" s="1">
        <v>94.88</v>
      </c>
      <c r="H64">
        <v>1613</v>
      </c>
      <c r="I64">
        <v>260227</v>
      </c>
      <c r="J64" t="b">
        <v>1</v>
      </c>
      <c r="K64" t="s">
        <v>12</v>
      </c>
      <c r="L64" t="s">
        <v>679</v>
      </c>
      <c r="M64" t="s">
        <v>37</v>
      </c>
      <c r="O64">
        <v>2020</v>
      </c>
    </row>
    <row r="65" spans="1:15" x14ac:dyDescent="0.3">
      <c r="A65">
        <v>429</v>
      </c>
      <c r="B65" t="s">
        <v>605</v>
      </c>
      <c r="C65" t="s">
        <v>515</v>
      </c>
      <c r="D65">
        <v>8</v>
      </c>
      <c r="E65">
        <v>514900</v>
      </c>
      <c r="F65">
        <v>22</v>
      </c>
      <c r="G65" s="1">
        <v>94.82</v>
      </c>
      <c r="H65">
        <v>2086</v>
      </c>
      <c r="I65">
        <v>291201</v>
      </c>
      <c r="J65" t="b">
        <v>1</v>
      </c>
      <c r="K65" t="s">
        <v>6</v>
      </c>
      <c r="L65" t="s">
        <v>589</v>
      </c>
      <c r="M65" t="s">
        <v>37</v>
      </c>
      <c r="O65">
        <v>2020</v>
      </c>
    </row>
    <row r="66" spans="1:15" x14ac:dyDescent="0.3">
      <c r="A66">
        <v>196</v>
      </c>
      <c r="B66" t="s">
        <v>336</v>
      </c>
      <c r="C66" t="s">
        <v>337</v>
      </c>
      <c r="D66">
        <v>5</v>
      </c>
      <c r="E66">
        <v>514300</v>
      </c>
      <c r="F66">
        <v>17</v>
      </c>
      <c r="G66" s="1">
        <v>94.71</v>
      </c>
      <c r="H66">
        <v>1610</v>
      </c>
      <c r="I66">
        <v>290629</v>
      </c>
      <c r="J66" t="b">
        <v>1</v>
      </c>
      <c r="K66" t="s">
        <v>4</v>
      </c>
      <c r="L66" t="s">
        <v>316</v>
      </c>
      <c r="M66" t="s">
        <v>37</v>
      </c>
      <c r="O66">
        <v>2020</v>
      </c>
    </row>
    <row r="67" spans="1:15" x14ac:dyDescent="0.3">
      <c r="A67">
        <v>82</v>
      </c>
      <c r="B67" t="s">
        <v>183</v>
      </c>
      <c r="C67" t="s">
        <v>184</v>
      </c>
      <c r="D67">
        <v>2</v>
      </c>
      <c r="E67">
        <v>512700</v>
      </c>
      <c r="F67">
        <v>22</v>
      </c>
      <c r="G67" s="1">
        <v>94.41</v>
      </c>
      <c r="H67">
        <v>2077</v>
      </c>
      <c r="I67">
        <v>290311</v>
      </c>
      <c r="J67" t="b">
        <v>1</v>
      </c>
      <c r="K67" t="s">
        <v>7</v>
      </c>
      <c r="L67" t="s">
        <v>119</v>
      </c>
      <c r="M67" t="s">
        <v>37</v>
      </c>
      <c r="O67">
        <v>2020</v>
      </c>
    </row>
    <row r="68" spans="1:15" x14ac:dyDescent="0.3">
      <c r="A68">
        <v>172</v>
      </c>
      <c r="B68" t="s">
        <v>302</v>
      </c>
      <c r="C68" t="s">
        <v>303</v>
      </c>
      <c r="D68">
        <v>4</v>
      </c>
      <c r="E68">
        <v>512000</v>
      </c>
      <c r="F68">
        <v>21</v>
      </c>
      <c r="G68" s="1">
        <v>94.29</v>
      </c>
      <c r="H68">
        <v>1980</v>
      </c>
      <c r="I68">
        <v>280965</v>
      </c>
      <c r="J68" t="b">
        <v>1</v>
      </c>
      <c r="K68" t="s">
        <v>14</v>
      </c>
      <c r="L68" t="s">
        <v>254</v>
      </c>
      <c r="M68" t="s">
        <v>37</v>
      </c>
      <c r="O68">
        <v>2020</v>
      </c>
    </row>
    <row r="69" spans="1:15" x14ac:dyDescent="0.3">
      <c r="A69">
        <v>412</v>
      </c>
      <c r="B69" t="s">
        <v>584</v>
      </c>
      <c r="C69" t="s">
        <v>585</v>
      </c>
      <c r="D69">
        <v>18</v>
      </c>
      <c r="E69">
        <v>511400</v>
      </c>
      <c r="F69">
        <v>1</v>
      </c>
      <c r="G69" s="1">
        <v>4</v>
      </c>
      <c r="H69">
        <v>4</v>
      </c>
      <c r="I69">
        <v>280109</v>
      </c>
      <c r="J69" t="b">
        <v>1</v>
      </c>
      <c r="K69" t="s">
        <v>542</v>
      </c>
      <c r="L69" t="s">
        <v>18</v>
      </c>
      <c r="M69" t="s">
        <v>37</v>
      </c>
      <c r="O69">
        <v>2020</v>
      </c>
    </row>
    <row r="70" spans="1:15" x14ac:dyDescent="0.3">
      <c r="A70">
        <v>72</v>
      </c>
      <c r="B70" t="s">
        <v>167</v>
      </c>
      <c r="C70" t="s">
        <v>168</v>
      </c>
      <c r="D70">
        <v>2</v>
      </c>
      <c r="E70">
        <v>510700</v>
      </c>
      <c r="F70">
        <v>21</v>
      </c>
      <c r="G70" s="1">
        <v>94.05</v>
      </c>
      <c r="H70">
        <v>1975</v>
      </c>
      <c r="I70">
        <v>1000978</v>
      </c>
      <c r="J70" t="b">
        <v>1</v>
      </c>
      <c r="K70" t="s">
        <v>7</v>
      </c>
      <c r="L70" t="s">
        <v>119</v>
      </c>
      <c r="M70" t="s">
        <v>37</v>
      </c>
      <c r="O70">
        <v>2020</v>
      </c>
    </row>
    <row r="71" spans="1:15" x14ac:dyDescent="0.3">
      <c r="A71">
        <v>697</v>
      </c>
      <c r="B71" t="s">
        <v>293</v>
      </c>
      <c r="C71" t="s">
        <v>877</v>
      </c>
      <c r="D71">
        <v>14</v>
      </c>
      <c r="E71">
        <v>510700</v>
      </c>
      <c r="F71">
        <v>22</v>
      </c>
      <c r="G71" s="1">
        <v>94.05</v>
      </c>
      <c r="H71">
        <v>2069</v>
      </c>
      <c r="I71">
        <v>298539</v>
      </c>
      <c r="J71" t="b">
        <v>1</v>
      </c>
      <c r="K71" t="s">
        <v>9</v>
      </c>
      <c r="L71" t="s">
        <v>864</v>
      </c>
      <c r="M71" t="s">
        <v>45</v>
      </c>
      <c r="N71" t="s">
        <v>37</v>
      </c>
      <c r="O71">
        <v>2020</v>
      </c>
    </row>
    <row r="72" spans="1:15" x14ac:dyDescent="0.3">
      <c r="A72">
        <v>386</v>
      </c>
      <c r="B72" t="s">
        <v>194</v>
      </c>
      <c r="C72" t="s">
        <v>560</v>
      </c>
      <c r="D72">
        <v>18</v>
      </c>
      <c r="E72">
        <v>510100</v>
      </c>
      <c r="F72">
        <v>16</v>
      </c>
      <c r="G72" s="1">
        <v>93.94</v>
      </c>
      <c r="H72">
        <v>1503</v>
      </c>
      <c r="I72">
        <v>295344</v>
      </c>
      <c r="J72" t="b">
        <v>1</v>
      </c>
      <c r="K72" t="s">
        <v>542</v>
      </c>
      <c r="L72" t="s">
        <v>18</v>
      </c>
      <c r="M72" t="s">
        <v>45</v>
      </c>
      <c r="O72">
        <v>2020</v>
      </c>
    </row>
    <row r="73" spans="1:15" x14ac:dyDescent="0.3">
      <c r="A73">
        <v>454</v>
      </c>
      <c r="B73" t="s">
        <v>159</v>
      </c>
      <c r="C73" t="s">
        <v>629</v>
      </c>
      <c r="D73">
        <v>8</v>
      </c>
      <c r="E73">
        <v>509500</v>
      </c>
      <c r="F73">
        <v>22</v>
      </c>
      <c r="G73" s="1">
        <v>93.82</v>
      </c>
      <c r="H73">
        <v>2064</v>
      </c>
      <c r="I73">
        <v>297566</v>
      </c>
      <c r="J73" t="b">
        <v>1</v>
      </c>
      <c r="K73" t="s">
        <v>6</v>
      </c>
      <c r="L73" t="s">
        <v>589</v>
      </c>
      <c r="M73" t="s">
        <v>40</v>
      </c>
      <c r="O73">
        <v>2020</v>
      </c>
    </row>
    <row r="74" spans="1:15" x14ac:dyDescent="0.3">
      <c r="A74">
        <v>642</v>
      </c>
      <c r="B74" t="s">
        <v>175</v>
      </c>
      <c r="C74" t="s">
        <v>823</v>
      </c>
      <c r="D74">
        <v>13</v>
      </c>
      <c r="E74">
        <v>509500</v>
      </c>
      <c r="F74">
        <v>22</v>
      </c>
      <c r="G74" s="1">
        <v>93.82</v>
      </c>
      <c r="H74">
        <v>2064</v>
      </c>
      <c r="I74">
        <v>296351</v>
      </c>
      <c r="J74" t="b">
        <v>1</v>
      </c>
      <c r="K74" t="s">
        <v>10</v>
      </c>
      <c r="L74" t="s">
        <v>818</v>
      </c>
      <c r="M74" t="s">
        <v>37</v>
      </c>
      <c r="O74">
        <v>2020</v>
      </c>
    </row>
    <row r="75" spans="1:15" x14ac:dyDescent="0.3">
      <c r="A75">
        <v>59</v>
      </c>
      <c r="B75" t="s">
        <v>138</v>
      </c>
      <c r="C75" t="s">
        <v>146</v>
      </c>
      <c r="D75">
        <v>2</v>
      </c>
      <c r="E75">
        <v>507200</v>
      </c>
      <c r="F75">
        <v>10</v>
      </c>
      <c r="G75" s="1">
        <v>93.4</v>
      </c>
      <c r="H75">
        <v>934</v>
      </c>
      <c r="I75">
        <v>293479</v>
      </c>
      <c r="J75" t="b">
        <v>1</v>
      </c>
      <c r="K75" t="s">
        <v>7</v>
      </c>
      <c r="L75" t="s">
        <v>119</v>
      </c>
      <c r="M75" t="s">
        <v>37</v>
      </c>
      <c r="O75">
        <v>2020</v>
      </c>
    </row>
    <row r="76" spans="1:15" x14ac:dyDescent="0.3">
      <c r="A76">
        <v>652</v>
      </c>
      <c r="B76" t="s">
        <v>38</v>
      </c>
      <c r="C76" t="s">
        <v>833</v>
      </c>
      <c r="D76">
        <v>13</v>
      </c>
      <c r="E76">
        <v>505300</v>
      </c>
      <c r="F76">
        <v>18</v>
      </c>
      <c r="G76" s="1">
        <v>93.06</v>
      </c>
      <c r="H76">
        <v>1675</v>
      </c>
      <c r="I76">
        <v>294429</v>
      </c>
      <c r="J76" t="b">
        <v>1</v>
      </c>
      <c r="K76" t="s">
        <v>10</v>
      </c>
      <c r="L76" t="s">
        <v>818</v>
      </c>
      <c r="M76" t="s">
        <v>37</v>
      </c>
      <c r="O76">
        <v>2020</v>
      </c>
    </row>
    <row r="77" spans="1:15" x14ac:dyDescent="0.3">
      <c r="A77">
        <v>376</v>
      </c>
      <c r="B77" t="s">
        <v>274</v>
      </c>
      <c r="C77" t="s">
        <v>138</v>
      </c>
      <c r="D77">
        <v>18</v>
      </c>
      <c r="E77">
        <v>503900</v>
      </c>
      <c r="F77">
        <v>20</v>
      </c>
      <c r="G77" s="1">
        <v>92.8</v>
      </c>
      <c r="H77">
        <v>1856</v>
      </c>
      <c r="I77">
        <v>293845</v>
      </c>
      <c r="J77" t="b">
        <v>1</v>
      </c>
      <c r="K77" t="s">
        <v>542</v>
      </c>
      <c r="L77" t="s">
        <v>18</v>
      </c>
      <c r="M77" t="s">
        <v>45</v>
      </c>
      <c r="O77">
        <v>2020</v>
      </c>
    </row>
    <row r="78" spans="1:15" x14ac:dyDescent="0.3">
      <c r="A78">
        <v>438</v>
      </c>
      <c r="B78" t="s">
        <v>43</v>
      </c>
      <c r="C78" t="s">
        <v>616</v>
      </c>
      <c r="D78">
        <v>8</v>
      </c>
      <c r="E78">
        <v>503600</v>
      </c>
      <c r="F78">
        <v>19</v>
      </c>
      <c r="G78" s="1">
        <v>92.74</v>
      </c>
      <c r="H78">
        <v>1762</v>
      </c>
      <c r="I78">
        <v>261323</v>
      </c>
      <c r="J78" t="b">
        <v>1</v>
      </c>
      <c r="K78" t="s">
        <v>6</v>
      </c>
      <c r="L78" t="s">
        <v>589</v>
      </c>
      <c r="M78" t="s">
        <v>92</v>
      </c>
      <c r="O78">
        <v>2020</v>
      </c>
    </row>
    <row r="79" spans="1:15" x14ac:dyDescent="0.3">
      <c r="A79">
        <v>69</v>
      </c>
      <c r="B79" t="s">
        <v>161</v>
      </c>
      <c r="C79" t="s">
        <v>162</v>
      </c>
      <c r="D79">
        <v>2</v>
      </c>
      <c r="E79">
        <v>501100</v>
      </c>
      <c r="F79">
        <v>22</v>
      </c>
      <c r="G79" s="1">
        <v>92.27</v>
      </c>
      <c r="H79">
        <v>2030</v>
      </c>
      <c r="I79">
        <v>280763</v>
      </c>
      <c r="J79" t="b">
        <v>1</v>
      </c>
      <c r="K79" t="s">
        <v>7</v>
      </c>
      <c r="L79" t="s">
        <v>119</v>
      </c>
      <c r="M79" t="s">
        <v>92</v>
      </c>
      <c r="O79">
        <v>2020</v>
      </c>
    </row>
    <row r="80" spans="1:15" x14ac:dyDescent="0.3">
      <c r="A80">
        <v>636</v>
      </c>
      <c r="B80" t="s">
        <v>319</v>
      </c>
      <c r="C80" t="s">
        <v>816</v>
      </c>
      <c r="D80">
        <v>12</v>
      </c>
      <c r="E80">
        <v>495500</v>
      </c>
      <c r="F80">
        <v>21</v>
      </c>
      <c r="G80" s="1">
        <v>91.24</v>
      </c>
      <c r="H80">
        <v>1916</v>
      </c>
      <c r="I80">
        <v>294674</v>
      </c>
      <c r="J80" t="b">
        <v>1</v>
      </c>
      <c r="K80" t="s">
        <v>1</v>
      </c>
      <c r="L80" t="s">
        <v>769</v>
      </c>
      <c r="M80" t="s">
        <v>40</v>
      </c>
      <c r="O80">
        <v>2020</v>
      </c>
    </row>
    <row r="81" spans="1:15" x14ac:dyDescent="0.3">
      <c r="A81">
        <v>585</v>
      </c>
      <c r="B81" t="s">
        <v>50</v>
      </c>
      <c r="C81" t="s">
        <v>758</v>
      </c>
      <c r="D81">
        <v>11</v>
      </c>
      <c r="E81">
        <v>495400</v>
      </c>
      <c r="F81">
        <v>18</v>
      </c>
      <c r="G81" s="1">
        <v>91.22</v>
      </c>
      <c r="H81">
        <v>1642</v>
      </c>
      <c r="I81">
        <v>270919</v>
      </c>
      <c r="J81" t="b">
        <v>1</v>
      </c>
      <c r="K81" t="s">
        <v>11</v>
      </c>
      <c r="L81" t="s">
        <v>724</v>
      </c>
      <c r="M81" t="s">
        <v>37</v>
      </c>
      <c r="O81">
        <v>2020</v>
      </c>
    </row>
    <row r="82" spans="1:15" x14ac:dyDescent="0.3">
      <c r="A82">
        <v>547</v>
      </c>
      <c r="B82" t="s">
        <v>175</v>
      </c>
      <c r="C82" t="s">
        <v>720</v>
      </c>
      <c r="D82">
        <v>9</v>
      </c>
      <c r="E82">
        <v>493400</v>
      </c>
      <c r="F82">
        <v>22</v>
      </c>
      <c r="G82" s="1">
        <v>90.86</v>
      </c>
      <c r="H82">
        <v>1999</v>
      </c>
      <c r="I82">
        <v>280944</v>
      </c>
      <c r="J82" t="b">
        <v>1</v>
      </c>
      <c r="K82" t="s">
        <v>12</v>
      </c>
      <c r="L82" t="s">
        <v>679</v>
      </c>
      <c r="M82" t="s">
        <v>45</v>
      </c>
      <c r="N82" t="s">
        <v>37</v>
      </c>
      <c r="O82">
        <v>2020</v>
      </c>
    </row>
    <row r="83" spans="1:15" x14ac:dyDescent="0.3">
      <c r="A83">
        <v>97</v>
      </c>
      <c r="B83" t="s">
        <v>208</v>
      </c>
      <c r="C83" t="s">
        <v>207</v>
      </c>
      <c r="D83">
        <v>3</v>
      </c>
      <c r="E83">
        <v>493200</v>
      </c>
      <c r="F83">
        <v>22</v>
      </c>
      <c r="G83" s="1">
        <v>90.82</v>
      </c>
      <c r="H83">
        <v>1998</v>
      </c>
      <c r="I83">
        <v>270146</v>
      </c>
      <c r="J83" t="b">
        <v>1</v>
      </c>
      <c r="K83" t="s">
        <v>2</v>
      </c>
      <c r="L83" t="s">
        <v>200</v>
      </c>
      <c r="M83" t="s">
        <v>37</v>
      </c>
      <c r="O83">
        <v>2020</v>
      </c>
    </row>
    <row r="84" spans="1:15" x14ac:dyDescent="0.3">
      <c r="A84">
        <v>115</v>
      </c>
      <c r="B84" t="s">
        <v>230</v>
      </c>
      <c r="C84" t="s">
        <v>89</v>
      </c>
      <c r="D84">
        <v>3</v>
      </c>
      <c r="E84">
        <v>492400</v>
      </c>
      <c r="F84">
        <v>19</v>
      </c>
      <c r="G84" s="1">
        <v>90.68</v>
      </c>
      <c r="H84">
        <v>1723</v>
      </c>
      <c r="I84">
        <v>250105</v>
      </c>
      <c r="J84" t="b">
        <v>1</v>
      </c>
      <c r="K84" t="s">
        <v>2</v>
      </c>
      <c r="L84" t="s">
        <v>200</v>
      </c>
      <c r="M84" t="s">
        <v>37</v>
      </c>
      <c r="O84">
        <v>2020</v>
      </c>
    </row>
    <row r="85" spans="1:15" x14ac:dyDescent="0.3">
      <c r="A85">
        <v>494</v>
      </c>
      <c r="B85" t="s">
        <v>664</v>
      </c>
      <c r="C85" t="s">
        <v>670</v>
      </c>
      <c r="D85">
        <v>10</v>
      </c>
      <c r="E85">
        <v>491200</v>
      </c>
      <c r="F85">
        <v>20</v>
      </c>
      <c r="G85" s="1">
        <v>90.45</v>
      </c>
      <c r="H85">
        <v>1809</v>
      </c>
      <c r="I85">
        <v>296359</v>
      </c>
      <c r="J85" t="b">
        <v>1</v>
      </c>
      <c r="K85" t="s">
        <v>5</v>
      </c>
      <c r="L85" t="s">
        <v>637</v>
      </c>
      <c r="M85" t="s">
        <v>40</v>
      </c>
      <c r="O85">
        <v>2020</v>
      </c>
    </row>
    <row r="86" spans="1:15" x14ac:dyDescent="0.3">
      <c r="A86">
        <v>445</v>
      </c>
      <c r="B86" t="s">
        <v>620</v>
      </c>
      <c r="C86" t="s">
        <v>621</v>
      </c>
      <c r="D86">
        <v>8</v>
      </c>
      <c r="E86">
        <v>491100</v>
      </c>
      <c r="F86">
        <v>21</v>
      </c>
      <c r="G86" s="1">
        <v>90.43</v>
      </c>
      <c r="H86">
        <v>1899</v>
      </c>
      <c r="I86">
        <v>294613</v>
      </c>
      <c r="J86" t="b">
        <v>1</v>
      </c>
      <c r="K86" t="s">
        <v>6</v>
      </c>
      <c r="L86" t="s">
        <v>589</v>
      </c>
      <c r="M86" t="s">
        <v>37</v>
      </c>
      <c r="O86">
        <v>2020</v>
      </c>
    </row>
    <row r="87" spans="1:15" x14ac:dyDescent="0.3">
      <c r="A87">
        <v>801</v>
      </c>
      <c r="B87" t="s">
        <v>175</v>
      </c>
      <c r="C87" t="s">
        <v>966</v>
      </c>
      <c r="D87">
        <v>16</v>
      </c>
      <c r="E87">
        <v>485400</v>
      </c>
      <c r="F87">
        <v>21</v>
      </c>
      <c r="G87" s="1">
        <v>89.38</v>
      </c>
      <c r="H87">
        <v>1877</v>
      </c>
      <c r="I87">
        <v>281373</v>
      </c>
      <c r="J87" t="b">
        <v>1</v>
      </c>
      <c r="K87" t="s">
        <v>8</v>
      </c>
      <c r="L87" t="s">
        <v>948</v>
      </c>
      <c r="M87" t="s">
        <v>37</v>
      </c>
      <c r="O87">
        <v>2020</v>
      </c>
    </row>
    <row r="88" spans="1:15" x14ac:dyDescent="0.3">
      <c r="A88">
        <v>572</v>
      </c>
      <c r="B88" t="s">
        <v>744</v>
      </c>
      <c r="C88" t="s">
        <v>745</v>
      </c>
      <c r="D88">
        <v>11</v>
      </c>
      <c r="E88">
        <v>484800</v>
      </c>
      <c r="F88">
        <v>21</v>
      </c>
      <c r="G88" s="1">
        <v>89.29</v>
      </c>
      <c r="H88">
        <v>1875</v>
      </c>
      <c r="I88">
        <v>994295</v>
      </c>
      <c r="J88" t="b">
        <v>1</v>
      </c>
      <c r="K88" t="s">
        <v>11</v>
      </c>
      <c r="L88" t="s">
        <v>724</v>
      </c>
      <c r="M88" t="s">
        <v>40</v>
      </c>
      <c r="N88" t="s">
        <v>37</v>
      </c>
      <c r="O88">
        <v>2020</v>
      </c>
    </row>
    <row r="89" spans="1:15" x14ac:dyDescent="0.3">
      <c r="A89">
        <v>255</v>
      </c>
      <c r="B89" t="s">
        <v>77</v>
      </c>
      <c r="C89" t="s">
        <v>419</v>
      </c>
      <c r="D89">
        <v>6</v>
      </c>
      <c r="E89">
        <v>483500</v>
      </c>
      <c r="F89">
        <v>22</v>
      </c>
      <c r="G89" s="1">
        <v>89.05</v>
      </c>
      <c r="H89">
        <v>1959</v>
      </c>
      <c r="I89">
        <v>240052</v>
      </c>
      <c r="J89" t="b">
        <v>1</v>
      </c>
      <c r="K89" t="s">
        <v>15</v>
      </c>
      <c r="L89" t="s">
        <v>377</v>
      </c>
      <c r="M89" t="s">
        <v>37</v>
      </c>
      <c r="O89">
        <v>2020</v>
      </c>
    </row>
    <row r="90" spans="1:15" x14ac:dyDescent="0.3">
      <c r="A90">
        <v>145</v>
      </c>
      <c r="B90" t="s">
        <v>175</v>
      </c>
      <c r="C90" t="s">
        <v>267</v>
      </c>
      <c r="D90">
        <v>4</v>
      </c>
      <c r="E90">
        <v>482800</v>
      </c>
      <c r="F90">
        <v>22</v>
      </c>
      <c r="G90" s="1">
        <v>88.91</v>
      </c>
      <c r="H90">
        <v>1956</v>
      </c>
      <c r="I90">
        <v>293871</v>
      </c>
      <c r="J90" t="b">
        <v>1</v>
      </c>
      <c r="K90" t="s">
        <v>14</v>
      </c>
      <c r="L90" t="s">
        <v>254</v>
      </c>
      <c r="M90" t="s">
        <v>40</v>
      </c>
      <c r="O90">
        <v>2020</v>
      </c>
    </row>
    <row r="91" spans="1:15" x14ac:dyDescent="0.3">
      <c r="A91">
        <v>37</v>
      </c>
      <c r="B91" t="s">
        <v>103</v>
      </c>
      <c r="C91" t="s">
        <v>104</v>
      </c>
      <c r="D91">
        <v>1</v>
      </c>
      <c r="E91">
        <v>481300</v>
      </c>
      <c r="F91">
        <v>22</v>
      </c>
      <c r="G91" s="1">
        <v>88.64</v>
      </c>
      <c r="H91">
        <v>1950</v>
      </c>
      <c r="I91">
        <v>291748</v>
      </c>
      <c r="J91" t="b">
        <v>1</v>
      </c>
      <c r="K91" t="s">
        <v>16</v>
      </c>
      <c r="L91" t="s">
        <v>36</v>
      </c>
      <c r="M91" t="s">
        <v>40</v>
      </c>
      <c r="O91">
        <v>2020</v>
      </c>
    </row>
    <row r="92" spans="1:15" x14ac:dyDescent="0.3">
      <c r="A92">
        <v>321</v>
      </c>
      <c r="B92" t="s">
        <v>173</v>
      </c>
      <c r="C92" t="s">
        <v>491</v>
      </c>
      <c r="D92">
        <v>17</v>
      </c>
      <c r="E92">
        <v>481100</v>
      </c>
      <c r="F92">
        <v>17</v>
      </c>
      <c r="G92" s="1">
        <v>88.59</v>
      </c>
      <c r="H92">
        <v>1506</v>
      </c>
      <c r="I92">
        <v>298524</v>
      </c>
      <c r="J92" t="b">
        <v>1</v>
      </c>
      <c r="K92" t="s">
        <v>17</v>
      </c>
      <c r="L92" t="s">
        <v>440</v>
      </c>
      <c r="M92" t="s">
        <v>40</v>
      </c>
      <c r="O92">
        <v>2020</v>
      </c>
    </row>
    <row r="93" spans="1:15" x14ac:dyDescent="0.3">
      <c r="A93">
        <v>591</v>
      </c>
      <c r="B93" t="s">
        <v>764</v>
      </c>
      <c r="C93" t="s">
        <v>765</v>
      </c>
      <c r="D93">
        <v>11</v>
      </c>
      <c r="E93">
        <v>479700</v>
      </c>
      <c r="F93">
        <v>12</v>
      </c>
      <c r="G93" s="1">
        <v>88.33</v>
      </c>
      <c r="H93">
        <v>1060</v>
      </c>
      <c r="I93">
        <v>294318</v>
      </c>
      <c r="J93" t="b">
        <v>1</v>
      </c>
      <c r="K93" t="s">
        <v>11</v>
      </c>
      <c r="L93" t="s">
        <v>724</v>
      </c>
      <c r="M93" t="s">
        <v>37</v>
      </c>
      <c r="O93">
        <v>2020</v>
      </c>
    </row>
    <row r="94" spans="1:15" x14ac:dyDescent="0.3">
      <c r="A94">
        <v>318</v>
      </c>
      <c r="B94" t="s">
        <v>77</v>
      </c>
      <c r="C94" t="s">
        <v>488</v>
      </c>
      <c r="D94">
        <v>17</v>
      </c>
      <c r="E94">
        <v>478900</v>
      </c>
      <c r="F94">
        <v>22</v>
      </c>
      <c r="G94" s="1">
        <v>88.18</v>
      </c>
      <c r="H94">
        <v>1940</v>
      </c>
      <c r="I94">
        <v>290832</v>
      </c>
      <c r="J94" t="b">
        <v>1</v>
      </c>
      <c r="K94" t="s">
        <v>17</v>
      </c>
      <c r="L94" t="s">
        <v>440</v>
      </c>
      <c r="M94" t="s">
        <v>37</v>
      </c>
      <c r="O94">
        <v>2020</v>
      </c>
    </row>
    <row r="95" spans="1:15" x14ac:dyDescent="0.3">
      <c r="A95">
        <v>615</v>
      </c>
      <c r="B95" t="s">
        <v>737</v>
      </c>
      <c r="C95" t="s">
        <v>792</v>
      </c>
      <c r="D95">
        <v>12</v>
      </c>
      <c r="E95">
        <v>477900</v>
      </c>
      <c r="F95">
        <v>18</v>
      </c>
      <c r="G95" s="1">
        <v>88</v>
      </c>
      <c r="H95">
        <v>1584</v>
      </c>
      <c r="I95">
        <v>290032</v>
      </c>
      <c r="J95" t="b">
        <v>1</v>
      </c>
      <c r="K95" t="s">
        <v>1</v>
      </c>
      <c r="L95" t="s">
        <v>769</v>
      </c>
      <c r="M95" t="s">
        <v>45</v>
      </c>
      <c r="O95">
        <v>2020</v>
      </c>
    </row>
    <row r="96" spans="1:15" x14ac:dyDescent="0.3">
      <c r="A96">
        <v>698</v>
      </c>
      <c r="B96" t="s">
        <v>464</v>
      </c>
      <c r="C96" t="s">
        <v>878</v>
      </c>
      <c r="D96">
        <v>14</v>
      </c>
      <c r="E96">
        <v>477600</v>
      </c>
      <c r="F96">
        <v>22</v>
      </c>
      <c r="G96" s="1">
        <v>87.95</v>
      </c>
      <c r="H96">
        <v>1935</v>
      </c>
      <c r="I96">
        <v>294036</v>
      </c>
      <c r="J96" t="b">
        <v>1</v>
      </c>
      <c r="K96" t="s">
        <v>9</v>
      </c>
      <c r="L96" t="s">
        <v>864</v>
      </c>
      <c r="M96" t="s">
        <v>37</v>
      </c>
      <c r="O96">
        <v>2020</v>
      </c>
    </row>
    <row r="97" spans="1:15" x14ac:dyDescent="0.3">
      <c r="A97">
        <v>288</v>
      </c>
      <c r="B97" t="s">
        <v>281</v>
      </c>
      <c r="C97" t="s">
        <v>455</v>
      </c>
      <c r="D97">
        <v>17</v>
      </c>
      <c r="E97">
        <v>477100</v>
      </c>
      <c r="F97">
        <v>21</v>
      </c>
      <c r="G97" s="1">
        <v>87.86</v>
      </c>
      <c r="H97">
        <v>1845</v>
      </c>
      <c r="I97">
        <v>993799</v>
      </c>
      <c r="J97" t="b">
        <v>1</v>
      </c>
      <c r="K97" t="s">
        <v>17</v>
      </c>
      <c r="L97" t="s">
        <v>440</v>
      </c>
      <c r="M97" t="s">
        <v>37</v>
      </c>
      <c r="O97">
        <v>2020</v>
      </c>
    </row>
    <row r="98" spans="1:15" x14ac:dyDescent="0.3">
      <c r="A98">
        <v>533</v>
      </c>
      <c r="B98" t="s">
        <v>705</v>
      </c>
      <c r="C98" t="s">
        <v>706</v>
      </c>
      <c r="D98">
        <v>9</v>
      </c>
      <c r="E98">
        <v>476400</v>
      </c>
      <c r="F98">
        <v>22</v>
      </c>
      <c r="G98" s="1">
        <v>87.73</v>
      </c>
      <c r="H98">
        <v>1930</v>
      </c>
      <c r="I98">
        <v>290738</v>
      </c>
      <c r="J98" t="b">
        <v>1</v>
      </c>
      <c r="K98" t="s">
        <v>12</v>
      </c>
      <c r="L98" t="s">
        <v>679</v>
      </c>
      <c r="M98" t="s">
        <v>37</v>
      </c>
      <c r="O98">
        <v>2020</v>
      </c>
    </row>
    <row r="99" spans="1:15" x14ac:dyDescent="0.3">
      <c r="A99">
        <v>795</v>
      </c>
      <c r="B99" t="s">
        <v>274</v>
      </c>
      <c r="C99" t="s">
        <v>228</v>
      </c>
      <c r="D99">
        <v>16</v>
      </c>
      <c r="E99">
        <v>475300</v>
      </c>
      <c r="F99">
        <v>21</v>
      </c>
      <c r="G99" s="1">
        <v>87.52</v>
      </c>
      <c r="H99">
        <v>1838</v>
      </c>
      <c r="I99">
        <v>294859</v>
      </c>
      <c r="J99" t="b">
        <v>1</v>
      </c>
      <c r="K99" t="s">
        <v>8</v>
      </c>
      <c r="L99" t="s">
        <v>948</v>
      </c>
      <c r="M99" t="s">
        <v>40</v>
      </c>
      <c r="O99">
        <v>2020</v>
      </c>
    </row>
    <row r="100" spans="1:15" x14ac:dyDescent="0.3">
      <c r="A100">
        <v>388</v>
      </c>
      <c r="B100" t="s">
        <v>319</v>
      </c>
      <c r="C100" t="s">
        <v>563</v>
      </c>
      <c r="D100">
        <v>18</v>
      </c>
      <c r="E100">
        <v>474700</v>
      </c>
      <c r="F100">
        <v>19</v>
      </c>
      <c r="G100" s="1">
        <v>87.42</v>
      </c>
      <c r="H100">
        <v>1661</v>
      </c>
      <c r="I100">
        <v>295265</v>
      </c>
      <c r="J100" t="b">
        <v>1</v>
      </c>
      <c r="K100" t="s">
        <v>542</v>
      </c>
      <c r="L100" t="s">
        <v>18</v>
      </c>
      <c r="M100" t="s">
        <v>40</v>
      </c>
      <c r="O100">
        <v>2020</v>
      </c>
    </row>
    <row r="101" spans="1:15" x14ac:dyDescent="0.3">
      <c r="A101">
        <v>147</v>
      </c>
      <c r="B101" t="s">
        <v>56</v>
      </c>
      <c r="C101" t="s">
        <v>269</v>
      </c>
      <c r="D101">
        <v>4</v>
      </c>
      <c r="E101">
        <v>473800</v>
      </c>
      <c r="F101">
        <v>16</v>
      </c>
      <c r="G101" s="1">
        <v>87.25</v>
      </c>
      <c r="H101">
        <v>1396</v>
      </c>
      <c r="I101">
        <v>994185</v>
      </c>
      <c r="J101" t="b">
        <v>1</v>
      </c>
      <c r="K101" t="s">
        <v>14</v>
      </c>
      <c r="L101" t="s">
        <v>254</v>
      </c>
      <c r="M101" t="s">
        <v>45</v>
      </c>
      <c r="O101">
        <v>2020</v>
      </c>
    </row>
    <row r="102" spans="1:15" x14ac:dyDescent="0.3">
      <c r="A102">
        <v>557</v>
      </c>
      <c r="B102" t="s">
        <v>52</v>
      </c>
      <c r="C102" t="s">
        <v>730</v>
      </c>
      <c r="D102">
        <v>11</v>
      </c>
      <c r="E102">
        <v>473400</v>
      </c>
      <c r="F102">
        <v>22</v>
      </c>
      <c r="G102" s="1">
        <v>87.18</v>
      </c>
      <c r="H102">
        <v>1918</v>
      </c>
      <c r="I102">
        <v>991930</v>
      </c>
      <c r="J102" t="b">
        <v>1</v>
      </c>
      <c r="K102" t="s">
        <v>11</v>
      </c>
      <c r="L102" t="s">
        <v>724</v>
      </c>
      <c r="M102" t="s">
        <v>40</v>
      </c>
      <c r="O102">
        <v>2020</v>
      </c>
    </row>
    <row r="103" spans="1:15" x14ac:dyDescent="0.3">
      <c r="A103">
        <v>250</v>
      </c>
      <c r="B103" t="s">
        <v>34</v>
      </c>
      <c r="C103" t="s">
        <v>412</v>
      </c>
      <c r="D103">
        <v>6</v>
      </c>
      <c r="E103">
        <v>472800</v>
      </c>
      <c r="F103">
        <v>15</v>
      </c>
      <c r="G103" s="1">
        <v>87.07</v>
      </c>
      <c r="H103">
        <v>1306</v>
      </c>
      <c r="I103">
        <v>990740</v>
      </c>
      <c r="J103" t="b">
        <v>1</v>
      </c>
      <c r="K103" t="s">
        <v>15</v>
      </c>
      <c r="L103" t="s">
        <v>377</v>
      </c>
      <c r="M103" t="s">
        <v>92</v>
      </c>
      <c r="O103">
        <v>2020</v>
      </c>
    </row>
    <row r="104" spans="1:15" x14ac:dyDescent="0.3">
      <c r="A104">
        <v>132</v>
      </c>
      <c r="B104" t="s">
        <v>185</v>
      </c>
      <c r="C104" t="s">
        <v>251</v>
      </c>
      <c r="D104">
        <v>3</v>
      </c>
      <c r="E104">
        <v>471900</v>
      </c>
      <c r="F104">
        <v>22</v>
      </c>
      <c r="G104" s="1">
        <v>86.91</v>
      </c>
      <c r="H104">
        <v>1912</v>
      </c>
      <c r="I104">
        <v>1006094</v>
      </c>
      <c r="J104" t="b">
        <v>1</v>
      </c>
      <c r="K104" t="s">
        <v>2</v>
      </c>
      <c r="L104" t="s">
        <v>200</v>
      </c>
      <c r="M104" t="s">
        <v>37</v>
      </c>
      <c r="O104">
        <v>2020</v>
      </c>
    </row>
    <row r="105" spans="1:15" x14ac:dyDescent="0.3">
      <c r="A105">
        <v>453</v>
      </c>
      <c r="B105" t="s">
        <v>219</v>
      </c>
      <c r="C105" t="s">
        <v>628</v>
      </c>
      <c r="D105">
        <v>8</v>
      </c>
      <c r="E105">
        <v>471600</v>
      </c>
      <c r="F105">
        <v>19</v>
      </c>
      <c r="G105" s="1">
        <v>86.84</v>
      </c>
      <c r="H105">
        <v>1650</v>
      </c>
      <c r="I105">
        <v>280737</v>
      </c>
      <c r="J105" t="b">
        <v>1</v>
      </c>
      <c r="K105" t="s">
        <v>6</v>
      </c>
      <c r="L105" t="s">
        <v>589</v>
      </c>
      <c r="M105" t="s">
        <v>37</v>
      </c>
      <c r="O105">
        <v>2020</v>
      </c>
    </row>
    <row r="106" spans="1:15" x14ac:dyDescent="0.3">
      <c r="A106">
        <v>285</v>
      </c>
      <c r="B106" t="s">
        <v>190</v>
      </c>
      <c r="C106" t="s">
        <v>452</v>
      </c>
      <c r="D106">
        <v>17</v>
      </c>
      <c r="E106">
        <v>470800</v>
      </c>
      <c r="F106">
        <v>20</v>
      </c>
      <c r="G106" s="1">
        <v>86.7</v>
      </c>
      <c r="H106">
        <v>1734</v>
      </c>
      <c r="I106">
        <v>293713</v>
      </c>
      <c r="J106" t="b">
        <v>1</v>
      </c>
      <c r="K106" t="s">
        <v>17</v>
      </c>
      <c r="L106" t="s">
        <v>440</v>
      </c>
      <c r="M106" t="s">
        <v>37</v>
      </c>
      <c r="O106">
        <v>2020</v>
      </c>
    </row>
    <row r="107" spans="1:15" x14ac:dyDescent="0.3">
      <c r="A107">
        <v>505</v>
      </c>
      <c r="B107" t="s">
        <v>498</v>
      </c>
      <c r="C107" t="s">
        <v>441</v>
      </c>
      <c r="D107">
        <v>9</v>
      </c>
      <c r="E107">
        <v>470200</v>
      </c>
      <c r="F107">
        <v>17</v>
      </c>
      <c r="G107" s="1">
        <v>86.59</v>
      </c>
      <c r="H107">
        <v>1472</v>
      </c>
      <c r="I107">
        <v>291861</v>
      </c>
      <c r="J107" t="b">
        <v>1</v>
      </c>
      <c r="K107" t="s">
        <v>12</v>
      </c>
      <c r="L107" t="s">
        <v>679</v>
      </c>
      <c r="M107" t="s">
        <v>37</v>
      </c>
      <c r="O107">
        <v>2020</v>
      </c>
    </row>
    <row r="108" spans="1:15" x14ac:dyDescent="0.3">
      <c r="A108">
        <v>689</v>
      </c>
      <c r="B108" t="s">
        <v>56</v>
      </c>
      <c r="C108" t="s">
        <v>450</v>
      </c>
      <c r="D108">
        <v>14</v>
      </c>
      <c r="E108">
        <v>467800</v>
      </c>
      <c r="F108">
        <v>20</v>
      </c>
      <c r="G108" s="1">
        <v>86.15</v>
      </c>
      <c r="H108">
        <v>1723</v>
      </c>
      <c r="I108">
        <v>992242</v>
      </c>
      <c r="J108" t="b">
        <v>1</v>
      </c>
      <c r="K108" t="s">
        <v>9</v>
      </c>
      <c r="L108" t="s">
        <v>864</v>
      </c>
      <c r="M108" t="s">
        <v>40</v>
      </c>
      <c r="N108" t="s">
        <v>45</v>
      </c>
      <c r="O108">
        <v>2020</v>
      </c>
    </row>
    <row r="109" spans="1:15" x14ac:dyDescent="0.3">
      <c r="A109">
        <v>362</v>
      </c>
      <c r="B109" t="s">
        <v>163</v>
      </c>
      <c r="C109" t="s">
        <v>534</v>
      </c>
      <c r="D109">
        <v>7</v>
      </c>
      <c r="E109">
        <v>467300</v>
      </c>
      <c r="F109">
        <v>16</v>
      </c>
      <c r="G109" s="1">
        <v>86.06</v>
      </c>
      <c r="H109">
        <v>1377</v>
      </c>
      <c r="I109">
        <v>280317</v>
      </c>
      <c r="J109" t="b">
        <v>1</v>
      </c>
      <c r="K109" t="s">
        <v>3</v>
      </c>
      <c r="L109" t="s">
        <v>497</v>
      </c>
      <c r="M109" t="s">
        <v>92</v>
      </c>
      <c r="O109">
        <v>2020</v>
      </c>
    </row>
    <row r="110" spans="1:15" x14ac:dyDescent="0.3">
      <c r="A110">
        <v>480</v>
      </c>
      <c r="B110" t="s">
        <v>208</v>
      </c>
      <c r="C110" t="s">
        <v>278</v>
      </c>
      <c r="D110">
        <v>10</v>
      </c>
      <c r="E110">
        <v>466300</v>
      </c>
      <c r="F110">
        <v>22</v>
      </c>
      <c r="G110" s="1">
        <v>85.86</v>
      </c>
      <c r="H110">
        <v>1889</v>
      </c>
      <c r="I110">
        <v>298264</v>
      </c>
      <c r="J110" t="b">
        <v>1</v>
      </c>
      <c r="K110" t="s">
        <v>5</v>
      </c>
      <c r="L110" t="s">
        <v>637</v>
      </c>
      <c r="M110" t="s">
        <v>37</v>
      </c>
      <c r="O110">
        <v>2020</v>
      </c>
    </row>
    <row r="111" spans="1:15" x14ac:dyDescent="0.3">
      <c r="A111">
        <v>360</v>
      </c>
      <c r="B111" t="s">
        <v>403</v>
      </c>
      <c r="C111" t="s">
        <v>533</v>
      </c>
      <c r="D111">
        <v>7</v>
      </c>
      <c r="E111">
        <v>465600</v>
      </c>
      <c r="F111">
        <v>20</v>
      </c>
      <c r="G111" s="1">
        <v>85.75</v>
      </c>
      <c r="H111">
        <v>1715</v>
      </c>
      <c r="I111">
        <v>250321</v>
      </c>
      <c r="J111" t="b">
        <v>1</v>
      </c>
      <c r="K111" t="s">
        <v>3</v>
      </c>
      <c r="L111" t="s">
        <v>497</v>
      </c>
      <c r="M111" t="s">
        <v>37</v>
      </c>
      <c r="O111">
        <v>2020</v>
      </c>
    </row>
    <row r="112" spans="1:15" x14ac:dyDescent="0.3">
      <c r="A112">
        <v>213</v>
      </c>
      <c r="B112" t="s">
        <v>52</v>
      </c>
      <c r="C112" t="s">
        <v>363</v>
      </c>
      <c r="D112">
        <v>5</v>
      </c>
      <c r="E112">
        <v>465400</v>
      </c>
      <c r="F112">
        <v>20</v>
      </c>
      <c r="G112" s="1">
        <v>85.7</v>
      </c>
      <c r="H112">
        <v>1714</v>
      </c>
      <c r="I112">
        <v>993817</v>
      </c>
      <c r="J112" t="b">
        <v>1</v>
      </c>
      <c r="K112" t="s">
        <v>4</v>
      </c>
      <c r="L112" t="s">
        <v>316</v>
      </c>
      <c r="M112" t="s">
        <v>45</v>
      </c>
      <c r="N112" t="s">
        <v>37</v>
      </c>
      <c r="O112">
        <v>2020</v>
      </c>
    </row>
    <row r="113" spans="1:15" x14ac:dyDescent="0.3">
      <c r="A113">
        <v>659</v>
      </c>
      <c r="B113" t="s">
        <v>729</v>
      </c>
      <c r="C113" t="s">
        <v>69</v>
      </c>
      <c r="D113">
        <v>13</v>
      </c>
      <c r="E113">
        <v>465400</v>
      </c>
      <c r="F113">
        <v>17</v>
      </c>
      <c r="G113" s="1">
        <v>85.71</v>
      </c>
      <c r="H113">
        <v>1457</v>
      </c>
      <c r="I113">
        <v>991988</v>
      </c>
      <c r="J113" t="b">
        <v>1</v>
      </c>
      <c r="K113" t="s">
        <v>10</v>
      </c>
      <c r="L113" t="s">
        <v>818</v>
      </c>
      <c r="M113" t="s">
        <v>37</v>
      </c>
      <c r="O113">
        <v>2020</v>
      </c>
    </row>
    <row r="114" spans="1:15" x14ac:dyDescent="0.3">
      <c r="A114">
        <v>342</v>
      </c>
      <c r="B114" t="s">
        <v>50</v>
      </c>
      <c r="C114" t="s">
        <v>514</v>
      </c>
      <c r="D114">
        <v>7</v>
      </c>
      <c r="E114">
        <v>465000</v>
      </c>
      <c r="F114">
        <v>22</v>
      </c>
      <c r="G114" s="1">
        <v>85.64</v>
      </c>
      <c r="H114">
        <v>1884</v>
      </c>
      <c r="I114">
        <v>261510</v>
      </c>
      <c r="J114" t="b">
        <v>1</v>
      </c>
      <c r="K114" t="s">
        <v>3</v>
      </c>
      <c r="L114" t="s">
        <v>497</v>
      </c>
      <c r="M114" t="s">
        <v>45</v>
      </c>
      <c r="O114">
        <v>2020</v>
      </c>
    </row>
    <row r="115" spans="1:15" x14ac:dyDescent="0.3">
      <c r="A115">
        <v>292</v>
      </c>
      <c r="B115" t="s">
        <v>167</v>
      </c>
      <c r="C115" t="s">
        <v>271</v>
      </c>
      <c r="D115">
        <v>17</v>
      </c>
      <c r="E115">
        <v>463100</v>
      </c>
      <c r="F115">
        <v>14</v>
      </c>
      <c r="G115" s="1">
        <v>85.29</v>
      </c>
      <c r="H115">
        <v>1194</v>
      </c>
      <c r="I115">
        <v>281091</v>
      </c>
      <c r="J115" t="b">
        <v>1</v>
      </c>
      <c r="K115" t="s">
        <v>17</v>
      </c>
      <c r="L115" t="s">
        <v>440</v>
      </c>
      <c r="M115" t="s">
        <v>45</v>
      </c>
      <c r="N115" t="s">
        <v>37</v>
      </c>
      <c r="O115">
        <v>2020</v>
      </c>
    </row>
    <row r="116" spans="1:15" x14ac:dyDescent="0.3">
      <c r="A116">
        <v>333</v>
      </c>
      <c r="B116" t="s">
        <v>38</v>
      </c>
      <c r="C116" t="s">
        <v>508</v>
      </c>
      <c r="D116">
        <v>7</v>
      </c>
      <c r="E116">
        <v>462400</v>
      </c>
      <c r="F116">
        <v>21</v>
      </c>
      <c r="G116" s="1">
        <v>85.14</v>
      </c>
      <c r="H116">
        <v>1788</v>
      </c>
      <c r="I116">
        <v>291526</v>
      </c>
      <c r="J116" t="b">
        <v>1</v>
      </c>
      <c r="K116" t="s">
        <v>3</v>
      </c>
      <c r="L116" t="s">
        <v>497</v>
      </c>
      <c r="M116" t="s">
        <v>45</v>
      </c>
      <c r="O116">
        <v>2020</v>
      </c>
    </row>
    <row r="117" spans="1:15" x14ac:dyDescent="0.3">
      <c r="A117">
        <v>51</v>
      </c>
      <c r="B117" t="s">
        <v>132</v>
      </c>
      <c r="C117" t="s">
        <v>133</v>
      </c>
      <c r="D117">
        <v>2</v>
      </c>
      <c r="E117">
        <v>461300</v>
      </c>
      <c r="F117">
        <v>18</v>
      </c>
      <c r="G117" s="1">
        <v>84.94</v>
      </c>
      <c r="H117">
        <v>1529</v>
      </c>
      <c r="I117">
        <v>998133</v>
      </c>
      <c r="J117" t="b">
        <v>1</v>
      </c>
      <c r="K117" t="s">
        <v>7</v>
      </c>
      <c r="L117" t="s">
        <v>119</v>
      </c>
      <c r="M117" t="s">
        <v>37</v>
      </c>
      <c r="O117">
        <v>2020</v>
      </c>
    </row>
    <row r="118" spans="1:15" x14ac:dyDescent="0.3">
      <c r="A118">
        <v>306</v>
      </c>
      <c r="B118" t="s">
        <v>473</v>
      </c>
      <c r="C118" t="s">
        <v>474</v>
      </c>
      <c r="D118">
        <v>17</v>
      </c>
      <c r="E118">
        <v>460700</v>
      </c>
      <c r="F118">
        <v>18</v>
      </c>
      <c r="G118" s="1">
        <v>84.83</v>
      </c>
      <c r="H118">
        <v>1527</v>
      </c>
      <c r="I118">
        <v>298272</v>
      </c>
      <c r="J118" t="b">
        <v>1</v>
      </c>
      <c r="K118" t="s">
        <v>17</v>
      </c>
      <c r="L118" t="s">
        <v>440</v>
      </c>
      <c r="M118" t="s">
        <v>37</v>
      </c>
      <c r="O118">
        <v>2020</v>
      </c>
    </row>
    <row r="119" spans="1:15" x14ac:dyDescent="0.3">
      <c r="A119">
        <v>183</v>
      </c>
      <c r="B119" t="s">
        <v>50</v>
      </c>
      <c r="C119" t="s">
        <v>318</v>
      </c>
      <c r="D119">
        <v>5</v>
      </c>
      <c r="E119">
        <v>460500</v>
      </c>
      <c r="F119">
        <v>15</v>
      </c>
      <c r="G119" s="1">
        <v>84.8</v>
      </c>
      <c r="H119">
        <v>1272</v>
      </c>
      <c r="I119">
        <v>261320</v>
      </c>
      <c r="J119" t="b">
        <v>1</v>
      </c>
      <c r="K119" t="s">
        <v>4</v>
      </c>
      <c r="L119" t="s">
        <v>316</v>
      </c>
      <c r="M119" t="s">
        <v>92</v>
      </c>
      <c r="O119">
        <v>2020</v>
      </c>
    </row>
    <row r="120" spans="1:15" x14ac:dyDescent="0.3">
      <c r="A120">
        <v>22</v>
      </c>
      <c r="B120" t="s">
        <v>50</v>
      </c>
      <c r="C120" t="s">
        <v>76</v>
      </c>
      <c r="D120">
        <v>1</v>
      </c>
      <c r="E120">
        <v>459900</v>
      </c>
      <c r="F120">
        <v>16</v>
      </c>
      <c r="G120" s="1">
        <v>84.69</v>
      </c>
      <c r="H120">
        <v>1355</v>
      </c>
      <c r="I120">
        <v>270938</v>
      </c>
      <c r="J120" t="b">
        <v>1</v>
      </c>
      <c r="K120" t="s">
        <v>16</v>
      </c>
      <c r="L120" t="s">
        <v>36</v>
      </c>
      <c r="M120" t="s">
        <v>45</v>
      </c>
      <c r="O120">
        <v>2020</v>
      </c>
    </row>
    <row r="121" spans="1:15" x14ac:dyDescent="0.3">
      <c r="A121">
        <v>782</v>
      </c>
      <c r="B121" t="s">
        <v>175</v>
      </c>
      <c r="C121" t="s">
        <v>952</v>
      </c>
      <c r="D121">
        <v>16</v>
      </c>
      <c r="E121">
        <v>458900</v>
      </c>
      <c r="F121">
        <v>22</v>
      </c>
      <c r="G121" s="1">
        <v>84.5</v>
      </c>
      <c r="H121">
        <v>1859</v>
      </c>
      <c r="I121">
        <v>290838</v>
      </c>
      <c r="J121" t="b">
        <v>1</v>
      </c>
      <c r="K121" t="s">
        <v>8</v>
      </c>
      <c r="L121" t="s">
        <v>948</v>
      </c>
      <c r="M121" t="s">
        <v>45</v>
      </c>
      <c r="O121">
        <v>2020</v>
      </c>
    </row>
    <row r="122" spans="1:15" x14ac:dyDescent="0.3">
      <c r="A122">
        <v>746</v>
      </c>
      <c r="B122" t="s">
        <v>386</v>
      </c>
      <c r="C122" t="s">
        <v>922</v>
      </c>
      <c r="D122">
        <v>15</v>
      </c>
      <c r="E122">
        <v>458100</v>
      </c>
      <c r="F122">
        <v>19</v>
      </c>
      <c r="G122" s="1">
        <v>84.37</v>
      </c>
      <c r="H122">
        <v>1603</v>
      </c>
      <c r="I122">
        <v>294101</v>
      </c>
      <c r="J122" t="b">
        <v>1</v>
      </c>
      <c r="K122" t="s">
        <v>13</v>
      </c>
      <c r="L122" t="s">
        <v>907</v>
      </c>
      <c r="M122" t="s">
        <v>40</v>
      </c>
      <c r="O122">
        <v>2020</v>
      </c>
    </row>
    <row r="123" spans="1:15" x14ac:dyDescent="0.3">
      <c r="A123">
        <v>607</v>
      </c>
      <c r="B123" t="s">
        <v>79</v>
      </c>
      <c r="C123" t="s">
        <v>784</v>
      </c>
      <c r="D123">
        <v>12</v>
      </c>
      <c r="E123">
        <v>458000</v>
      </c>
      <c r="F123">
        <v>21</v>
      </c>
      <c r="G123" s="1">
        <v>84.33</v>
      </c>
      <c r="H123">
        <v>1771</v>
      </c>
      <c r="I123">
        <v>260930</v>
      </c>
      <c r="J123" t="b">
        <v>1</v>
      </c>
      <c r="K123" t="s">
        <v>1</v>
      </c>
      <c r="L123" t="s">
        <v>769</v>
      </c>
      <c r="M123" t="s">
        <v>40</v>
      </c>
      <c r="N123" t="s">
        <v>37</v>
      </c>
      <c r="O123">
        <v>2020</v>
      </c>
    </row>
    <row r="124" spans="1:15" x14ac:dyDescent="0.3">
      <c r="A124">
        <v>796</v>
      </c>
      <c r="B124" t="s">
        <v>231</v>
      </c>
      <c r="C124" t="s">
        <v>962</v>
      </c>
      <c r="D124">
        <v>16</v>
      </c>
      <c r="E124">
        <v>457800</v>
      </c>
      <c r="F124">
        <v>3</v>
      </c>
      <c r="G124" s="1">
        <v>93.67</v>
      </c>
      <c r="H124">
        <v>281</v>
      </c>
      <c r="I124">
        <v>271045</v>
      </c>
      <c r="J124" t="b">
        <v>1</v>
      </c>
      <c r="K124" t="s">
        <v>8</v>
      </c>
      <c r="L124" t="s">
        <v>948</v>
      </c>
      <c r="M124" t="s">
        <v>92</v>
      </c>
      <c r="O124">
        <v>2020</v>
      </c>
    </row>
    <row r="125" spans="1:15" x14ac:dyDescent="0.3">
      <c r="A125">
        <v>656</v>
      </c>
      <c r="B125" t="s">
        <v>503</v>
      </c>
      <c r="C125" t="s">
        <v>407</v>
      </c>
      <c r="D125">
        <v>13</v>
      </c>
      <c r="E125">
        <v>457400</v>
      </c>
      <c r="F125">
        <v>22</v>
      </c>
      <c r="G125" s="1">
        <v>84.23</v>
      </c>
      <c r="H125">
        <v>1853</v>
      </c>
      <c r="I125">
        <v>295584</v>
      </c>
      <c r="J125" t="b">
        <v>1</v>
      </c>
      <c r="K125" t="s">
        <v>10</v>
      </c>
      <c r="L125" t="s">
        <v>818</v>
      </c>
      <c r="M125" t="s">
        <v>37</v>
      </c>
      <c r="O125">
        <v>2020</v>
      </c>
    </row>
    <row r="126" spans="1:15" x14ac:dyDescent="0.3">
      <c r="A126">
        <v>677</v>
      </c>
      <c r="B126" t="s">
        <v>79</v>
      </c>
      <c r="C126" t="s">
        <v>858</v>
      </c>
      <c r="D126">
        <v>13</v>
      </c>
      <c r="E126">
        <v>456900</v>
      </c>
      <c r="F126">
        <v>22</v>
      </c>
      <c r="G126" s="1">
        <v>84.14</v>
      </c>
      <c r="H126">
        <v>1851</v>
      </c>
      <c r="I126">
        <v>280858</v>
      </c>
      <c r="J126" t="b">
        <v>1</v>
      </c>
      <c r="K126" t="s">
        <v>10</v>
      </c>
      <c r="L126" t="s">
        <v>818</v>
      </c>
      <c r="M126" t="s">
        <v>40</v>
      </c>
      <c r="O126">
        <v>2020</v>
      </c>
    </row>
    <row r="127" spans="1:15" x14ac:dyDescent="0.3">
      <c r="A127">
        <v>654</v>
      </c>
      <c r="B127" t="s">
        <v>836</v>
      </c>
      <c r="C127" t="s">
        <v>837</v>
      </c>
      <c r="D127">
        <v>13</v>
      </c>
      <c r="E127">
        <v>456400</v>
      </c>
      <c r="F127">
        <v>19</v>
      </c>
      <c r="G127" s="1">
        <v>84.05</v>
      </c>
      <c r="H127">
        <v>1597</v>
      </c>
      <c r="I127">
        <v>298421</v>
      </c>
      <c r="J127" t="b">
        <v>1</v>
      </c>
      <c r="K127" t="s">
        <v>10</v>
      </c>
      <c r="L127" t="s">
        <v>818</v>
      </c>
      <c r="M127" t="s">
        <v>45</v>
      </c>
      <c r="N127" t="s">
        <v>37</v>
      </c>
      <c r="O127">
        <v>2020</v>
      </c>
    </row>
    <row r="128" spans="1:15" x14ac:dyDescent="0.3">
      <c r="A128">
        <v>807</v>
      </c>
      <c r="B128" t="s">
        <v>46</v>
      </c>
      <c r="C128" t="s">
        <v>971</v>
      </c>
      <c r="D128">
        <v>16</v>
      </c>
      <c r="E128">
        <v>455700</v>
      </c>
      <c r="F128">
        <v>22</v>
      </c>
      <c r="G128" s="1">
        <v>83.91</v>
      </c>
      <c r="H128">
        <v>1846</v>
      </c>
      <c r="I128">
        <v>281080</v>
      </c>
      <c r="J128" t="b">
        <v>1</v>
      </c>
      <c r="K128" t="s">
        <v>8</v>
      </c>
      <c r="L128" t="s">
        <v>948</v>
      </c>
      <c r="M128" t="s">
        <v>40</v>
      </c>
      <c r="O128">
        <v>2020</v>
      </c>
    </row>
    <row r="129" spans="1:15" x14ac:dyDescent="0.3">
      <c r="A129">
        <v>305</v>
      </c>
      <c r="B129" t="s">
        <v>348</v>
      </c>
      <c r="C129" t="s">
        <v>472</v>
      </c>
      <c r="D129">
        <v>17</v>
      </c>
      <c r="E129">
        <v>455200</v>
      </c>
      <c r="F129">
        <v>17</v>
      </c>
      <c r="G129" s="1">
        <v>83.82</v>
      </c>
      <c r="H129">
        <v>1425</v>
      </c>
      <c r="I129">
        <v>290671</v>
      </c>
      <c r="J129" t="b">
        <v>1</v>
      </c>
      <c r="K129" t="s">
        <v>17</v>
      </c>
      <c r="L129" t="s">
        <v>440</v>
      </c>
      <c r="M129" t="s">
        <v>37</v>
      </c>
      <c r="O129">
        <v>2020</v>
      </c>
    </row>
    <row r="130" spans="1:15" x14ac:dyDescent="0.3">
      <c r="A130">
        <v>515</v>
      </c>
      <c r="B130" t="s">
        <v>258</v>
      </c>
      <c r="C130" t="s">
        <v>689</v>
      </c>
      <c r="D130">
        <v>9</v>
      </c>
      <c r="E130">
        <v>455100</v>
      </c>
      <c r="F130">
        <v>21</v>
      </c>
      <c r="G130" s="1">
        <v>83.81</v>
      </c>
      <c r="H130">
        <v>1760</v>
      </c>
      <c r="I130">
        <v>296035</v>
      </c>
      <c r="J130" t="b">
        <v>1</v>
      </c>
      <c r="K130" t="s">
        <v>12</v>
      </c>
      <c r="L130" t="s">
        <v>679</v>
      </c>
      <c r="M130" t="s">
        <v>37</v>
      </c>
      <c r="O130">
        <v>2020</v>
      </c>
    </row>
    <row r="131" spans="1:15" x14ac:dyDescent="0.3">
      <c r="A131">
        <v>766</v>
      </c>
      <c r="B131" t="s">
        <v>183</v>
      </c>
      <c r="C131" t="s">
        <v>941</v>
      </c>
      <c r="D131">
        <v>15</v>
      </c>
      <c r="E131">
        <v>454500</v>
      </c>
      <c r="F131">
        <v>10</v>
      </c>
      <c r="G131" s="1">
        <v>83.7</v>
      </c>
      <c r="H131">
        <v>837</v>
      </c>
      <c r="I131">
        <v>291545</v>
      </c>
      <c r="J131" t="b">
        <v>1</v>
      </c>
      <c r="K131" t="s">
        <v>13</v>
      </c>
      <c r="L131" t="s">
        <v>907</v>
      </c>
      <c r="M131" t="s">
        <v>45</v>
      </c>
      <c r="N131" t="s">
        <v>37</v>
      </c>
      <c r="O131">
        <v>2020</v>
      </c>
    </row>
    <row r="132" spans="1:15" x14ac:dyDescent="0.3">
      <c r="A132">
        <v>762</v>
      </c>
      <c r="B132" t="s">
        <v>203</v>
      </c>
      <c r="C132" t="s">
        <v>936</v>
      </c>
      <c r="D132">
        <v>15</v>
      </c>
      <c r="E132">
        <v>454000</v>
      </c>
      <c r="F132">
        <v>18</v>
      </c>
      <c r="G132" s="1">
        <v>83.61</v>
      </c>
      <c r="H132">
        <v>1505</v>
      </c>
      <c r="I132">
        <v>270732</v>
      </c>
      <c r="J132" t="b">
        <v>1</v>
      </c>
      <c r="K132" t="s">
        <v>13</v>
      </c>
      <c r="L132" t="s">
        <v>907</v>
      </c>
      <c r="M132" t="s">
        <v>40</v>
      </c>
      <c r="O132">
        <v>2020</v>
      </c>
    </row>
    <row r="133" spans="1:15" x14ac:dyDescent="0.3">
      <c r="A133">
        <v>568</v>
      </c>
      <c r="B133" t="s">
        <v>708</v>
      </c>
      <c r="C133" t="s">
        <v>740</v>
      </c>
      <c r="D133">
        <v>11</v>
      </c>
      <c r="E133">
        <v>453000</v>
      </c>
      <c r="F133">
        <v>19</v>
      </c>
      <c r="G133" s="1">
        <v>83.42</v>
      </c>
      <c r="H133">
        <v>1585</v>
      </c>
      <c r="I133">
        <v>261396</v>
      </c>
      <c r="J133" t="b">
        <v>1</v>
      </c>
      <c r="K133" t="s">
        <v>11</v>
      </c>
      <c r="L133" t="s">
        <v>724</v>
      </c>
      <c r="M133" t="s">
        <v>45</v>
      </c>
      <c r="N133" t="s">
        <v>37</v>
      </c>
      <c r="O133">
        <v>2020</v>
      </c>
    </row>
    <row r="134" spans="1:15" x14ac:dyDescent="0.3">
      <c r="A134">
        <v>463</v>
      </c>
      <c r="B134" t="s">
        <v>641</v>
      </c>
      <c r="C134" t="s">
        <v>383</v>
      </c>
      <c r="D134">
        <v>10</v>
      </c>
      <c r="E134">
        <v>452400</v>
      </c>
      <c r="F134">
        <v>22</v>
      </c>
      <c r="G134" s="1">
        <v>83.32</v>
      </c>
      <c r="H134">
        <v>1833</v>
      </c>
      <c r="I134">
        <v>298279</v>
      </c>
      <c r="J134" t="b">
        <v>1</v>
      </c>
      <c r="K134" t="s">
        <v>5</v>
      </c>
      <c r="L134" t="s">
        <v>637</v>
      </c>
      <c r="M134" t="s">
        <v>37</v>
      </c>
      <c r="O134">
        <v>2020</v>
      </c>
    </row>
    <row r="135" spans="1:15" x14ac:dyDescent="0.3">
      <c r="A135">
        <v>455</v>
      </c>
      <c r="B135" t="s">
        <v>293</v>
      </c>
      <c r="C135" t="s">
        <v>104</v>
      </c>
      <c r="D135">
        <v>8</v>
      </c>
      <c r="E135">
        <v>450700</v>
      </c>
      <c r="F135">
        <v>19</v>
      </c>
      <c r="G135" s="1">
        <v>83</v>
      </c>
      <c r="H135">
        <v>1577</v>
      </c>
      <c r="I135">
        <v>294877</v>
      </c>
      <c r="J135" t="b">
        <v>1</v>
      </c>
      <c r="K135" t="s">
        <v>6</v>
      </c>
      <c r="L135" t="s">
        <v>589</v>
      </c>
      <c r="M135" t="s">
        <v>37</v>
      </c>
      <c r="O135">
        <v>2020</v>
      </c>
    </row>
    <row r="136" spans="1:15" x14ac:dyDescent="0.3">
      <c r="A136">
        <v>165</v>
      </c>
      <c r="B136" t="s">
        <v>50</v>
      </c>
      <c r="C136" t="s">
        <v>239</v>
      </c>
      <c r="D136">
        <v>4</v>
      </c>
      <c r="E136">
        <v>450500</v>
      </c>
      <c r="F136">
        <v>22</v>
      </c>
      <c r="G136" s="1">
        <v>82.95</v>
      </c>
      <c r="H136">
        <v>1825</v>
      </c>
      <c r="I136">
        <v>996487</v>
      </c>
      <c r="J136" t="b">
        <v>1</v>
      </c>
      <c r="K136" t="s">
        <v>14</v>
      </c>
      <c r="L136" t="s">
        <v>254</v>
      </c>
      <c r="M136" t="s">
        <v>37</v>
      </c>
      <c r="O136">
        <v>2020</v>
      </c>
    </row>
    <row r="137" spans="1:15" x14ac:dyDescent="0.3">
      <c r="A137">
        <v>47</v>
      </c>
      <c r="B137" t="s">
        <v>124</v>
      </c>
      <c r="C137" t="s">
        <v>125</v>
      </c>
      <c r="D137">
        <v>2</v>
      </c>
      <c r="E137">
        <v>449300</v>
      </c>
      <c r="F137">
        <v>19</v>
      </c>
      <c r="G137" s="1">
        <v>82.74</v>
      </c>
      <c r="H137">
        <v>1572</v>
      </c>
      <c r="I137">
        <v>996059</v>
      </c>
      <c r="J137" t="b">
        <v>1</v>
      </c>
      <c r="K137" t="s">
        <v>7</v>
      </c>
      <c r="L137" t="s">
        <v>119</v>
      </c>
      <c r="M137" t="s">
        <v>40</v>
      </c>
      <c r="O137">
        <v>2020</v>
      </c>
    </row>
    <row r="138" spans="1:15" x14ac:dyDescent="0.3">
      <c r="A138">
        <v>327</v>
      </c>
      <c r="B138" t="s">
        <v>276</v>
      </c>
      <c r="C138" t="s">
        <v>500</v>
      </c>
      <c r="D138">
        <v>7</v>
      </c>
      <c r="E138">
        <v>449200</v>
      </c>
      <c r="F138">
        <v>22</v>
      </c>
      <c r="G138" s="1">
        <v>82.73</v>
      </c>
      <c r="H138">
        <v>1820</v>
      </c>
      <c r="I138">
        <v>296733</v>
      </c>
      <c r="J138" t="b">
        <v>1</v>
      </c>
      <c r="K138" t="s">
        <v>3</v>
      </c>
      <c r="L138" t="s">
        <v>497</v>
      </c>
      <c r="M138" t="s">
        <v>40</v>
      </c>
      <c r="O138">
        <v>2020</v>
      </c>
    </row>
    <row r="139" spans="1:15" x14ac:dyDescent="0.3">
      <c r="A139">
        <v>676</v>
      </c>
      <c r="B139" t="s">
        <v>211</v>
      </c>
      <c r="C139" t="s">
        <v>857</v>
      </c>
      <c r="D139">
        <v>13</v>
      </c>
      <c r="E139">
        <v>449100</v>
      </c>
      <c r="F139">
        <v>17</v>
      </c>
      <c r="G139" s="1">
        <v>82.71</v>
      </c>
      <c r="H139">
        <v>1406</v>
      </c>
      <c r="I139">
        <v>250267</v>
      </c>
      <c r="J139" t="b">
        <v>1</v>
      </c>
      <c r="K139" t="s">
        <v>10</v>
      </c>
      <c r="L139" t="s">
        <v>818</v>
      </c>
      <c r="M139" t="s">
        <v>92</v>
      </c>
      <c r="N139" t="s">
        <v>45</v>
      </c>
      <c r="O139">
        <v>2020</v>
      </c>
    </row>
    <row r="140" spans="1:15" x14ac:dyDescent="0.3">
      <c r="A140">
        <v>405</v>
      </c>
      <c r="B140" t="s">
        <v>576</v>
      </c>
      <c r="C140" t="s">
        <v>577</v>
      </c>
      <c r="D140">
        <v>18</v>
      </c>
      <c r="E140">
        <v>448700</v>
      </c>
      <c r="F140">
        <v>22</v>
      </c>
      <c r="G140" s="1">
        <v>82.64</v>
      </c>
      <c r="H140">
        <v>1818</v>
      </c>
      <c r="I140">
        <v>240700</v>
      </c>
      <c r="J140" t="b">
        <v>1</v>
      </c>
      <c r="K140" t="s">
        <v>542</v>
      </c>
      <c r="L140" t="s">
        <v>18</v>
      </c>
      <c r="M140" t="s">
        <v>40</v>
      </c>
      <c r="O140">
        <v>2020</v>
      </c>
    </row>
    <row r="141" spans="1:15" x14ac:dyDescent="0.3">
      <c r="A141">
        <v>739</v>
      </c>
      <c r="B141" t="s">
        <v>262</v>
      </c>
      <c r="C141" t="s">
        <v>787</v>
      </c>
      <c r="D141">
        <v>15</v>
      </c>
      <c r="E141">
        <v>448400</v>
      </c>
      <c r="F141">
        <v>19</v>
      </c>
      <c r="G141" s="1">
        <v>82.58</v>
      </c>
      <c r="H141">
        <v>1569</v>
      </c>
      <c r="I141">
        <v>1004592</v>
      </c>
      <c r="J141" t="b">
        <v>1</v>
      </c>
      <c r="K141" t="s">
        <v>13</v>
      </c>
      <c r="L141" t="s">
        <v>907</v>
      </c>
      <c r="M141" t="s">
        <v>92</v>
      </c>
      <c r="O141">
        <v>2020</v>
      </c>
    </row>
    <row r="142" spans="1:15" x14ac:dyDescent="0.3">
      <c r="A142">
        <v>536</v>
      </c>
      <c r="B142" t="s">
        <v>708</v>
      </c>
      <c r="C142" t="s">
        <v>709</v>
      </c>
      <c r="D142">
        <v>9</v>
      </c>
      <c r="E142">
        <v>447800</v>
      </c>
      <c r="F142">
        <v>22</v>
      </c>
      <c r="G142" s="1">
        <v>82.45</v>
      </c>
      <c r="H142">
        <v>1814</v>
      </c>
      <c r="I142">
        <v>270325</v>
      </c>
      <c r="J142" t="b">
        <v>1</v>
      </c>
      <c r="K142" t="s">
        <v>12</v>
      </c>
      <c r="L142" t="s">
        <v>679</v>
      </c>
      <c r="M142" t="s">
        <v>40</v>
      </c>
      <c r="O142">
        <v>2020</v>
      </c>
    </row>
    <row r="143" spans="1:15" x14ac:dyDescent="0.3">
      <c r="A143">
        <v>750</v>
      </c>
      <c r="B143" t="s">
        <v>50</v>
      </c>
      <c r="C143" t="s">
        <v>928</v>
      </c>
      <c r="D143">
        <v>15</v>
      </c>
      <c r="E143">
        <v>447500</v>
      </c>
      <c r="F143">
        <v>15</v>
      </c>
      <c r="G143" s="1">
        <v>82.4</v>
      </c>
      <c r="H143">
        <v>1236</v>
      </c>
      <c r="I143">
        <v>290799</v>
      </c>
      <c r="J143" t="b">
        <v>1</v>
      </c>
      <c r="K143" t="s">
        <v>13</v>
      </c>
      <c r="L143" t="s">
        <v>907</v>
      </c>
      <c r="M143" t="s">
        <v>37</v>
      </c>
      <c r="O143">
        <v>2020</v>
      </c>
    </row>
    <row r="144" spans="1:15" x14ac:dyDescent="0.3">
      <c r="A144">
        <v>383</v>
      </c>
      <c r="B144" t="s">
        <v>274</v>
      </c>
      <c r="C144" t="s">
        <v>558</v>
      </c>
      <c r="D144">
        <v>18</v>
      </c>
      <c r="E144">
        <v>446400</v>
      </c>
      <c r="F144">
        <v>19</v>
      </c>
      <c r="G144" s="1">
        <v>82.21</v>
      </c>
      <c r="H144">
        <v>1562</v>
      </c>
      <c r="I144">
        <v>298111</v>
      </c>
      <c r="J144" t="b">
        <v>1</v>
      </c>
      <c r="K144" t="s">
        <v>542</v>
      </c>
      <c r="L144" t="s">
        <v>18</v>
      </c>
      <c r="M144" t="s">
        <v>45</v>
      </c>
      <c r="O144">
        <v>2020</v>
      </c>
    </row>
    <row r="145" spans="1:15" x14ac:dyDescent="0.3">
      <c r="A145">
        <v>708</v>
      </c>
      <c r="B145" t="s">
        <v>120</v>
      </c>
      <c r="C145" t="s">
        <v>886</v>
      </c>
      <c r="D145">
        <v>14</v>
      </c>
      <c r="E145">
        <v>444100</v>
      </c>
      <c r="F145">
        <v>22</v>
      </c>
      <c r="G145" s="1">
        <v>81.77</v>
      </c>
      <c r="H145">
        <v>1799</v>
      </c>
      <c r="I145">
        <v>993905</v>
      </c>
      <c r="J145" t="b">
        <v>1</v>
      </c>
      <c r="K145" t="s">
        <v>9</v>
      </c>
      <c r="L145" t="s">
        <v>864</v>
      </c>
      <c r="M145" t="s">
        <v>40</v>
      </c>
      <c r="O145">
        <v>2020</v>
      </c>
    </row>
    <row r="146" spans="1:15" x14ac:dyDescent="0.3">
      <c r="A146">
        <v>303</v>
      </c>
      <c r="B146" t="s">
        <v>52</v>
      </c>
      <c r="C146" t="s">
        <v>469</v>
      </c>
      <c r="D146">
        <v>17</v>
      </c>
      <c r="E146">
        <v>443800</v>
      </c>
      <c r="F146">
        <v>22</v>
      </c>
      <c r="G146" s="1">
        <v>81.73</v>
      </c>
      <c r="H146">
        <v>1798</v>
      </c>
      <c r="I146">
        <v>996464</v>
      </c>
      <c r="J146" t="b">
        <v>1</v>
      </c>
      <c r="K146" t="s">
        <v>17</v>
      </c>
      <c r="L146" t="s">
        <v>440</v>
      </c>
      <c r="M146" t="s">
        <v>45</v>
      </c>
      <c r="N146" t="s">
        <v>37</v>
      </c>
      <c r="O146">
        <v>2020</v>
      </c>
    </row>
    <row r="147" spans="1:15" x14ac:dyDescent="0.3">
      <c r="A147">
        <v>217</v>
      </c>
      <c r="B147" t="s">
        <v>309</v>
      </c>
      <c r="C147" t="s">
        <v>366</v>
      </c>
      <c r="D147">
        <v>5</v>
      </c>
      <c r="E147">
        <v>443500</v>
      </c>
      <c r="F147">
        <v>21</v>
      </c>
      <c r="G147" s="1">
        <v>81.67</v>
      </c>
      <c r="H147">
        <v>1715</v>
      </c>
      <c r="I147">
        <v>295461</v>
      </c>
      <c r="J147" t="b">
        <v>1</v>
      </c>
      <c r="K147" t="s">
        <v>4</v>
      </c>
      <c r="L147" t="s">
        <v>316</v>
      </c>
      <c r="M147" t="s">
        <v>40</v>
      </c>
      <c r="O147">
        <v>2020</v>
      </c>
    </row>
    <row r="148" spans="1:15" x14ac:dyDescent="0.3">
      <c r="A148">
        <v>120</v>
      </c>
      <c r="B148" t="s">
        <v>185</v>
      </c>
      <c r="C148" t="s">
        <v>237</v>
      </c>
      <c r="D148">
        <v>3</v>
      </c>
      <c r="E148">
        <v>443300</v>
      </c>
      <c r="F148">
        <v>22</v>
      </c>
      <c r="G148" s="1">
        <v>81.64</v>
      </c>
      <c r="H148">
        <v>1796</v>
      </c>
      <c r="I148">
        <v>994539</v>
      </c>
      <c r="J148" t="b">
        <v>1</v>
      </c>
      <c r="K148" t="s">
        <v>2</v>
      </c>
      <c r="L148" t="s">
        <v>200</v>
      </c>
      <c r="M148" t="s">
        <v>40</v>
      </c>
      <c r="N148" t="s">
        <v>37</v>
      </c>
      <c r="O148">
        <v>2020</v>
      </c>
    </row>
    <row r="149" spans="1:15" x14ac:dyDescent="0.3">
      <c r="A149">
        <v>400</v>
      </c>
      <c r="B149" t="s">
        <v>79</v>
      </c>
      <c r="C149" t="s">
        <v>570</v>
      </c>
      <c r="D149">
        <v>18</v>
      </c>
      <c r="E149">
        <v>443200</v>
      </c>
      <c r="F149">
        <v>16</v>
      </c>
      <c r="G149" s="1">
        <v>81.63</v>
      </c>
      <c r="H149">
        <v>1306</v>
      </c>
      <c r="I149">
        <v>280762</v>
      </c>
      <c r="J149" t="b">
        <v>1</v>
      </c>
      <c r="K149" t="s">
        <v>542</v>
      </c>
      <c r="L149" t="s">
        <v>18</v>
      </c>
      <c r="M149" t="s">
        <v>92</v>
      </c>
      <c r="O149">
        <v>2020</v>
      </c>
    </row>
    <row r="150" spans="1:15" x14ac:dyDescent="0.3">
      <c r="A150">
        <v>525</v>
      </c>
      <c r="B150" t="s">
        <v>270</v>
      </c>
      <c r="C150" t="s">
        <v>699</v>
      </c>
      <c r="D150">
        <v>9</v>
      </c>
      <c r="E150">
        <v>443200</v>
      </c>
      <c r="F150">
        <v>18</v>
      </c>
      <c r="G150" s="1">
        <v>81.61</v>
      </c>
      <c r="H150">
        <v>1469</v>
      </c>
      <c r="I150">
        <v>290194</v>
      </c>
      <c r="J150" t="b">
        <v>1</v>
      </c>
      <c r="K150" t="s">
        <v>12</v>
      </c>
      <c r="L150" t="s">
        <v>679</v>
      </c>
      <c r="M150" t="s">
        <v>40</v>
      </c>
      <c r="O150">
        <v>2020</v>
      </c>
    </row>
    <row r="151" spans="1:15" x14ac:dyDescent="0.3">
      <c r="A151">
        <v>130</v>
      </c>
      <c r="B151" t="s">
        <v>248</v>
      </c>
      <c r="C151" t="s">
        <v>249</v>
      </c>
      <c r="D151">
        <v>3</v>
      </c>
      <c r="E151">
        <v>442600</v>
      </c>
      <c r="F151">
        <v>18</v>
      </c>
      <c r="G151" s="1">
        <v>81.5</v>
      </c>
      <c r="H151">
        <v>1467</v>
      </c>
      <c r="I151">
        <v>230202</v>
      </c>
      <c r="J151" t="b">
        <v>1</v>
      </c>
      <c r="K151" t="s">
        <v>2</v>
      </c>
      <c r="L151" t="s">
        <v>200</v>
      </c>
      <c r="M151" t="s">
        <v>40</v>
      </c>
      <c r="O151">
        <v>2020</v>
      </c>
    </row>
    <row r="152" spans="1:15" x14ac:dyDescent="0.3">
      <c r="A152">
        <v>137</v>
      </c>
      <c r="B152" t="s">
        <v>196</v>
      </c>
      <c r="C152" t="s">
        <v>257</v>
      </c>
      <c r="D152">
        <v>4</v>
      </c>
      <c r="E152">
        <v>441700</v>
      </c>
      <c r="F152">
        <v>9</v>
      </c>
      <c r="G152" s="1">
        <v>81.33</v>
      </c>
      <c r="H152">
        <v>732</v>
      </c>
      <c r="I152">
        <v>271001</v>
      </c>
      <c r="J152" t="b">
        <v>1</v>
      </c>
      <c r="K152" t="s">
        <v>14</v>
      </c>
      <c r="L152" t="s">
        <v>254</v>
      </c>
      <c r="M152" t="s">
        <v>37</v>
      </c>
      <c r="O152">
        <v>2020</v>
      </c>
    </row>
    <row r="153" spans="1:15" x14ac:dyDescent="0.3">
      <c r="A153">
        <v>350</v>
      </c>
      <c r="B153" t="s">
        <v>185</v>
      </c>
      <c r="C153" t="s">
        <v>520</v>
      </c>
      <c r="D153">
        <v>7</v>
      </c>
      <c r="E153">
        <v>441700</v>
      </c>
      <c r="F153">
        <v>9</v>
      </c>
      <c r="G153" s="1">
        <v>81.33</v>
      </c>
      <c r="H153">
        <v>732</v>
      </c>
      <c r="I153">
        <v>294199</v>
      </c>
      <c r="J153" t="b">
        <v>1</v>
      </c>
      <c r="K153" t="s">
        <v>3</v>
      </c>
      <c r="L153" t="s">
        <v>497</v>
      </c>
      <c r="M153" t="s">
        <v>37</v>
      </c>
      <c r="O153">
        <v>2020</v>
      </c>
    </row>
    <row r="154" spans="1:15" x14ac:dyDescent="0.3">
      <c r="A154">
        <v>751</v>
      </c>
      <c r="B154" t="s">
        <v>113</v>
      </c>
      <c r="C154" t="s">
        <v>929</v>
      </c>
      <c r="D154">
        <v>15</v>
      </c>
      <c r="E154">
        <v>441500</v>
      </c>
      <c r="F154">
        <v>13</v>
      </c>
      <c r="G154" s="1">
        <v>81.31</v>
      </c>
      <c r="H154">
        <v>1057</v>
      </c>
      <c r="I154">
        <v>1003130</v>
      </c>
      <c r="J154" t="b">
        <v>1</v>
      </c>
      <c r="K154" t="s">
        <v>13</v>
      </c>
      <c r="L154" t="s">
        <v>907</v>
      </c>
      <c r="M154" t="s">
        <v>45</v>
      </c>
      <c r="N154" t="s">
        <v>37</v>
      </c>
      <c r="O154">
        <v>2020</v>
      </c>
    </row>
    <row r="155" spans="1:15" x14ac:dyDescent="0.3">
      <c r="A155">
        <v>490</v>
      </c>
      <c r="B155" t="s">
        <v>664</v>
      </c>
      <c r="C155" t="s">
        <v>665</v>
      </c>
      <c r="D155">
        <v>10</v>
      </c>
      <c r="E155">
        <v>441300</v>
      </c>
      <c r="F155">
        <v>22</v>
      </c>
      <c r="G155" s="1">
        <v>81.27</v>
      </c>
      <c r="H155">
        <v>1788</v>
      </c>
      <c r="I155">
        <v>298210</v>
      </c>
      <c r="J155" t="b">
        <v>1</v>
      </c>
      <c r="K155" t="s">
        <v>5</v>
      </c>
      <c r="L155" t="s">
        <v>637</v>
      </c>
      <c r="M155" t="s">
        <v>45</v>
      </c>
      <c r="O155">
        <v>2020</v>
      </c>
    </row>
    <row r="156" spans="1:15" x14ac:dyDescent="0.3">
      <c r="A156">
        <v>500</v>
      </c>
      <c r="B156" t="s">
        <v>175</v>
      </c>
      <c r="C156" t="s">
        <v>675</v>
      </c>
      <c r="D156">
        <v>10</v>
      </c>
      <c r="E156">
        <v>439300</v>
      </c>
      <c r="F156">
        <v>21</v>
      </c>
      <c r="G156" s="1">
        <v>80.900000000000006</v>
      </c>
      <c r="H156">
        <v>1699</v>
      </c>
      <c r="I156">
        <v>291902</v>
      </c>
      <c r="J156" t="b">
        <v>1</v>
      </c>
      <c r="K156" t="s">
        <v>5</v>
      </c>
      <c r="L156" t="s">
        <v>637</v>
      </c>
      <c r="M156" t="s">
        <v>37</v>
      </c>
      <c r="O156">
        <v>2020</v>
      </c>
    </row>
    <row r="157" spans="1:15" x14ac:dyDescent="0.3">
      <c r="A157">
        <v>198</v>
      </c>
      <c r="B157" t="s">
        <v>339</v>
      </c>
      <c r="C157" t="s">
        <v>340</v>
      </c>
      <c r="D157">
        <v>5</v>
      </c>
      <c r="E157">
        <v>438300</v>
      </c>
      <c r="F157">
        <v>17</v>
      </c>
      <c r="G157" s="1">
        <v>80.709999999999994</v>
      </c>
      <c r="H157">
        <v>1372</v>
      </c>
      <c r="I157">
        <v>270588</v>
      </c>
      <c r="J157" t="b">
        <v>1</v>
      </c>
      <c r="K157" t="s">
        <v>4</v>
      </c>
      <c r="L157" t="s">
        <v>316</v>
      </c>
      <c r="M157" t="s">
        <v>40</v>
      </c>
      <c r="O157">
        <v>2020</v>
      </c>
    </row>
    <row r="158" spans="1:15" x14ac:dyDescent="0.3">
      <c r="A158">
        <v>670</v>
      </c>
      <c r="B158" t="s">
        <v>262</v>
      </c>
      <c r="C158" t="s">
        <v>852</v>
      </c>
      <c r="D158">
        <v>13</v>
      </c>
      <c r="E158">
        <v>436400</v>
      </c>
      <c r="F158">
        <v>22</v>
      </c>
      <c r="G158" s="1">
        <v>80.36</v>
      </c>
      <c r="H158">
        <v>1768</v>
      </c>
      <c r="I158">
        <v>294596</v>
      </c>
      <c r="J158" t="b">
        <v>1</v>
      </c>
      <c r="K158" t="s">
        <v>10</v>
      </c>
      <c r="L158" t="s">
        <v>818</v>
      </c>
      <c r="M158" t="s">
        <v>45</v>
      </c>
      <c r="O158">
        <v>2020</v>
      </c>
    </row>
    <row r="159" spans="1:15" x14ac:dyDescent="0.3">
      <c r="A159">
        <v>174</v>
      </c>
      <c r="B159" t="s">
        <v>305</v>
      </c>
      <c r="C159" t="s">
        <v>306</v>
      </c>
      <c r="D159">
        <v>4</v>
      </c>
      <c r="E159">
        <v>436200</v>
      </c>
      <c r="F159">
        <v>12</v>
      </c>
      <c r="G159" s="1">
        <v>80.33</v>
      </c>
      <c r="H159">
        <v>964</v>
      </c>
      <c r="I159">
        <v>1002240</v>
      </c>
      <c r="J159" t="b">
        <v>1</v>
      </c>
      <c r="K159" t="s">
        <v>14</v>
      </c>
      <c r="L159" t="s">
        <v>254</v>
      </c>
      <c r="M159" t="s">
        <v>45</v>
      </c>
      <c r="O159">
        <v>2020</v>
      </c>
    </row>
    <row r="160" spans="1:15" x14ac:dyDescent="0.3">
      <c r="A160">
        <v>688</v>
      </c>
      <c r="B160" t="s">
        <v>97</v>
      </c>
      <c r="C160" t="s">
        <v>869</v>
      </c>
      <c r="D160">
        <v>14</v>
      </c>
      <c r="E160">
        <v>436200</v>
      </c>
      <c r="F160">
        <v>9</v>
      </c>
      <c r="G160" s="1">
        <v>80.33</v>
      </c>
      <c r="H160">
        <v>723</v>
      </c>
      <c r="I160">
        <v>291978</v>
      </c>
      <c r="J160" t="b">
        <v>1</v>
      </c>
      <c r="K160" t="s">
        <v>9</v>
      </c>
      <c r="L160" t="s">
        <v>864</v>
      </c>
      <c r="M160" t="s">
        <v>40</v>
      </c>
      <c r="O160">
        <v>2020</v>
      </c>
    </row>
    <row r="161" spans="1:15" x14ac:dyDescent="0.3">
      <c r="A161">
        <v>99</v>
      </c>
      <c r="B161" t="s">
        <v>185</v>
      </c>
      <c r="C161" t="s">
        <v>210</v>
      </c>
      <c r="D161">
        <v>3</v>
      </c>
      <c r="E161">
        <v>436100</v>
      </c>
      <c r="F161">
        <v>0</v>
      </c>
      <c r="G161" s="1">
        <v>0</v>
      </c>
      <c r="H161">
        <v>0</v>
      </c>
      <c r="I161">
        <v>295518</v>
      </c>
      <c r="J161" t="b">
        <v>1</v>
      </c>
      <c r="K161" t="s">
        <v>2</v>
      </c>
      <c r="L161" t="s">
        <v>200</v>
      </c>
      <c r="M161" t="s">
        <v>40</v>
      </c>
      <c r="O161">
        <v>2020</v>
      </c>
    </row>
    <row r="162" spans="1:15" x14ac:dyDescent="0.3">
      <c r="A162">
        <v>277</v>
      </c>
      <c r="B162" t="s">
        <v>245</v>
      </c>
      <c r="C162" t="s">
        <v>103</v>
      </c>
      <c r="D162">
        <v>17</v>
      </c>
      <c r="E162">
        <v>435800</v>
      </c>
      <c r="F162">
        <v>8</v>
      </c>
      <c r="G162" s="1">
        <v>80.25</v>
      </c>
      <c r="H162">
        <v>642</v>
      </c>
      <c r="I162">
        <v>998129</v>
      </c>
      <c r="J162" t="b">
        <v>1</v>
      </c>
      <c r="K162" t="s">
        <v>17</v>
      </c>
      <c r="L162" t="s">
        <v>440</v>
      </c>
      <c r="M162" t="s">
        <v>37</v>
      </c>
      <c r="O162">
        <v>2020</v>
      </c>
    </row>
    <row r="163" spans="1:15" x14ac:dyDescent="0.3">
      <c r="A163">
        <v>589</v>
      </c>
      <c r="B163" t="s">
        <v>762</v>
      </c>
      <c r="C163" t="s">
        <v>763</v>
      </c>
      <c r="D163">
        <v>11</v>
      </c>
      <c r="E163">
        <v>435500</v>
      </c>
      <c r="F163">
        <v>20</v>
      </c>
      <c r="G163" s="1">
        <v>80.2</v>
      </c>
      <c r="H163">
        <v>1604</v>
      </c>
      <c r="I163">
        <v>260750</v>
      </c>
      <c r="J163" t="b">
        <v>1</v>
      </c>
      <c r="K163" t="s">
        <v>11</v>
      </c>
      <c r="L163" t="s">
        <v>724</v>
      </c>
      <c r="M163" t="s">
        <v>45</v>
      </c>
      <c r="N163" t="s">
        <v>37</v>
      </c>
      <c r="O163">
        <v>2020</v>
      </c>
    </row>
    <row r="164" spans="1:15" x14ac:dyDescent="0.3">
      <c r="A164">
        <v>634</v>
      </c>
      <c r="B164" t="s">
        <v>9</v>
      </c>
      <c r="C164" t="s">
        <v>815</v>
      </c>
      <c r="D164">
        <v>12</v>
      </c>
      <c r="E164">
        <v>435100</v>
      </c>
      <c r="F164">
        <v>17</v>
      </c>
      <c r="G164" s="1">
        <v>80.12</v>
      </c>
      <c r="H164">
        <v>1362</v>
      </c>
      <c r="I164">
        <v>1002583</v>
      </c>
      <c r="J164" t="b">
        <v>1</v>
      </c>
      <c r="K164" t="s">
        <v>1</v>
      </c>
      <c r="L164" t="s">
        <v>769</v>
      </c>
      <c r="M164" t="s">
        <v>40</v>
      </c>
      <c r="O164">
        <v>2020</v>
      </c>
    </row>
    <row r="165" spans="1:15" x14ac:dyDescent="0.3">
      <c r="A165">
        <v>570</v>
      </c>
      <c r="B165" t="s">
        <v>741</v>
      </c>
      <c r="C165" t="s">
        <v>742</v>
      </c>
      <c r="D165">
        <v>11</v>
      </c>
      <c r="E165">
        <v>434900</v>
      </c>
      <c r="F165">
        <v>11</v>
      </c>
      <c r="G165" s="1">
        <v>80.09</v>
      </c>
      <c r="H165">
        <v>881</v>
      </c>
      <c r="I165">
        <v>261892</v>
      </c>
      <c r="J165" t="b">
        <v>1</v>
      </c>
      <c r="K165" t="s">
        <v>11</v>
      </c>
      <c r="L165" t="s">
        <v>724</v>
      </c>
      <c r="M165" t="s">
        <v>40</v>
      </c>
      <c r="O165">
        <v>2020</v>
      </c>
    </row>
    <row r="166" spans="1:15" x14ac:dyDescent="0.3">
      <c r="A166">
        <v>158</v>
      </c>
      <c r="B166" t="s">
        <v>281</v>
      </c>
      <c r="C166" t="s">
        <v>282</v>
      </c>
      <c r="D166">
        <v>4</v>
      </c>
      <c r="E166">
        <v>433900</v>
      </c>
      <c r="F166">
        <v>22</v>
      </c>
      <c r="G166" s="1">
        <v>79.91</v>
      </c>
      <c r="H166">
        <v>1758</v>
      </c>
      <c r="I166">
        <v>992010</v>
      </c>
      <c r="J166" t="b">
        <v>1</v>
      </c>
      <c r="K166" t="s">
        <v>14</v>
      </c>
      <c r="L166" t="s">
        <v>254</v>
      </c>
      <c r="M166" t="s">
        <v>40</v>
      </c>
      <c r="O166">
        <v>2020</v>
      </c>
    </row>
    <row r="167" spans="1:15" x14ac:dyDescent="0.3">
      <c r="A167">
        <v>207</v>
      </c>
      <c r="B167" t="s">
        <v>351</v>
      </c>
      <c r="C167" t="s">
        <v>352</v>
      </c>
      <c r="D167">
        <v>5</v>
      </c>
      <c r="E167">
        <v>433600</v>
      </c>
      <c r="F167">
        <v>21</v>
      </c>
      <c r="G167" s="1">
        <v>79.86</v>
      </c>
      <c r="H167">
        <v>1677</v>
      </c>
      <c r="I167">
        <v>997846</v>
      </c>
      <c r="J167" t="b">
        <v>1</v>
      </c>
      <c r="K167" t="s">
        <v>4</v>
      </c>
      <c r="L167" t="s">
        <v>316</v>
      </c>
      <c r="M167" t="s">
        <v>40</v>
      </c>
      <c r="O167">
        <v>2020</v>
      </c>
    </row>
    <row r="168" spans="1:15" x14ac:dyDescent="0.3">
      <c r="A168">
        <v>425</v>
      </c>
      <c r="B168" t="s">
        <v>175</v>
      </c>
      <c r="C168" t="s">
        <v>600</v>
      </c>
      <c r="D168">
        <v>8</v>
      </c>
      <c r="E168">
        <v>433600</v>
      </c>
      <c r="F168">
        <v>20</v>
      </c>
      <c r="G168" s="1">
        <v>79.849999999999994</v>
      </c>
      <c r="H168">
        <v>1597</v>
      </c>
      <c r="I168">
        <v>291351</v>
      </c>
      <c r="J168" t="b">
        <v>1</v>
      </c>
      <c r="K168" t="s">
        <v>6</v>
      </c>
      <c r="L168" t="s">
        <v>589</v>
      </c>
      <c r="M168" t="s">
        <v>45</v>
      </c>
      <c r="O168">
        <v>2020</v>
      </c>
    </row>
    <row r="169" spans="1:15" x14ac:dyDescent="0.3">
      <c r="A169">
        <v>54</v>
      </c>
      <c r="B169" t="s">
        <v>137</v>
      </c>
      <c r="C169" t="s">
        <v>138</v>
      </c>
      <c r="D169">
        <v>2</v>
      </c>
      <c r="E169">
        <v>433200</v>
      </c>
      <c r="F169">
        <v>22</v>
      </c>
      <c r="G169" s="1">
        <v>79.77</v>
      </c>
      <c r="H169">
        <v>1755</v>
      </c>
      <c r="I169">
        <v>990609</v>
      </c>
      <c r="J169" t="b">
        <v>1</v>
      </c>
      <c r="K169" t="s">
        <v>7</v>
      </c>
      <c r="L169" t="s">
        <v>119</v>
      </c>
      <c r="M169" t="s">
        <v>45</v>
      </c>
      <c r="O169">
        <v>2020</v>
      </c>
    </row>
    <row r="170" spans="1:15" x14ac:dyDescent="0.3">
      <c r="A170">
        <v>199</v>
      </c>
      <c r="B170" t="s">
        <v>214</v>
      </c>
      <c r="C170" t="s">
        <v>341</v>
      </c>
      <c r="D170">
        <v>5</v>
      </c>
      <c r="E170">
        <v>432900</v>
      </c>
      <c r="F170">
        <v>18</v>
      </c>
      <c r="G170" s="1">
        <v>79.72</v>
      </c>
      <c r="H170">
        <v>1435</v>
      </c>
      <c r="I170">
        <v>270935</v>
      </c>
      <c r="J170" t="b">
        <v>1</v>
      </c>
      <c r="K170" t="s">
        <v>4</v>
      </c>
      <c r="L170" t="s">
        <v>316</v>
      </c>
      <c r="M170" t="s">
        <v>40</v>
      </c>
      <c r="O170">
        <v>2020</v>
      </c>
    </row>
    <row r="171" spans="1:15" x14ac:dyDescent="0.3">
      <c r="A171">
        <v>508</v>
      </c>
      <c r="B171" t="s">
        <v>43</v>
      </c>
      <c r="C171" t="s">
        <v>39</v>
      </c>
      <c r="D171">
        <v>9</v>
      </c>
      <c r="E171">
        <v>432000</v>
      </c>
      <c r="F171">
        <v>22</v>
      </c>
      <c r="G171" s="1">
        <v>79.55</v>
      </c>
      <c r="H171">
        <v>1750</v>
      </c>
      <c r="I171">
        <v>291867</v>
      </c>
      <c r="J171" t="b">
        <v>1</v>
      </c>
      <c r="K171" t="s">
        <v>12</v>
      </c>
      <c r="L171" t="s">
        <v>679</v>
      </c>
      <c r="M171" t="s">
        <v>45</v>
      </c>
      <c r="O171">
        <v>2020</v>
      </c>
    </row>
    <row r="172" spans="1:15" x14ac:dyDescent="0.3">
      <c r="A172">
        <v>532</v>
      </c>
      <c r="B172" t="s">
        <v>703</v>
      </c>
      <c r="C172" t="s">
        <v>704</v>
      </c>
      <c r="D172">
        <v>9</v>
      </c>
      <c r="E172">
        <v>432000</v>
      </c>
      <c r="F172">
        <v>22</v>
      </c>
      <c r="G172" s="1">
        <v>79.55</v>
      </c>
      <c r="H172">
        <v>1750</v>
      </c>
      <c r="I172">
        <v>290156</v>
      </c>
      <c r="J172" t="b">
        <v>1</v>
      </c>
      <c r="K172" t="s">
        <v>12</v>
      </c>
      <c r="L172" t="s">
        <v>679</v>
      </c>
      <c r="M172" t="s">
        <v>40</v>
      </c>
      <c r="O172">
        <v>2020</v>
      </c>
    </row>
    <row r="173" spans="1:15" x14ac:dyDescent="0.3">
      <c r="A173">
        <v>152</v>
      </c>
      <c r="B173" t="s">
        <v>274</v>
      </c>
      <c r="C173" t="s">
        <v>275</v>
      </c>
      <c r="D173">
        <v>4</v>
      </c>
      <c r="E173">
        <v>431900</v>
      </c>
      <c r="F173">
        <v>19</v>
      </c>
      <c r="G173" s="1">
        <v>79.53</v>
      </c>
      <c r="H173">
        <v>1511</v>
      </c>
      <c r="I173">
        <v>291313</v>
      </c>
      <c r="J173" t="b">
        <v>1</v>
      </c>
      <c r="K173" t="s">
        <v>14</v>
      </c>
      <c r="L173" t="s">
        <v>254</v>
      </c>
      <c r="M173" t="s">
        <v>40</v>
      </c>
      <c r="O173">
        <v>2020</v>
      </c>
    </row>
    <row r="174" spans="1:15" x14ac:dyDescent="0.3">
      <c r="A174">
        <v>381</v>
      </c>
      <c r="B174" t="s">
        <v>556</v>
      </c>
      <c r="C174" t="s">
        <v>49</v>
      </c>
      <c r="D174">
        <v>18</v>
      </c>
      <c r="E174">
        <v>431600</v>
      </c>
      <c r="F174">
        <v>19</v>
      </c>
      <c r="G174" s="1">
        <v>79.47</v>
      </c>
      <c r="H174">
        <v>1510</v>
      </c>
      <c r="I174">
        <v>280804</v>
      </c>
      <c r="J174" t="b">
        <v>1</v>
      </c>
      <c r="K174" t="s">
        <v>542</v>
      </c>
      <c r="L174" t="s">
        <v>18</v>
      </c>
      <c r="M174" t="s">
        <v>40</v>
      </c>
      <c r="O174">
        <v>2020</v>
      </c>
    </row>
    <row r="175" spans="1:15" x14ac:dyDescent="0.3">
      <c r="A175">
        <v>604</v>
      </c>
      <c r="B175" t="s">
        <v>258</v>
      </c>
      <c r="C175" t="s">
        <v>781</v>
      </c>
      <c r="D175">
        <v>12</v>
      </c>
      <c r="E175">
        <v>429500</v>
      </c>
      <c r="F175">
        <v>11</v>
      </c>
      <c r="G175" s="1">
        <v>79.09</v>
      </c>
      <c r="H175">
        <v>870</v>
      </c>
      <c r="I175">
        <v>270896</v>
      </c>
      <c r="J175" t="b">
        <v>1</v>
      </c>
      <c r="K175" t="s">
        <v>1</v>
      </c>
      <c r="L175" t="s">
        <v>769</v>
      </c>
      <c r="M175" t="s">
        <v>37</v>
      </c>
      <c r="O175">
        <v>2020</v>
      </c>
    </row>
    <row r="176" spans="1:15" x14ac:dyDescent="0.3">
      <c r="A176">
        <v>427</v>
      </c>
      <c r="B176" t="s">
        <v>375</v>
      </c>
      <c r="C176" t="s">
        <v>603</v>
      </c>
      <c r="D176">
        <v>8</v>
      </c>
      <c r="E176">
        <v>429000</v>
      </c>
      <c r="F176">
        <v>22</v>
      </c>
      <c r="G176" s="1">
        <v>79</v>
      </c>
      <c r="H176">
        <v>1738</v>
      </c>
      <c r="I176">
        <v>993794</v>
      </c>
      <c r="J176" t="b">
        <v>1</v>
      </c>
      <c r="K176" t="s">
        <v>6</v>
      </c>
      <c r="L176" t="s">
        <v>589</v>
      </c>
      <c r="M176" t="s">
        <v>40</v>
      </c>
      <c r="O176">
        <v>2020</v>
      </c>
    </row>
    <row r="177" spans="1:15" x14ac:dyDescent="0.3">
      <c r="A177">
        <v>224</v>
      </c>
      <c r="B177" t="s">
        <v>77</v>
      </c>
      <c r="C177" t="s">
        <v>373</v>
      </c>
      <c r="D177">
        <v>5</v>
      </c>
      <c r="E177">
        <v>428700</v>
      </c>
      <c r="F177">
        <v>20</v>
      </c>
      <c r="G177" s="1">
        <v>78.95</v>
      </c>
      <c r="H177">
        <v>1579</v>
      </c>
      <c r="I177">
        <v>270951</v>
      </c>
      <c r="J177" t="b">
        <v>1</v>
      </c>
      <c r="K177" t="s">
        <v>4</v>
      </c>
      <c r="L177" t="s">
        <v>316</v>
      </c>
      <c r="M177" t="s">
        <v>37</v>
      </c>
      <c r="O177">
        <v>2020</v>
      </c>
    </row>
    <row r="178" spans="1:15" x14ac:dyDescent="0.3">
      <c r="A178">
        <v>355</v>
      </c>
      <c r="B178" t="s">
        <v>526</v>
      </c>
      <c r="C178" t="s">
        <v>527</v>
      </c>
      <c r="D178">
        <v>7</v>
      </c>
      <c r="E178">
        <v>427400</v>
      </c>
      <c r="F178">
        <v>17</v>
      </c>
      <c r="G178" s="1">
        <v>78.709999999999994</v>
      </c>
      <c r="H178">
        <v>1338</v>
      </c>
      <c r="I178">
        <v>298419</v>
      </c>
      <c r="J178" t="b">
        <v>1</v>
      </c>
      <c r="K178" t="s">
        <v>3</v>
      </c>
      <c r="L178" t="s">
        <v>497</v>
      </c>
      <c r="M178" t="s">
        <v>45</v>
      </c>
      <c r="N178" t="s">
        <v>37</v>
      </c>
      <c r="O178">
        <v>2020</v>
      </c>
    </row>
    <row r="179" spans="1:15" x14ac:dyDescent="0.3">
      <c r="A179">
        <v>265</v>
      </c>
      <c r="B179" t="s">
        <v>48</v>
      </c>
      <c r="C179" t="s">
        <v>430</v>
      </c>
      <c r="D179">
        <v>6</v>
      </c>
      <c r="E179">
        <v>426600</v>
      </c>
      <c r="F179">
        <v>9</v>
      </c>
      <c r="G179" s="1">
        <v>78.56</v>
      </c>
      <c r="H179">
        <v>707</v>
      </c>
      <c r="I179">
        <v>293854</v>
      </c>
      <c r="J179" t="b">
        <v>1</v>
      </c>
      <c r="K179" t="s">
        <v>15</v>
      </c>
      <c r="L179" t="s">
        <v>377</v>
      </c>
      <c r="M179" t="s">
        <v>45</v>
      </c>
      <c r="O179">
        <v>2020</v>
      </c>
    </row>
    <row r="180" spans="1:15" x14ac:dyDescent="0.3">
      <c r="A180">
        <v>715</v>
      </c>
      <c r="B180" t="s">
        <v>185</v>
      </c>
      <c r="C180" t="s">
        <v>297</v>
      </c>
      <c r="D180">
        <v>14</v>
      </c>
      <c r="E180">
        <v>426000</v>
      </c>
      <c r="F180">
        <v>22</v>
      </c>
      <c r="G180" s="1">
        <v>78.45</v>
      </c>
      <c r="H180">
        <v>1726</v>
      </c>
      <c r="I180">
        <v>290188</v>
      </c>
      <c r="J180" t="b">
        <v>1</v>
      </c>
      <c r="K180" t="s">
        <v>9</v>
      </c>
      <c r="L180" t="s">
        <v>864</v>
      </c>
      <c r="M180" t="s">
        <v>45</v>
      </c>
      <c r="O180">
        <v>2020</v>
      </c>
    </row>
    <row r="181" spans="1:15" x14ac:dyDescent="0.3">
      <c r="A181">
        <v>787</v>
      </c>
      <c r="B181" t="s">
        <v>50</v>
      </c>
      <c r="C181" t="s">
        <v>956</v>
      </c>
      <c r="D181">
        <v>16</v>
      </c>
      <c r="E181">
        <v>425700</v>
      </c>
      <c r="F181">
        <v>18</v>
      </c>
      <c r="G181" s="1">
        <v>78.39</v>
      </c>
      <c r="H181">
        <v>1411</v>
      </c>
      <c r="I181">
        <v>294266</v>
      </c>
      <c r="J181" t="b">
        <v>1</v>
      </c>
      <c r="K181" t="s">
        <v>8</v>
      </c>
      <c r="L181" t="s">
        <v>948</v>
      </c>
      <c r="M181" t="s">
        <v>92</v>
      </c>
      <c r="O181">
        <v>2020</v>
      </c>
    </row>
    <row r="182" spans="1:15" x14ac:dyDescent="0.3">
      <c r="A182">
        <v>712</v>
      </c>
      <c r="B182" t="s">
        <v>50</v>
      </c>
      <c r="C182" t="s">
        <v>891</v>
      </c>
      <c r="D182">
        <v>14</v>
      </c>
      <c r="E182">
        <v>425500</v>
      </c>
      <c r="F182">
        <v>22</v>
      </c>
      <c r="G182" s="1">
        <v>78.36</v>
      </c>
      <c r="H182">
        <v>1724</v>
      </c>
      <c r="I182">
        <v>996765</v>
      </c>
      <c r="J182" t="b">
        <v>1</v>
      </c>
      <c r="K182" t="s">
        <v>9</v>
      </c>
      <c r="L182" t="s">
        <v>864</v>
      </c>
      <c r="M182" t="s">
        <v>45</v>
      </c>
      <c r="O182">
        <v>2020</v>
      </c>
    </row>
    <row r="183" spans="1:15" x14ac:dyDescent="0.3">
      <c r="A183">
        <v>776</v>
      </c>
      <c r="B183" t="s">
        <v>50</v>
      </c>
      <c r="C183" t="s">
        <v>949</v>
      </c>
      <c r="D183">
        <v>16</v>
      </c>
      <c r="E183">
        <v>424500</v>
      </c>
      <c r="F183">
        <v>12</v>
      </c>
      <c r="G183" s="1">
        <v>78.17</v>
      </c>
      <c r="H183">
        <v>938</v>
      </c>
      <c r="I183">
        <v>990290</v>
      </c>
      <c r="J183" t="b">
        <v>1</v>
      </c>
      <c r="K183" t="s">
        <v>8</v>
      </c>
      <c r="L183" t="s">
        <v>948</v>
      </c>
      <c r="M183" t="s">
        <v>40</v>
      </c>
      <c r="O183">
        <v>2020</v>
      </c>
    </row>
    <row r="184" spans="1:15" x14ac:dyDescent="0.3">
      <c r="A184">
        <v>586</v>
      </c>
      <c r="B184" t="s">
        <v>130</v>
      </c>
      <c r="C184" t="s">
        <v>759</v>
      </c>
      <c r="D184">
        <v>11</v>
      </c>
      <c r="E184">
        <v>422100</v>
      </c>
      <c r="F184">
        <v>22</v>
      </c>
      <c r="G184" s="1">
        <v>77.73</v>
      </c>
      <c r="H184">
        <v>1710</v>
      </c>
      <c r="I184">
        <v>1001299</v>
      </c>
      <c r="J184" t="b">
        <v>1</v>
      </c>
      <c r="K184" t="s">
        <v>11</v>
      </c>
      <c r="L184" t="s">
        <v>724</v>
      </c>
      <c r="M184" t="s">
        <v>45</v>
      </c>
      <c r="O184">
        <v>2020</v>
      </c>
    </row>
    <row r="185" spans="1:15" x14ac:dyDescent="0.3">
      <c r="A185">
        <v>682</v>
      </c>
      <c r="B185" t="s">
        <v>863</v>
      </c>
      <c r="C185" t="s">
        <v>863</v>
      </c>
      <c r="D185">
        <v>14</v>
      </c>
      <c r="E185">
        <v>421100</v>
      </c>
      <c r="F185">
        <v>22</v>
      </c>
      <c r="G185" s="1">
        <v>77.55</v>
      </c>
      <c r="H185">
        <v>1706</v>
      </c>
      <c r="I185">
        <v>294469</v>
      </c>
      <c r="J185" t="b">
        <v>1</v>
      </c>
      <c r="K185" t="s">
        <v>9</v>
      </c>
      <c r="L185" t="s">
        <v>864</v>
      </c>
      <c r="M185" t="s">
        <v>40</v>
      </c>
      <c r="O185">
        <v>2020</v>
      </c>
    </row>
    <row r="186" spans="1:15" x14ac:dyDescent="0.3">
      <c r="A186">
        <v>112</v>
      </c>
      <c r="B186" t="s">
        <v>175</v>
      </c>
      <c r="C186" t="s">
        <v>162</v>
      </c>
      <c r="D186">
        <v>3</v>
      </c>
      <c r="E186">
        <v>420800</v>
      </c>
      <c r="F186">
        <v>16</v>
      </c>
      <c r="G186" s="1">
        <v>77.5</v>
      </c>
      <c r="H186">
        <v>1240</v>
      </c>
      <c r="I186">
        <v>296190</v>
      </c>
      <c r="J186" t="b">
        <v>1</v>
      </c>
      <c r="K186" t="s">
        <v>2</v>
      </c>
      <c r="L186" t="s">
        <v>200</v>
      </c>
      <c r="M186" t="s">
        <v>45</v>
      </c>
      <c r="N186" t="s">
        <v>37</v>
      </c>
      <c r="O186">
        <v>2020</v>
      </c>
    </row>
    <row r="187" spans="1:15" x14ac:dyDescent="0.3">
      <c r="A187">
        <v>678</v>
      </c>
      <c r="B187" t="s">
        <v>175</v>
      </c>
      <c r="C187" t="s">
        <v>859</v>
      </c>
      <c r="D187">
        <v>13</v>
      </c>
      <c r="E187">
        <v>420400</v>
      </c>
      <c r="F187">
        <v>22</v>
      </c>
      <c r="G187" s="1">
        <v>77.41</v>
      </c>
      <c r="H187">
        <v>1703</v>
      </c>
      <c r="I187">
        <v>994389</v>
      </c>
      <c r="J187" t="b">
        <v>1</v>
      </c>
      <c r="K187" t="s">
        <v>10</v>
      </c>
      <c r="L187" t="s">
        <v>818</v>
      </c>
      <c r="M187" t="s">
        <v>45</v>
      </c>
      <c r="N187" t="s">
        <v>37</v>
      </c>
      <c r="O187">
        <v>2020</v>
      </c>
    </row>
    <row r="188" spans="1:15" x14ac:dyDescent="0.3">
      <c r="A188">
        <v>293</v>
      </c>
      <c r="B188" t="s">
        <v>423</v>
      </c>
      <c r="C188" t="s">
        <v>459</v>
      </c>
      <c r="D188">
        <v>17</v>
      </c>
      <c r="E188">
        <v>419800</v>
      </c>
      <c r="F188">
        <v>16</v>
      </c>
      <c r="G188" s="1">
        <v>77.31</v>
      </c>
      <c r="H188">
        <v>1237</v>
      </c>
      <c r="I188">
        <v>270512</v>
      </c>
      <c r="J188" t="b">
        <v>1</v>
      </c>
      <c r="K188" t="s">
        <v>17</v>
      </c>
      <c r="L188" t="s">
        <v>440</v>
      </c>
      <c r="M188" t="s">
        <v>40</v>
      </c>
      <c r="O188">
        <v>2020</v>
      </c>
    </row>
    <row r="189" spans="1:15" x14ac:dyDescent="0.3">
      <c r="A189">
        <v>294</v>
      </c>
      <c r="B189" t="s">
        <v>132</v>
      </c>
      <c r="C189" t="s">
        <v>460</v>
      </c>
      <c r="D189">
        <v>17</v>
      </c>
      <c r="E189">
        <v>419400</v>
      </c>
      <c r="F189">
        <v>21</v>
      </c>
      <c r="G189" s="1">
        <v>77.239999999999995</v>
      </c>
      <c r="H189">
        <v>1622</v>
      </c>
      <c r="I189">
        <v>240254</v>
      </c>
      <c r="J189" t="b">
        <v>1</v>
      </c>
      <c r="K189" t="s">
        <v>17</v>
      </c>
      <c r="L189" t="s">
        <v>440</v>
      </c>
      <c r="M189" t="s">
        <v>40</v>
      </c>
      <c r="O189">
        <v>2020</v>
      </c>
    </row>
    <row r="190" spans="1:15" x14ac:dyDescent="0.3">
      <c r="A190">
        <v>752</v>
      </c>
      <c r="B190" t="s">
        <v>185</v>
      </c>
      <c r="C190" t="s">
        <v>417</v>
      </c>
      <c r="D190">
        <v>15</v>
      </c>
      <c r="E190">
        <v>419100</v>
      </c>
      <c r="F190">
        <v>22</v>
      </c>
      <c r="G190" s="1">
        <v>77.180000000000007</v>
      </c>
      <c r="H190">
        <v>1698</v>
      </c>
      <c r="I190">
        <v>290073</v>
      </c>
      <c r="J190" t="b">
        <v>1</v>
      </c>
      <c r="K190" t="s">
        <v>13</v>
      </c>
      <c r="L190" t="s">
        <v>907</v>
      </c>
      <c r="M190" t="s">
        <v>45</v>
      </c>
      <c r="O190">
        <v>2020</v>
      </c>
    </row>
    <row r="191" spans="1:15" x14ac:dyDescent="0.3">
      <c r="A191">
        <v>611</v>
      </c>
      <c r="B191" t="s">
        <v>175</v>
      </c>
      <c r="C191" t="s">
        <v>458</v>
      </c>
      <c r="D191">
        <v>12</v>
      </c>
      <c r="E191">
        <v>418900</v>
      </c>
      <c r="F191">
        <v>14</v>
      </c>
      <c r="G191" s="1">
        <v>77.14</v>
      </c>
      <c r="H191">
        <v>1080</v>
      </c>
      <c r="I191">
        <v>990827</v>
      </c>
      <c r="J191" t="b">
        <v>1</v>
      </c>
      <c r="K191" t="s">
        <v>1</v>
      </c>
      <c r="L191" t="s">
        <v>769</v>
      </c>
      <c r="M191" t="s">
        <v>37</v>
      </c>
      <c r="O191">
        <v>2020</v>
      </c>
    </row>
    <row r="192" spans="1:15" x14ac:dyDescent="0.3">
      <c r="A192">
        <v>549</v>
      </c>
      <c r="B192" t="s">
        <v>722</v>
      </c>
      <c r="C192" t="s">
        <v>723</v>
      </c>
      <c r="D192">
        <v>11</v>
      </c>
      <c r="E192">
        <v>418500</v>
      </c>
      <c r="F192">
        <v>17</v>
      </c>
      <c r="G192" s="1">
        <v>77.06</v>
      </c>
      <c r="H192">
        <v>1310</v>
      </c>
      <c r="I192">
        <v>297354</v>
      </c>
      <c r="J192" t="b">
        <v>1</v>
      </c>
      <c r="K192" t="s">
        <v>11</v>
      </c>
      <c r="L192" t="s">
        <v>724</v>
      </c>
      <c r="M192" t="s">
        <v>37</v>
      </c>
      <c r="O192">
        <v>2020</v>
      </c>
    </row>
    <row r="193" spans="1:15" x14ac:dyDescent="0.3">
      <c r="A193">
        <v>415</v>
      </c>
      <c r="B193" t="s">
        <v>38</v>
      </c>
      <c r="C193" t="s">
        <v>588</v>
      </c>
      <c r="D193">
        <v>8</v>
      </c>
      <c r="E193">
        <v>418100</v>
      </c>
      <c r="F193">
        <v>22</v>
      </c>
      <c r="G193" s="1">
        <v>77</v>
      </c>
      <c r="H193">
        <v>1694</v>
      </c>
      <c r="I193">
        <v>280744</v>
      </c>
      <c r="J193" t="b">
        <v>1</v>
      </c>
      <c r="K193" t="s">
        <v>6</v>
      </c>
      <c r="L193" t="s">
        <v>589</v>
      </c>
      <c r="M193" t="s">
        <v>45</v>
      </c>
      <c r="O193">
        <v>2020</v>
      </c>
    </row>
    <row r="194" spans="1:15" x14ac:dyDescent="0.3">
      <c r="A194">
        <v>573</v>
      </c>
      <c r="B194" t="s">
        <v>50</v>
      </c>
      <c r="C194" t="s">
        <v>746</v>
      </c>
      <c r="D194">
        <v>11</v>
      </c>
      <c r="E194">
        <v>417500</v>
      </c>
      <c r="F194">
        <v>18</v>
      </c>
      <c r="G194" s="1">
        <v>76.89</v>
      </c>
      <c r="H194">
        <v>1384</v>
      </c>
      <c r="I194">
        <v>292145</v>
      </c>
      <c r="J194" t="b">
        <v>1</v>
      </c>
      <c r="K194" t="s">
        <v>11</v>
      </c>
      <c r="L194" t="s">
        <v>724</v>
      </c>
      <c r="M194" t="s">
        <v>40</v>
      </c>
      <c r="O194">
        <v>2020</v>
      </c>
    </row>
    <row r="195" spans="1:15" x14ac:dyDescent="0.3">
      <c r="A195">
        <v>416</v>
      </c>
      <c r="B195" t="s">
        <v>353</v>
      </c>
      <c r="C195" t="s">
        <v>590</v>
      </c>
      <c r="D195">
        <v>8</v>
      </c>
      <c r="E195">
        <v>417200</v>
      </c>
      <c r="F195">
        <v>18</v>
      </c>
      <c r="G195" s="1">
        <v>76.83</v>
      </c>
      <c r="H195">
        <v>1383</v>
      </c>
      <c r="I195">
        <v>210012</v>
      </c>
      <c r="J195" t="b">
        <v>1</v>
      </c>
      <c r="K195" t="s">
        <v>6</v>
      </c>
      <c r="L195" t="s">
        <v>589</v>
      </c>
      <c r="M195" t="s">
        <v>40</v>
      </c>
      <c r="O195">
        <v>2020</v>
      </c>
    </row>
    <row r="196" spans="1:15" x14ac:dyDescent="0.3">
      <c r="A196">
        <v>417</v>
      </c>
      <c r="B196" t="s">
        <v>591</v>
      </c>
      <c r="C196" t="s">
        <v>592</v>
      </c>
      <c r="D196">
        <v>8</v>
      </c>
      <c r="E196">
        <v>417000</v>
      </c>
      <c r="F196">
        <v>15</v>
      </c>
      <c r="G196" s="1">
        <v>76.8</v>
      </c>
      <c r="H196">
        <v>1152</v>
      </c>
      <c r="I196">
        <v>291327</v>
      </c>
      <c r="J196" t="b">
        <v>1</v>
      </c>
      <c r="K196" t="s">
        <v>6</v>
      </c>
      <c r="L196" t="s">
        <v>589</v>
      </c>
      <c r="M196" t="s">
        <v>92</v>
      </c>
      <c r="N196" t="s">
        <v>45</v>
      </c>
      <c r="O196">
        <v>2020</v>
      </c>
    </row>
    <row r="197" spans="1:15" x14ac:dyDescent="0.3">
      <c r="A197">
        <v>655</v>
      </c>
      <c r="B197" t="s">
        <v>744</v>
      </c>
      <c r="C197" t="s">
        <v>838</v>
      </c>
      <c r="D197">
        <v>13</v>
      </c>
      <c r="E197">
        <v>417000</v>
      </c>
      <c r="F197">
        <v>5</v>
      </c>
      <c r="G197" s="1">
        <v>96</v>
      </c>
      <c r="H197">
        <v>480</v>
      </c>
      <c r="I197">
        <v>290117</v>
      </c>
      <c r="J197" t="b">
        <v>1</v>
      </c>
      <c r="K197" t="s">
        <v>10</v>
      </c>
      <c r="L197" t="s">
        <v>818</v>
      </c>
      <c r="M197" t="s">
        <v>37</v>
      </c>
      <c r="O197">
        <v>2020</v>
      </c>
    </row>
    <row r="198" spans="1:15" x14ac:dyDescent="0.3">
      <c r="A198">
        <v>760</v>
      </c>
      <c r="B198" t="s">
        <v>129</v>
      </c>
      <c r="C198" t="s">
        <v>104</v>
      </c>
      <c r="D198">
        <v>15</v>
      </c>
      <c r="E198">
        <v>415900</v>
      </c>
      <c r="F198">
        <v>22</v>
      </c>
      <c r="G198" s="1">
        <v>76.59</v>
      </c>
      <c r="H198">
        <v>1685</v>
      </c>
      <c r="I198">
        <v>1006130</v>
      </c>
      <c r="J198" t="b">
        <v>1</v>
      </c>
      <c r="K198" t="s">
        <v>13</v>
      </c>
      <c r="L198" t="s">
        <v>907</v>
      </c>
      <c r="M198" t="s">
        <v>45</v>
      </c>
      <c r="N198" t="s">
        <v>37</v>
      </c>
      <c r="O198">
        <v>2020</v>
      </c>
    </row>
    <row r="199" spans="1:15" x14ac:dyDescent="0.3">
      <c r="A199">
        <v>563</v>
      </c>
      <c r="B199" t="s">
        <v>46</v>
      </c>
      <c r="C199" t="s">
        <v>736</v>
      </c>
      <c r="D199">
        <v>11</v>
      </c>
      <c r="E199">
        <v>415200</v>
      </c>
      <c r="F199">
        <v>11</v>
      </c>
      <c r="G199" s="1">
        <v>76.45</v>
      </c>
      <c r="H199">
        <v>841</v>
      </c>
      <c r="I199">
        <v>261911</v>
      </c>
      <c r="J199" t="b">
        <v>1</v>
      </c>
      <c r="K199" t="s">
        <v>11</v>
      </c>
      <c r="L199" t="s">
        <v>724</v>
      </c>
      <c r="M199" t="s">
        <v>45</v>
      </c>
      <c r="O199">
        <v>2020</v>
      </c>
    </row>
    <row r="200" spans="1:15" x14ac:dyDescent="0.3">
      <c r="A200">
        <v>340</v>
      </c>
      <c r="B200" t="s">
        <v>138</v>
      </c>
      <c r="C200" t="s">
        <v>513</v>
      </c>
      <c r="D200">
        <v>7</v>
      </c>
      <c r="E200">
        <v>413900</v>
      </c>
      <c r="F200">
        <v>18</v>
      </c>
      <c r="G200" s="1">
        <v>76.22</v>
      </c>
      <c r="H200">
        <v>1372</v>
      </c>
      <c r="I200">
        <v>290550</v>
      </c>
      <c r="J200" t="b">
        <v>1</v>
      </c>
      <c r="K200" t="s">
        <v>3</v>
      </c>
      <c r="L200" t="s">
        <v>497</v>
      </c>
      <c r="M200" t="s">
        <v>37</v>
      </c>
      <c r="O200">
        <v>2020</v>
      </c>
    </row>
    <row r="201" spans="1:15" x14ac:dyDescent="0.3">
      <c r="A201">
        <v>467</v>
      </c>
      <c r="B201" t="s">
        <v>644</v>
      </c>
      <c r="C201" t="s">
        <v>645</v>
      </c>
      <c r="D201">
        <v>10</v>
      </c>
      <c r="E201">
        <v>413900</v>
      </c>
      <c r="F201">
        <v>22</v>
      </c>
      <c r="G201" s="1">
        <v>76.23</v>
      </c>
      <c r="H201">
        <v>1677</v>
      </c>
      <c r="I201">
        <v>1001438</v>
      </c>
      <c r="J201" t="b">
        <v>1</v>
      </c>
      <c r="K201" t="s">
        <v>5</v>
      </c>
      <c r="L201" t="s">
        <v>637</v>
      </c>
      <c r="M201" t="s">
        <v>40</v>
      </c>
      <c r="N201" t="s">
        <v>45</v>
      </c>
      <c r="O201">
        <v>2020</v>
      </c>
    </row>
    <row r="202" spans="1:15" x14ac:dyDescent="0.3">
      <c r="A202">
        <v>390</v>
      </c>
      <c r="B202" t="s">
        <v>97</v>
      </c>
      <c r="C202" t="s">
        <v>67</v>
      </c>
      <c r="D202">
        <v>18</v>
      </c>
      <c r="E202">
        <v>413700</v>
      </c>
      <c r="F202">
        <v>21</v>
      </c>
      <c r="G202" s="1">
        <v>76.19</v>
      </c>
      <c r="H202">
        <v>1600</v>
      </c>
      <c r="I202">
        <v>993107</v>
      </c>
      <c r="J202" t="b">
        <v>1</v>
      </c>
      <c r="K202" t="s">
        <v>542</v>
      </c>
      <c r="L202" t="s">
        <v>18</v>
      </c>
      <c r="M202" t="s">
        <v>45</v>
      </c>
      <c r="O202">
        <v>2020</v>
      </c>
    </row>
    <row r="203" spans="1:15" x14ac:dyDescent="0.3">
      <c r="A203">
        <v>781</v>
      </c>
      <c r="B203" t="s">
        <v>270</v>
      </c>
      <c r="C203" t="s">
        <v>205</v>
      </c>
      <c r="D203">
        <v>16</v>
      </c>
      <c r="E203">
        <v>413700</v>
      </c>
      <c r="F203">
        <v>17</v>
      </c>
      <c r="G203" s="1">
        <v>76.180000000000007</v>
      </c>
      <c r="H203">
        <v>1295</v>
      </c>
      <c r="I203">
        <v>290826</v>
      </c>
      <c r="J203" t="b">
        <v>1</v>
      </c>
      <c r="K203" t="s">
        <v>8</v>
      </c>
      <c r="L203" t="s">
        <v>948</v>
      </c>
      <c r="M203" t="s">
        <v>45</v>
      </c>
      <c r="O203">
        <v>2020</v>
      </c>
    </row>
    <row r="204" spans="1:15" x14ac:dyDescent="0.3">
      <c r="A204">
        <v>748</v>
      </c>
      <c r="B204" t="s">
        <v>192</v>
      </c>
      <c r="C204" t="s">
        <v>925</v>
      </c>
      <c r="D204">
        <v>15</v>
      </c>
      <c r="E204">
        <v>413000</v>
      </c>
      <c r="F204">
        <v>18</v>
      </c>
      <c r="G204" s="1">
        <v>76.06</v>
      </c>
      <c r="H204">
        <v>1369</v>
      </c>
      <c r="I204">
        <v>290797</v>
      </c>
      <c r="J204" t="b">
        <v>1</v>
      </c>
      <c r="K204" t="s">
        <v>13</v>
      </c>
      <c r="L204" t="s">
        <v>907</v>
      </c>
      <c r="M204" t="s">
        <v>40</v>
      </c>
      <c r="O204">
        <v>2020</v>
      </c>
    </row>
    <row r="205" spans="1:15" x14ac:dyDescent="0.3">
      <c r="A205">
        <v>458</v>
      </c>
      <c r="B205" t="s">
        <v>632</v>
      </c>
      <c r="C205" t="s">
        <v>633</v>
      </c>
      <c r="D205">
        <v>8</v>
      </c>
      <c r="E205">
        <v>412300</v>
      </c>
      <c r="F205">
        <v>14</v>
      </c>
      <c r="G205" s="1">
        <v>75.930000000000007</v>
      </c>
      <c r="H205">
        <v>1063</v>
      </c>
      <c r="I205">
        <v>291962</v>
      </c>
      <c r="J205" t="b">
        <v>1</v>
      </c>
      <c r="K205" t="s">
        <v>6</v>
      </c>
      <c r="L205" t="s">
        <v>589</v>
      </c>
      <c r="M205" t="s">
        <v>45</v>
      </c>
      <c r="N205" t="s">
        <v>37</v>
      </c>
      <c r="O205">
        <v>2020</v>
      </c>
    </row>
    <row r="206" spans="1:15" x14ac:dyDescent="0.3">
      <c r="A206">
        <v>230</v>
      </c>
      <c r="B206" t="s">
        <v>130</v>
      </c>
      <c r="C206" t="s">
        <v>382</v>
      </c>
      <c r="D206">
        <v>6</v>
      </c>
      <c r="E206">
        <v>411500</v>
      </c>
      <c r="F206">
        <v>14</v>
      </c>
      <c r="G206" s="1">
        <v>75.790000000000006</v>
      </c>
      <c r="H206">
        <v>1061</v>
      </c>
      <c r="I206">
        <v>298450</v>
      </c>
      <c r="J206" t="b">
        <v>1</v>
      </c>
      <c r="K206" t="s">
        <v>15</v>
      </c>
      <c r="L206" t="s">
        <v>377</v>
      </c>
      <c r="M206" t="s">
        <v>40</v>
      </c>
      <c r="O206">
        <v>2020</v>
      </c>
    </row>
    <row r="207" spans="1:15" x14ac:dyDescent="0.3">
      <c r="A207">
        <v>738</v>
      </c>
      <c r="B207" t="s">
        <v>111</v>
      </c>
      <c r="C207" t="s">
        <v>917</v>
      </c>
      <c r="D207">
        <v>15</v>
      </c>
      <c r="E207">
        <v>411400</v>
      </c>
      <c r="F207">
        <v>13</v>
      </c>
      <c r="G207" s="1">
        <v>75.77</v>
      </c>
      <c r="H207">
        <v>985</v>
      </c>
      <c r="I207">
        <v>290085</v>
      </c>
      <c r="J207" t="b">
        <v>1</v>
      </c>
      <c r="K207" t="s">
        <v>13</v>
      </c>
      <c r="L207" t="s">
        <v>907</v>
      </c>
      <c r="M207" t="s">
        <v>40</v>
      </c>
      <c r="O207">
        <v>2020</v>
      </c>
    </row>
    <row r="208" spans="1:15" x14ac:dyDescent="0.3">
      <c r="A208">
        <v>276</v>
      </c>
      <c r="B208" t="s">
        <v>175</v>
      </c>
      <c r="C208" t="s">
        <v>443</v>
      </c>
      <c r="D208">
        <v>17</v>
      </c>
      <c r="E208">
        <v>411300</v>
      </c>
      <c r="F208">
        <v>15</v>
      </c>
      <c r="G208" s="1">
        <v>75.73</v>
      </c>
      <c r="H208">
        <v>1136</v>
      </c>
      <c r="I208">
        <v>998260</v>
      </c>
      <c r="J208" t="b">
        <v>1</v>
      </c>
      <c r="K208" t="s">
        <v>17</v>
      </c>
      <c r="L208" t="s">
        <v>440</v>
      </c>
      <c r="M208" t="s">
        <v>37</v>
      </c>
      <c r="O208">
        <v>2020</v>
      </c>
    </row>
    <row r="209" spans="1:15" x14ac:dyDescent="0.3">
      <c r="A209">
        <v>633</v>
      </c>
      <c r="B209" t="s">
        <v>813</v>
      </c>
      <c r="C209" t="s">
        <v>814</v>
      </c>
      <c r="D209">
        <v>12</v>
      </c>
      <c r="E209">
        <v>411200</v>
      </c>
      <c r="F209">
        <v>11</v>
      </c>
      <c r="G209" s="1">
        <v>75.73</v>
      </c>
      <c r="H209">
        <v>833</v>
      </c>
      <c r="I209">
        <v>998529</v>
      </c>
      <c r="J209" t="b">
        <v>1</v>
      </c>
      <c r="K209" t="s">
        <v>1</v>
      </c>
      <c r="L209" t="s">
        <v>769</v>
      </c>
      <c r="M209" t="s">
        <v>92</v>
      </c>
      <c r="O209">
        <v>2020</v>
      </c>
    </row>
    <row r="210" spans="1:15" x14ac:dyDescent="0.3">
      <c r="A210">
        <v>402</v>
      </c>
      <c r="B210" t="s">
        <v>97</v>
      </c>
      <c r="C210" t="s">
        <v>573</v>
      </c>
      <c r="D210">
        <v>18</v>
      </c>
      <c r="E210">
        <v>410500</v>
      </c>
      <c r="F210">
        <v>15</v>
      </c>
      <c r="G210" s="1">
        <v>75.599999999999994</v>
      </c>
      <c r="H210">
        <v>1134</v>
      </c>
      <c r="I210">
        <v>998205</v>
      </c>
      <c r="J210" t="b">
        <v>1</v>
      </c>
      <c r="K210" t="s">
        <v>542</v>
      </c>
      <c r="L210" t="s">
        <v>18</v>
      </c>
      <c r="M210" t="s">
        <v>37</v>
      </c>
      <c r="O210">
        <v>2020</v>
      </c>
    </row>
    <row r="211" spans="1:15" x14ac:dyDescent="0.3">
      <c r="A211">
        <v>1</v>
      </c>
      <c r="B211" t="s">
        <v>34</v>
      </c>
      <c r="C211" t="s">
        <v>35</v>
      </c>
      <c r="D211">
        <v>1</v>
      </c>
      <c r="E211">
        <v>410000</v>
      </c>
      <c r="F211">
        <v>20</v>
      </c>
      <c r="G211" s="1">
        <v>75.5</v>
      </c>
      <c r="H211">
        <v>1510</v>
      </c>
      <c r="I211">
        <v>294472</v>
      </c>
      <c r="J211" t="b">
        <v>1</v>
      </c>
      <c r="K211" t="s">
        <v>16</v>
      </c>
      <c r="L211" t="s">
        <v>36</v>
      </c>
      <c r="M211" t="s">
        <v>37</v>
      </c>
      <c r="O211">
        <v>2020</v>
      </c>
    </row>
    <row r="212" spans="1:15" x14ac:dyDescent="0.3">
      <c r="A212">
        <v>205</v>
      </c>
      <c r="B212" t="s">
        <v>348</v>
      </c>
      <c r="C212" t="s">
        <v>349</v>
      </c>
      <c r="D212">
        <v>5</v>
      </c>
      <c r="E212">
        <v>409500</v>
      </c>
      <c r="F212">
        <v>22</v>
      </c>
      <c r="G212" s="1">
        <v>75.41</v>
      </c>
      <c r="H212">
        <v>1659</v>
      </c>
      <c r="I212">
        <v>294092</v>
      </c>
      <c r="J212" t="b">
        <v>1</v>
      </c>
      <c r="K212" t="s">
        <v>4</v>
      </c>
      <c r="L212" t="s">
        <v>316</v>
      </c>
      <c r="M212" t="s">
        <v>45</v>
      </c>
      <c r="O212">
        <v>2020</v>
      </c>
    </row>
    <row r="213" spans="1:15" x14ac:dyDescent="0.3">
      <c r="A213">
        <v>382</v>
      </c>
      <c r="B213" t="s">
        <v>48</v>
      </c>
      <c r="C213" t="s">
        <v>557</v>
      </c>
      <c r="D213">
        <v>18</v>
      </c>
      <c r="E213">
        <v>408000</v>
      </c>
      <c r="F213">
        <v>15</v>
      </c>
      <c r="G213" s="1">
        <v>75.13</v>
      </c>
      <c r="H213">
        <v>1127</v>
      </c>
      <c r="I213">
        <v>271015</v>
      </c>
      <c r="J213" t="b">
        <v>1</v>
      </c>
      <c r="K213" t="s">
        <v>542</v>
      </c>
      <c r="L213" t="s">
        <v>18</v>
      </c>
      <c r="M213" t="s">
        <v>37</v>
      </c>
      <c r="O213">
        <v>2020</v>
      </c>
    </row>
    <row r="214" spans="1:15" x14ac:dyDescent="0.3">
      <c r="A214">
        <v>599</v>
      </c>
      <c r="B214" t="s">
        <v>217</v>
      </c>
      <c r="C214" t="s">
        <v>775</v>
      </c>
      <c r="D214">
        <v>12</v>
      </c>
      <c r="E214">
        <v>407300</v>
      </c>
      <c r="F214">
        <v>15</v>
      </c>
      <c r="G214" s="1">
        <v>75</v>
      </c>
      <c r="H214">
        <v>1125</v>
      </c>
      <c r="I214">
        <v>290623</v>
      </c>
      <c r="J214" t="b">
        <v>1</v>
      </c>
      <c r="K214" t="s">
        <v>1</v>
      </c>
      <c r="L214" t="s">
        <v>769</v>
      </c>
      <c r="M214" t="s">
        <v>45</v>
      </c>
      <c r="N214" t="s">
        <v>37</v>
      </c>
      <c r="O214">
        <v>2020</v>
      </c>
    </row>
    <row r="215" spans="1:15" x14ac:dyDescent="0.3">
      <c r="A215">
        <v>733</v>
      </c>
      <c r="B215" t="s">
        <v>437</v>
      </c>
      <c r="C215" t="s">
        <v>913</v>
      </c>
      <c r="D215">
        <v>15</v>
      </c>
      <c r="E215">
        <v>406800</v>
      </c>
      <c r="F215">
        <v>21</v>
      </c>
      <c r="G215" s="1">
        <v>74.900000000000006</v>
      </c>
      <c r="H215">
        <v>1573</v>
      </c>
      <c r="I215">
        <v>293651</v>
      </c>
      <c r="J215" t="b">
        <v>1</v>
      </c>
      <c r="K215" t="s">
        <v>13</v>
      </c>
      <c r="L215" t="s">
        <v>907</v>
      </c>
      <c r="M215" t="s">
        <v>40</v>
      </c>
      <c r="O215">
        <v>2020</v>
      </c>
    </row>
    <row r="216" spans="1:15" x14ac:dyDescent="0.3">
      <c r="A216">
        <v>159</v>
      </c>
      <c r="B216" t="s">
        <v>283</v>
      </c>
      <c r="C216" t="s">
        <v>284</v>
      </c>
      <c r="D216">
        <v>4</v>
      </c>
      <c r="E216">
        <v>406700</v>
      </c>
      <c r="F216">
        <v>19</v>
      </c>
      <c r="G216" s="1">
        <v>74.89</v>
      </c>
      <c r="H216">
        <v>1423</v>
      </c>
      <c r="I216">
        <v>280416</v>
      </c>
      <c r="J216" t="b">
        <v>1</v>
      </c>
      <c r="K216" t="s">
        <v>14</v>
      </c>
      <c r="L216" t="s">
        <v>254</v>
      </c>
      <c r="M216" t="s">
        <v>37</v>
      </c>
      <c r="O216">
        <v>2020</v>
      </c>
    </row>
    <row r="217" spans="1:15" x14ac:dyDescent="0.3">
      <c r="A217">
        <v>19</v>
      </c>
      <c r="B217" t="s">
        <v>71</v>
      </c>
      <c r="C217" t="s">
        <v>72</v>
      </c>
      <c r="D217">
        <v>1</v>
      </c>
      <c r="E217">
        <v>406300</v>
      </c>
      <c r="F217">
        <v>22</v>
      </c>
      <c r="G217" s="1">
        <v>74.819999999999993</v>
      </c>
      <c r="H217">
        <v>1646</v>
      </c>
      <c r="I217">
        <v>297473</v>
      </c>
      <c r="J217" t="b">
        <v>1</v>
      </c>
      <c r="K217" t="s">
        <v>16</v>
      </c>
      <c r="L217" t="s">
        <v>36</v>
      </c>
      <c r="M217" t="s">
        <v>40</v>
      </c>
      <c r="O217">
        <v>2020</v>
      </c>
    </row>
    <row r="218" spans="1:15" x14ac:dyDescent="0.3">
      <c r="A218">
        <v>161</v>
      </c>
      <c r="B218" t="s">
        <v>52</v>
      </c>
      <c r="C218" t="s">
        <v>287</v>
      </c>
      <c r="D218">
        <v>4</v>
      </c>
      <c r="E218">
        <v>405800</v>
      </c>
      <c r="F218">
        <v>15</v>
      </c>
      <c r="G218" s="1">
        <v>74.73</v>
      </c>
      <c r="H218">
        <v>1121</v>
      </c>
      <c r="I218">
        <v>298288</v>
      </c>
      <c r="J218" t="b">
        <v>1</v>
      </c>
      <c r="K218" t="s">
        <v>14</v>
      </c>
      <c r="L218" t="s">
        <v>254</v>
      </c>
      <c r="M218" t="s">
        <v>40</v>
      </c>
      <c r="O218">
        <v>2020</v>
      </c>
    </row>
    <row r="219" spans="1:15" x14ac:dyDescent="0.3">
      <c r="A219">
        <v>155</v>
      </c>
      <c r="B219" t="s">
        <v>50</v>
      </c>
      <c r="C219" t="s">
        <v>278</v>
      </c>
      <c r="D219">
        <v>4</v>
      </c>
      <c r="E219">
        <v>405500</v>
      </c>
      <c r="F219">
        <v>9</v>
      </c>
      <c r="G219" s="1">
        <v>74.67</v>
      </c>
      <c r="H219">
        <v>672</v>
      </c>
      <c r="I219">
        <v>295444</v>
      </c>
      <c r="J219" t="b">
        <v>1</v>
      </c>
      <c r="K219" t="s">
        <v>14</v>
      </c>
      <c r="L219" t="s">
        <v>254</v>
      </c>
      <c r="M219" t="s">
        <v>40</v>
      </c>
      <c r="O219">
        <v>2020</v>
      </c>
    </row>
    <row r="220" spans="1:15" x14ac:dyDescent="0.3">
      <c r="A220">
        <v>623</v>
      </c>
      <c r="B220" t="s">
        <v>194</v>
      </c>
      <c r="C220" t="s">
        <v>801</v>
      </c>
      <c r="D220">
        <v>12</v>
      </c>
      <c r="E220">
        <v>404300</v>
      </c>
      <c r="F220">
        <v>9</v>
      </c>
      <c r="G220" s="1">
        <v>74.44</v>
      </c>
      <c r="H220">
        <v>670</v>
      </c>
      <c r="I220">
        <v>298174</v>
      </c>
      <c r="J220" t="b">
        <v>1</v>
      </c>
      <c r="K220" t="s">
        <v>1</v>
      </c>
      <c r="L220" t="s">
        <v>769</v>
      </c>
      <c r="M220" t="s">
        <v>92</v>
      </c>
      <c r="O220">
        <v>2020</v>
      </c>
    </row>
    <row r="221" spans="1:15" x14ac:dyDescent="0.3">
      <c r="A221">
        <v>595</v>
      </c>
      <c r="B221" t="s">
        <v>219</v>
      </c>
      <c r="C221" t="s">
        <v>636</v>
      </c>
      <c r="D221">
        <v>12</v>
      </c>
      <c r="E221">
        <v>403900</v>
      </c>
      <c r="F221">
        <v>16</v>
      </c>
      <c r="G221" s="1">
        <v>74.38</v>
      </c>
      <c r="H221">
        <v>1190</v>
      </c>
      <c r="I221">
        <v>1000223</v>
      </c>
      <c r="J221" t="b">
        <v>1</v>
      </c>
      <c r="K221" t="s">
        <v>1</v>
      </c>
      <c r="L221" t="s">
        <v>769</v>
      </c>
      <c r="M221" t="s">
        <v>40</v>
      </c>
      <c r="N221" t="s">
        <v>45</v>
      </c>
      <c r="O221">
        <v>2020</v>
      </c>
    </row>
    <row r="222" spans="1:15" x14ac:dyDescent="0.3">
      <c r="A222">
        <v>506</v>
      </c>
      <c r="B222" t="s">
        <v>353</v>
      </c>
      <c r="C222" t="s">
        <v>680</v>
      </c>
      <c r="D222">
        <v>9</v>
      </c>
      <c r="E222">
        <v>403700</v>
      </c>
      <c r="F222">
        <v>21</v>
      </c>
      <c r="G222" s="1">
        <v>74.33</v>
      </c>
      <c r="H222">
        <v>1561</v>
      </c>
      <c r="I222">
        <v>290787</v>
      </c>
      <c r="J222" t="b">
        <v>1</v>
      </c>
      <c r="K222" t="s">
        <v>12</v>
      </c>
      <c r="L222" t="s">
        <v>679</v>
      </c>
      <c r="M222" t="s">
        <v>40</v>
      </c>
      <c r="O222">
        <v>2020</v>
      </c>
    </row>
    <row r="223" spans="1:15" x14ac:dyDescent="0.3">
      <c r="A223">
        <v>92</v>
      </c>
      <c r="B223" t="s">
        <v>201</v>
      </c>
      <c r="C223" t="s">
        <v>202</v>
      </c>
      <c r="D223">
        <v>3</v>
      </c>
      <c r="E223">
        <v>403500</v>
      </c>
      <c r="F223">
        <v>20</v>
      </c>
      <c r="G223" s="1">
        <v>74.3</v>
      </c>
      <c r="H223">
        <v>1486</v>
      </c>
      <c r="I223">
        <v>281124</v>
      </c>
      <c r="J223" t="b">
        <v>1</v>
      </c>
      <c r="K223" t="s">
        <v>2</v>
      </c>
      <c r="L223" t="s">
        <v>200</v>
      </c>
      <c r="M223" t="s">
        <v>40</v>
      </c>
      <c r="N223" t="s">
        <v>45</v>
      </c>
      <c r="O223">
        <v>2020</v>
      </c>
    </row>
    <row r="224" spans="1:15" x14ac:dyDescent="0.3">
      <c r="A224">
        <v>584</v>
      </c>
      <c r="B224" t="s">
        <v>185</v>
      </c>
      <c r="C224" t="s">
        <v>757</v>
      </c>
      <c r="D224">
        <v>11</v>
      </c>
      <c r="E224">
        <v>403300</v>
      </c>
      <c r="F224">
        <v>19</v>
      </c>
      <c r="G224" s="1">
        <v>74.260000000000005</v>
      </c>
      <c r="H224">
        <v>1411</v>
      </c>
      <c r="I224">
        <v>993979</v>
      </c>
      <c r="J224" t="b">
        <v>1</v>
      </c>
      <c r="K224" t="s">
        <v>11</v>
      </c>
      <c r="L224" t="s">
        <v>724</v>
      </c>
      <c r="M224" t="s">
        <v>45</v>
      </c>
      <c r="N224" t="s">
        <v>37</v>
      </c>
      <c r="O224">
        <v>2020</v>
      </c>
    </row>
    <row r="225" spans="1:15" x14ac:dyDescent="0.3">
      <c r="A225">
        <v>214</v>
      </c>
      <c r="B225" t="s">
        <v>85</v>
      </c>
      <c r="C225" t="s">
        <v>239</v>
      </c>
      <c r="D225">
        <v>5</v>
      </c>
      <c r="E225">
        <v>403100</v>
      </c>
      <c r="F225">
        <v>5</v>
      </c>
      <c r="G225" s="1">
        <v>92.8</v>
      </c>
      <c r="H225">
        <v>464</v>
      </c>
      <c r="I225">
        <v>294068</v>
      </c>
      <c r="J225" t="b">
        <v>1</v>
      </c>
      <c r="K225" t="s">
        <v>4</v>
      </c>
      <c r="L225" t="s">
        <v>316</v>
      </c>
      <c r="M225" t="s">
        <v>92</v>
      </c>
      <c r="O225">
        <v>2020</v>
      </c>
    </row>
    <row r="226" spans="1:15" x14ac:dyDescent="0.3">
      <c r="A226">
        <v>239</v>
      </c>
      <c r="B226" t="s">
        <v>394</v>
      </c>
      <c r="C226" t="s">
        <v>52</v>
      </c>
      <c r="D226">
        <v>6</v>
      </c>
      <c r="E226">
        <v>402800</v>
      </c>
      <c r="F226">
        <v>11</v>
      </c>
      <c r="G226" s="1">
        <v>74.180000000000007</v>
      </c>
      <c r="H226">
        <v>816</v>
      </c>
      <c r="I226">
        <v>998145</v>
      </c>
      <c r="J226" t="b">
        <v>1</v>
      </c>
      <c r="K226" t="s">
        <v>15</v>
      </c>
      <c r="L226" t="s">
        <v>377</v>
      </c>
      <c r="M226" t="s">
        <v>92</v>
      </c>
      <c r="O226">
        <v>2020</v>
      </c>
    </row>
    <row r="227" spans="1:15" x14ac:dyDescent="0.3">
      <c r="A227">
        <v>28</v>
      </c>
      <c r="B227" t="s">
        <v>87</v>
      </c>
      <c r="C227" t="s">
        <v>88</v>
      </c>
      <c r="D227">
        <v>1</v>
      </c>
      <c r="E227">
        <v>402500</v>
      </c>
      <c r="F227">
        <v>17</v>
      </c>
      <c r="G227" s="1">
        <v>74.12</v>
      </c>
      <c r="H227">
        <v>1260</v>
      </c>
      <c r="I227">
        <v>990882</v>
      </c>
      <c r="J227" t="b">
        <v>1</v>
      </c>
      <c r="K227" t="s">
        <v>16</v>
      </c>
      <c r="L227" t="s">
        <v>36</v>
      </c>
      <c r="M227" t="s">
        <v>40</v>
      </c>
      <c r="N227" t="s">
        <v>37</v>
      </c>
      <c r="O227">
        <v>2020</v>
      </c>
    </row>
    <row r="228" spans="1:15" x14ac:dyDescent="0.3">
      <c r="A228">
        <v>431</v>
      </c>
      <c r="B228" t="s">
        <v>606</v>
      </c>
      <c r="C228" t="s">
        <v>607</v>
      </c>
      <c r="D228">
        <v>8</v>
      </c>
      <c r="E228">
        <v>402500</v>
      </c>
      <c r="F228">
        <v>17</v>
      </c>
      <c r="G228" s="1">
        <v>74.12</v>
      </c>
      <c r="H228">
        <v>1260</v>
      </c>
      <c r="I228">
        <v>296254</v>
      </c>
      <c r="J228" t="b">
        <v>1</v>
      </c>
      <c r="K228" t="s">
        <v>6</v>
      </c>
      <c r="L228" t="s">
        <v>589</v>
      </c>
      <c r="M228" t="s">
        <v>40</v>
      </c>
      <c r="O228">
        <v>2020</v>
      </c>
    </row>
    <row r="229" spans="1:15" x14ac:dyDescent="0.3">
      <c r="A229">
        <v>648</v>
      </c>
      <c r="B229" t="s">
        <v>828</v>
      </c>
      <c r="C229" t="s">
        <v>502</v>
      </c>
      <c r="D229">
        <v>13</v>
      </c>
      <c r="E229">
        <v>402200</v>
      </c>
      <c r="F229">
        <v>14</v>
      </c>
      <c r="G229" s="1">
        <v>74.069999999999993</v>
      </c>
      <c r="H229">
        <v>1037</v>
      </c>
      <c r="I229">
        <v>1002264</v>
      </c>
      <c r="J229" t="b">
        <v>1</v>
      </c>
      <c r="K229" t="s">
        <v>10</v>
      </c>
      <c r="L229" t="s">
        <v>818</v>
      </c>
      <c r="M229" t="s">
        <v>40</v>
      </c>
      <c r="O229">
        <v>2020</v>
      </c>
    </row>
    <row r="230" spans="1:15" x14ac:dyDescent="0.3">
      <c r="A230">
        <v>555</v>
      </c>
      <c r="B230" t="s">
        <v>154</v>
      </c>
      <c r="C230" t="s">
        <v>728</v>
      </c>
      <c r="D230">
        <v>11</v>
      </c>
      <c r="E230">
        <v>401800</v>
      </c>
      <c r="F230">
        <v>16</v>
      </c>
      <c r="G230" s="1">
        <v>74</v>
      </c>
      <c r="H230">
        <v>1184</v>
      </c>
      <c r="I230">
        <v>992128</v>
      </c>
      <c r="J230" t="b">
        <v>1</v>
      </c>
      <c r="K230" t="s">
        <v>11</v>
      </c>
      <c r="L230" t="s">
        <v>724</v>
      </c>
      <c r="M230" t="s">
        <v>40</v>
      </c>
      <c r="O230">
        <v>2020</v>
      </c>
    </row>
    <row r="231" spans="1:15" x14ac:dyDescent="0.3">
      <c r="A231">
        <v>558</v>
      </c>
      <c r="B231" t="s">
        <v>50</v>
      </c>
      <c r="C231" t="s">
        <v>731</v>
      </c>
      <c r="D231">
        <v>11</v>
      </c>
      <c r="E231">
        <v>401800</v>
      </c>
      <c r="F231">
        <v>21</v>
      </c>
      <c r="G231" s="1">
        <v>74</v>
      </c>
      <c r="H231">
        <v>1554</v>
      </c>
      <c r="I231">
        <v>294504</v>
      </c>
      <c r="J231" t="b">
        <v>1</v>
      </c>
      <c r="K231" t="s">
        <v>11</v>
      </c>
      <c r="L231" t="s">
        <v>724</v>
      </c>
      <c r="M231" t="s">
        <v>40</v>
      </c>
      <c r="O231">
        <v>2020</v>
      </c>
    </row>
    <row r="232" spans="1:15" x14ac:dyDescent="0.3">
      <c r="A232">
        <v>562</v>
      </c>
      <c r="B232" t="s">
        <v>571</v>
      </c>
      <c r="C232" t="s">
        <v>735</v>
      </c>
      <c r="D232">
        <v>11</v>
      </c>
      <c r="E232">
        <v>401600</v>
      </c>
      <c r="F232">
        <v>20</v>
      </c>
      <c r="G232" s="1">
        <v>73.95</v>
      </c>
      <c r="H232">
        <v>1479</v>
      </c>
      <c r="I232">
        <v>1006096</v>
      </c>
      <c r="J232" t="b">
        <v>1</v>
      </c>
      <c r="K232" t="s">
        <v>11</v>
      </c>
      <c r="L232" t="s">
        <v>724</v>
      </c>
      <c r="M232" t="s">
        <v>37</v>
      </c>
      <c r="O232">
        <v>2020</v>
      </c>
    </row>
    <row r="233" spans="1:15" x14ac:dyDescent="0.3">
      <c r="A233">
        <v>575</v>
      </c>
      <c r="B233" t="s">
        <v>132</v>
      </c>
      <c r="C233" t="s">
        <v>748</v>
      </c>
      <c r="D233">
        <v>11</v>
      </c>
      <c r="E233">
        <v>401500</v>
      </c>
      <c r="F233">
        <v>7</v>
      </c>
      <c r="G233" s="1">
        <v>82.14</v>
      </c>
      <c r="H233">
        <v>575</v>
      </c>
      <c r="I233">
        <v>293987</v>
      </c>
      <c r="J233" t="b">
        <v>1</v>
      </c>
      <c r="K233" t="s">
        <v>11</v>
      </c>
      <c r="L233" t="s">
        <v>724</v>
      </c>
      <c r="M233" t="s">
        <v>40</v>
      </c>
      <c r="O233">
        <v>2020</v>
      </c>
    </row>
    <row r="234" spans="1:15" x14ac:dyDescent="0.3">
      <c r="A234">
        <v>202</v>
      </c>
      <c r="B234" t="s">
        <v>64</v>
      </c>
      <c r="C234" t="s">
        <v>343</v>
      </c>
      <c r="D234">
        <v>5</v>
      </c>
      <c r="E234">
        <v>399900</v>
      </c>
      <c r="F234">
        <v>17</v>
      </c>
      <c r="G234" s="1">
        <v>73.650000000000006</v>
      </c>
      <c r="H234">
        <v>1252</v>
      </c>
      <c r="I234">
        <v>298630</v>
      </c>
      <c r="J234" t="b">
        <v>1</v>
      </c>
      <c r="K234" t="s">
        <v>4</v>
      </c>
      <c r="L234" t="s">
        <v>316</v>
      </c>
      <c r="M234" t="s">
        <v>45</v>
      </c>
      <c r="N234" t="s">
        <v>37</v>
      </c>
      <c r="O234">
        <v>2020</v>
      </c>
    </row>
    <row r="235" spans="1:15" x14ac:dyDescent="0.3">
      <c r="A235">
        <v>430</v>
      </c>
      <c r="B235" t="s">
        <v>109</v>
      </c>
      <c r="C235" t="s">
        <v>275</v>
      </c>
      <c r="D235">
        <v>8</v>
      </c>
      <c r="E235">
        <v>399600</v>
      </c>
      <c r="F235">
        <v>12</v>
      </c>
      <c r="G235" s="1">
        <v>73.58</v>
      </c>
      <c r="H235">
        <v>883</v>
      </c>
      <c r="I235">
        <v>992462</v>
      </c>
      <c r="J235" t="b">
        <v>1</v>
      </c>
      <c r="K235" t="s">
        <v>6</v>
      </c>
      <c r="L235" t="s">
        <v>589</v>
      </c>
      <c r="M235" t="s">
        <v>40</v>
      </c>
      <c r="N235" t="s">
        <v>37</v>
      </c>
      <c r="O235">
        <v>2020</v>
      </c>
    </row>
    <row r="236" spans="1:15" x14ac:dyDescent="0.3">
      <c r="A236">
        <v>612</v>
      </c>
      <c r="B236" t="s">
        <v>322</v>
      </c>
      <c r="C236" t="s">
        <v>789</v>
      </c>
      <c r="D236">
        <v>12</v>
      </c>
      <c r="E236">
        <v>399500</v>
      </c>
      <c r="F236">
        <v>21</v>
      </c>
      <c r="G236" s="1">
        <v>73.569999999999993</v>
      </c>
      <c r="H236">
        <v>1545</v>
      </c>
      <c r="I236">
        <v>280819</v>
      </c>
      <c r="J236" t="b">
        <v>1</v>
      </c>
      <c r="K236" t="s">
        <v>1</v>
      </c>
      <c r="L236" t="s">
        <v>769</v>
      </c>
      <c r="M236" t="s">
        <v>40</v>
      </c>
      <c r="O236">
        <v>2020</v>
      </c>
    </row>
    <row r="237" spans="1:15" x14ac:dyDescent="0.3">
      <c r="A237">
        <v>206</v>
      </c>
      <c r="B237" t="s">
        <v>85</v>
      </c>
      <c r="C237" t="s">
        <v>350</v>
      </c>
      <c r="D237">
        <v>5</v>
      </c>
      <c r="E237">
        <v>399400</v>
      </c>
      <c r="F237">
        <v>22</v>
      </c>
      <c r="G237" s="1">
        <v>73.55</v>
      </c>
      <c r="H237">
        <v>1618</v>
      </c>
      <c r="I237">
        <v>998102</v>
      </c>
      <c r="J237" t="b">
        <v>1</v>
      </c>
      <c r="K237" t="s">
        <v>4</v>
      </c>
      <c r="L237" t="s">
        <v>316</v>
      </c>
      <c r="M237" t="s">
        <v>37</v>
      </c>
      <c r="O237">
        <v>2020</v>
      </c>
    </row>
    <row r="238" spans="1:15" x14ac:dyDescent="0.3">
      <c r="A238">
        <v>267</v>
      </c>
      <c r="B238" t="s">
        <v>52</v>
      </c>
      <c r="C238" t="s">
        <v>432</v>
      </c>
      <c r="D238">
        <v>6</v>
      </c>
      <c r="E238">
        <v>398400</v>
      </c>
      <c r="F238">
        <v>22</v>
      </c>
      <c r="G238" s="1">
        <v>73.36</v>
      </c>
      <c r="H238">
        <v>1614</v>
      </c>
      <c r="I238">
        <v>993816</v>
      </c>
      <c r="J238" t="b">
        <v>1</v>
      </c>
      <c r="K238" t="s">
        <v>15</v>
      </c>
      <c r="L238" t="s">
        <v>377</v>
      </c>
      <c r="M238" t="s">
        <v>45</v>
      </c>
      <c r="N238" t="s">
        <v>37</v>
      </c>
      <c r="O238">
        <v>2020</v>
      </c>
    </row>
    <row r="239" spans="1:15" x14ac:dyDescent="0.3">
      <c r="A239">
        <v>476</v>
      </c>
      <c r="B239" t="s">
        <v>288</v>
      </c>
      <c r="C239" t="s">
        <v>69</v>
      </c>
      <c r="D239">
        <v>10</v>
      </c>
      <c r="E239">
        <v>397900</v>
      </c>
      <c r="F239">
        <v>22</v>
      </c>
      <c r="G239" s="1">
        <v>73.27</v>
      </c>
      <c r="H239">
        <v>1612</v>
      </c>
      <c r="I239">
        <v>250222</v>
      </c>
      <c r="J239" t="b">
        <v>1</v>
      </c>
      <c r="K239" t="s">
        <v>5</v>
      </c>
      <c r="L239" t="s">
        <v>637</v>
      </c>
      <c r="M239" t="s">
        <v>40</v>
      </c>
      <c r="N239" t="s">
        <v>37</v>
      </c>
      <c r="O239">
        <v>2020</v>
      </c>
    </row>
    <row r="240" spans="1:15" x14ac:dyDescent="0.3">
      <c r="A240">
        <v>352</v>
      </c>
      <c r="B240" t="s">
        <v>523</v>
      </c>
      <c r="C240" t="s">
        <v>524</v>
      </c>
      <c r="D240">
        <v>7</v>
      </c>
      <c r="E240">
        <v>396600</v>
      </c>
      <c r="F240">
        <v>3</v>
      </c>
      <c r="G240" s="1">
        <v>104.33</v>
      </c>
      <c r="H240">
        <v>313</v>
      </c>
      <c r="I240">
        <v>999824</v>
      </c>
      <c r="J240" t="b">
        <v>1</v>
      </c>
      <c r="K240" t="s">
        <v>3</v>
      </c>
      <c r="L240" t="s">
        <v>497</v>
      </c>
      <c r="M240" t="s">
        <v>37</v>
      </c>
      <c r="O240">
        <v>2020</v>
      </c>
    </row>
    <row r="241" spans="1:15" x14ac:dyDescent="0.3">
      <c r="A241">
        <v>720</v>
      </c>
      <c r="B241" t="s">
        <v>120</v>
      </c>
      <c r="C241" t="s">
        <v>859</v>
      </c>
      <c r="D241">
        <v>14</v>
      </c>
      <c r="E241">
        <v>396400</v>
      </c>
      <c r="F241">
        <v>14</v>
      </c>
      <c r="G241" s="1">
        <v>73</v>
      </c>
      <c r="H241">
        <v>1022</v>
      </c>
      <c r="I241">
        <v>294737</v>
      </c>
      <c r="J241" t="b">
        <v>1</v>
      </c>
      <c r="K241" t="s">
        <v>9</v>
      </c>
      <c r="L241" t="s">
        <v>864</v>
      </c>
      <c r="M241" t="s">
        <v>92</v>
      </c>
      <c r="O241">
        <v>2020</v>
      </c>
    </row>
    <row r="242" spans="1:15" x14ac:dyDescent="0.3">
      <c r="A242">
        <v>693</v>
      </c>
      <c r="B242" t="s">
        <v>873</v>
      </c>
      <c r="C242" t="s">
        <v>874</v>
      </c>
      <c r="D242">
        <v>14</v>
      </c>
      <c r="E242">
        <v>394200</v>
      </c>
      <c r="F242">
        <v>10</v>
      </c>
      <c r="G242" s="1">
        <v>72.599999999999994</v>
      </c>
      <c r="H242">
        <v>726</v>
      </c>
      <c r="I242">
        <v>240399</v>
      </c>
      <c r="J242" t="b">
        <v>1</v>
      </c>
      <c r="K242" t="s">
        <v>9</v>
      </c>
      <c r="L242" t="s">
        <v>864</v>
      </c>
      <c r="M242" t="s">
        <v>45</v>
      </c>
      <c r="O242">
        <v>2020</v>
      </c>
    </row>
    <row r="243" spans="1:15" x14ac:dyDescent="0.3">
      <c r="A243">
        <v>88</v>
      </c>
      <c r="B243" t="s">
        <v>192</v>
      </c>
      <c r="C243" t="s">
        <v>193</v>
      </c>
      <c r="D243">
        <v>2</v>
      </c>
      <c r="E243">
        <v>392800</v>
      </c>
      <c r="F243">
        <v>21</v>
      </c>
      <c r="G243" s="1">
        <v>72.33</v>
      </c>
      <c r="H243">
        <v>1519</v>
      </c>
      <c r="I243">
        <v>998128</v>
      </c>
      <c r="J243" t="b">
        <v>1</v>
      </c>
      <c r="K243" t="s">
        <v>7</v>
      </c>
      <c r="L243" t="s">
        <v>119</v>
      </c>
      <c r="M243" t="s">
        <v>40</v>
      </c>
      <c r="O243">
        <v>2020</v>
      </c>
    </row>
    <row r="244" spans="1:15" x14ac:dyDescent="0.3">
      <c r="A244">
        <v>124</v>
      </c>
      <c r="B244" t="s">
        <v>173</v>
      </c>
      <c r="C244" t="s">
        <v>242</v>
      </c>
      <c r="D244">
        <v>3</v>
      </c>
      <c r="E244">
        <v>392800</v>
      </c>
      <c r="F244">
        <v>21</v>
      </c>
      <c r="G244" s="1">
        <v>72.33</v>
      </c>
      <c r="H244">
        <v>1519</v>
      </c>
      <c r="I244">
        <v>294624</v>
      </c>
      <c r="J244" t="b">
        <v>1</v>
      </c>
      <c r="K244" t="s">
        <v>2</v>
      </c>
      <c r="L244" t="s">
        <v>200</v>
      </c>
      <c r="M244" t="s">
        <v>40</v>
      </c>
      <c r="O244">
        <v>2020</v>
      </c>
    </row>
    <row r="245" spans="1:15" x14ac:dyDescent="0.3">
      <c r="A245">
        <v>34</v>
      </c>
      <c r="B245" t="s">
        <v>99</v>
      </c>
      <c r="C245" t="s">
        <v>100</v>
      </c>
      <c r="D245">
        <v>1</v>
      </c>
      <c r="E245">
        <v>392700</v>
      </c>
      <c r="F245">
        <v>13</v>
      </c>
      <c r="G245" s="1">
        <v>72.31</v>
      </c>
      <c r="H245">
        <v>940</v>
      </c>
      <c r="I245">
        <v>294733</v>
      </c>
      <c r="J245" t="b">
        <v>1</v>
      </c>
      <c r="K245" t="s">
        <v>16</v>
      </c>
      <c r="L245" t="s">
        <v>36</v>
      </c>
      <c r="M245" t="s">
        <v>37</v>
      </c>
      <c r="O245">
        <v>2020</v>
      </c>
    </row>
    <row r="246" spans="1:15" x14ac:dyDescent="0.3">
      <c r="A246">
        <v>561</v>
      </c>
      <c r="B246" t="s">
        <v>733</v>
      </c>
      <c r="C246" t="s">
        <v>734</v>
      </c>
      <c r="D246">
        <v>11</v>
      </c>
      <c r="E246">
        <v>392600</v>
      </c>
      <c r="F246">
        <v>10</v>
      </c>
      <c r="G246" s="1">
        <v>72.3</v>
      </c>
      <c r="H246">
        <v>723</v>
      </c>
      <c r="I246">
        <v>1000972</v>
      </c>
      <c r="J246" t="b">
        <v>1</v>
      </c>
      <c r="K246" t="s">
        <v>11</v>
      </c>
      <c r="L246" t="s">
        <v>724</v>
      </c>
      <c r="M246" t="s">
        <v>37</v>
      </c>
      <c r="O246">
        <v>2020</v>
      </c>
    </row>
    <row r="247" spans="1:15" x14ac:dyDescent="0.3">
      <c r="A247">
        <v>332</v>
      </c>
      <c r="B247" t="s">
        <v>137</v>
      </c>
      <c r="C247" t="s">
        <v>507</v>
      </c>
      <c r="D247">
        <v>7</v>
      </c>
      <c r="E247">
        <v>391000</v>
      </c>
      <c r="F247">
        <v>7</v>
      </c>
      <c r="G247" s="1">
        <v>80</v>
      </c>
      <c r="H247">
        <v>560</v>
      </c>
      <c r="I247">
        <v>1002242</v>
      </c>
      <c r="J247" t="b">
        <v>1</v>
      </c>
      <c r="K247" t="s">
        <v>3</v>
      </c>
      <c r="L247" t="s">
        <v>497</v>
      </c>
      <c r="M247" t="s">
        <v>37</v>
      </c>
      <c r="O247">
        <v>2020</v>
      </c>
    </row>
    <row r="248" spans="1:15" x14ac:dyDescent="0.3">
      <c r="A248">
        <v>498</v>
      </c>
      <c r="B248" t="s">
        <v>309</v>
      </c>
      <c r="C248" t="s">
        <v>673</v>
      </c>
      <c r="D248">
        <v>10</v>
      </c>
      <c r="E248">
        <v>390200</v>
      </c>
      <c r="F248">
        <v>22</v>
      </c>
      <c r="G248" s="1">
        <v>71.86</v>
      </c>
      <c r="H248">
        <v>1581</v>
      </c>
      <c r="I248">
        <v>291819</v>
      </c>
      <c r="J248" t="b">
        <v>1</v>
      </c>
      <c r="K248" t="s">
        <v>5</v>
      </c>
      <c r="L248" t="s">
        <v>637</v>
      </c>
      <c r="M248" t="s">
        <v>37</v>
      </c>
      <c r="O248">
        <v>2020</v>
      </c>
    </row>
    <row r="249" spans="1:15" x14ac:dyDescent="0.3">
      <c r="A249">
        <v>640</v>
      </c>
      <c r="B249" t="s">
        <v>217</v>
      </c>
      <c r="C249" t="s">
        <v>821</v>
      </c>
      <c r="D249">
        <v>13</v>
      </c>
      <c r="E249">
        <v>390100</v>
      </c>
      <c r="F249">
        <v>19</v>
      </c>
      <c r="G249" s="1">
        <v>71.84</v>
      </c>
      <c r="H249">
        <v>1365</v>
      </c>
      <c r="I249">
        <v>998134</v>
      </c>
      <c r="J249" t="b">
        <v>1</v>
      </c>
      <c r="K249" t="s">
        <v>10</v>
      </c>
      <c r="L249" t="s">
        <v>818</v>
      </c>
      <c r="M249" t="s">
        <v>40</v>
      </c>
      <c r="O249">
        <v>2020</v>
      </c>
    </row>
    <row r="250" spans="1:15" x14ac:dyDescent="0.3">
      <c r="A250">
        <v>160</v>
      </c>
      <c r="B250" t="s">
        <v>285</v>
      </c>
      <c r="C250" t="s">
        <v>286</v>
      </c>
      <c r="D250">
        <v>4</v>
      </c>
      <c r="E250">
        <v>390000</v>
      </c>
      <c r="F250">
        <v>22</v>
      </c>
      <c r="G250" s="1">
        <v>71.819999999999993</v>
      </c>
      <c r="H250">
        <v>1580</v>
      </c>
      <c r="I250">
        <v>291849</v>
      </c>
      <c r="J250" t="b">
        <v>1</v>
      </c>
      <c r="K250" t="s">
        <v>14</v>
      </c>
      <c r="L250" t="s">
        <v>254</v>
      </c>
      <c r="M250" t="s">
        <v>45</v>
      </c>
      <c r="O250">
        <v>2020</v>
      </c>
    </row>
    <row r="251" spans="1:15" x14ac:dyDescent="0.3">
      <c r="A251">
        <v>444</v>
      </c>
      <c r="B251" t="s">
        <v>262</v>
      </c>
      <c r="C251" t="s">
        <v>91</v>
      </c>
      <c r="D251">
        <v>8</v>
      </c>
      <c r="E251">
        <v>389300</v>
      </c>
      <c r="F251">
        <v>16</v>
      </c>
      <c r="G251" s="1">
        <v>71.69</v>
      </c>
      <c r="H251">
        <v>1147</v>
      </c>
      <c r="I251">
        <v>296041</v>
      </c>
      <c r="J251" t="b">
        <v>1</v>
      </c>
      <c r="K251" t="s">
        <v>6</v>
      </c>
      <c r="L251" t="s">
        <v>589</v>
      </c>
      <c r="M251" t="s">
        <v>40</v>
      </c>
      <c r="N251" t="s">
        <v>45</v>
      </c>
      <c r="O251">
        <v>2020</v>
      </c>
    </row>
    <row r="252" spans="1:15" x14ac:dyDescent="0.3">
      <c r="A252">
        <v>616</v>
      </c>
      <c r="B252" t="s">
        <v>793</v>
      </c>
      <c r="C252" t="s">
        <v>76</v>
      </c>
      <c r="D252">
        <v>12</v>
      </c>
      <c r="E252">
        <v>388800</v>
      </c>
      <c r="F252">
        <v>22</v>
      </c>
      <c r="G252" s="1">
        <v>71.59</v>
      </c>
      <c r="H252">
        <v>1575</v>
      </c>
      <c r="I252">
        <v>293813</v>
      </c>
      <c r="J252" t="b">
        <v>1</v>
      </c>
      <c r="K252" t="s">
        <v>1</v>
      </c>
      <c r="L252" t="s">
        <v>769</v>
      </c>
      <c r="M252" t="s">
        <v>45</v>
      </c>
      <c r="O252">
        <v>2020</v>
      </c>
    </row>
    <row r="253" spans="1:15" x14ac:dyDescent="0.3">
      <c r="A253">
        <v>734</v>
      </c>
      <c r="B253" t="s">
        <v>129</v>
      </c>
      <c r="C253" t="s">
        <v>914</v>
      </c>
      <c r="D253">
        <v>15</v>
      </c>
      <c r="E253">
        <v>388000</v>
      </c>
      <c r="F253">
        <v>9</v>
      </c>
      <c r="G253" s="1">
        <v>71.44</v>
      </c>
      <c r="H253">
        <v>643</v>
      </c>
      <c r="I253">
        <v>996708</v>
      </c>
      <c r="J253" t="b">
        <v>1</v>
      </c>
      <c r="K253" t="s">
        <v>13</v>
      </c>
      <c r="L253" t="s">
        <v>907</v>
      </c>
      <c r="M253" t="s">
        <v>45</v>
      </c>
      <c r="O253">
        <v>2020</v>
      </c>
    </row>
    <row r="254" spans="1:15" x14ac:dyDescent="0.3">
      <c r="A254">
        <v>192</v>
      </c>
      <c r="B254" t="s">
        <v>162</v>
      </c>
      <c r="C254" t="s">
        <v>332</v>
      </c>
      <c r="D254">
        <v>5</v>
      </c>
      <c r="E254">
        <v>387400</v>
      </c>
      <c r="F254">
        <v>9</v>
      </c>
      <c r="G254" s="1">
        <v>71.33</v>
      </c>
      <c r="H254">
        <v>642</v>
      </c>
      <c r="I254">
        <v>297438</v>
      </c>
      <c r="J254" t="b">
        <v>1</v>
      </c>
      <c r="K254" t="s">
        <v>4</v>
      </c>
      <c r="L254" t="s">
        <v>316</v>
      </c>
      <c r="M254" t="s">
        <v>40</v>
      </c>
      <c r="O254">
        <v>2020</v>
      </c>
    </row>
    <row r="255" spans="1:15" x14ac:dyDescent="0.3">
      <c r="A255">
        <v>485</v>
      </c>
      <c r="B255" t="s">
        <v>50</v>
      </c>
      <c r="C255" t="s">
        <v>659</v>
      </c>
      <c r="D255">
        <v>10</v>
      </c>
      <c r="E255">
        <v>387000</v>
      </c>
      <c r="F255">
        <v>15</v>
      </c>
      <c r="G255" s="1">
        <v>71.27</v>
      </c>
      <c r="H255">
        <v>1069</v>
      </c>
      <c r="I255">
        <v>291533</v>
      </c>
      <c r="J255" t="b">
        <v>1</v>
      </c>
      <c r="K255" t="s">
        <v>5</v>
      </c>
      <c r="L255" t="s">
        <v>637</v>
      </c>
      <c r="M255" t="s">
        <v>45</v>
      </c>
      <c r="O255">
        <v>2020</v>
      </c>
    </row>
    <row r="256" spans="1:15" x14ac:dyDescent="0.3">
      <c r="A256">
        <v>695</v>
      </c>
      <c r="B256" t="s">
        <v>185</v>
      </c>
      <c r="C256" t="s">
        <v>740</v>
      </c>
      <c r="D256">
        <v>14</v>
      </c>
      <c r="E256">
        <v>386600</v>
      </c>
      <c r="F256">
        <v>20</v>
      </c>
      <c r="G256" s="1">
        <v>71.2</v>
      </c>
      <c r="H256">
        <v>1424</v>
      </c>
      <c r="I256">
        <v>290722</v>
      </c>
      <c r="J256" t="b">
        <v>1</v>
      </c>
      <c r="K256" t="s">
        <v>9</v>
      </c>
      <c r="L256" t="s">
        <v>864</v>
      </c>
      <c r="M256" t="s">
        <v>45</v>
      </c>
      <c r="O256">
        <v>2020</v>
      </c>
    </row>
    <row r="257" spans="1:15" x14ac:dyDescent="0.3">
      <c r="A257">
        <v>816</v>
      </c>
      <c r="B257" t="s">
        <v>175</v>
      </c>
      <c r="C257" t="s">
        <v>979</v>
      </c>
      <c r="D257">
        <v>3</v>
      </c>
      <c r="E257">
        <v>386400</v>
      </c>
      <c r="F257">
        <v>20</v>
      </c>
      <c r="G257" s="1">
        <v>71.150000000000006</v>
      </c>
      <c r="H257">
        <v>1423</v>
      </c>
      <c r="I257">
        <v>291773</v>
      </c>
      <c r="J257" t="b">
        <v>1</v>
      </c>
      <c r="K257" t="s">
        <v>2</v>
      </c>
      <c r="L257" t="s">
        <v>200</v>
      </c>
      <c r="M257" t="s">
        <v>37</v>
      </c>
      <c r="O257">
        <v>2020</v>
      </c>
    </row>
    <row r="258" spans="1:15" x14ac:dyDescent="0.3">
      <c r="A258">
        <v>369</v>
      </c>
      <c r="B258" t="s">
        <v>357</v>
      </c>
      <c r="C258" t="s">
        <v>540</v>
      </c>
      <c r="D258">
        <v>7</v>
      </c>
      <c r="E258">
        <v>386300</v>
      </c>
      <c r="F258">
        <v>15</v>
      </c>
      <c r="G258" s="1">
        <v>71.13</v>
      </c>
      <c r="H258">
        <v>1067</v>
      </c>
      <c r="I258">
        <v>292511</v>
      </c>
      <c r="J258" t="b">
        <v>1</v>
      </c>
      <c r="K258" t="s">
        <v>3</v>
      </c>
      <c r="L258" t="s">
        <v>497</v>
      </c>
      <c r="M258" t="s">
        <v>40</v>
      </c>
      <c r="O258">
        <v>2020</v>
      </c>
    </row>
    <row r="259" spans="1:15" x14ac:dyDescent="0.3">
      <c r="A259">
        <v>222</v>
      </c>
      <c r="B259" t="s">
        <v>71</v>
      </c>
      <c r="C259" t="s">
        <v>371</v>
      </c>
      <c r="D259">
        <v>5</v>
      </c>
      <c r="E259">
        <v>384600</v>
      </c>
      <c r="F259">
        <v>18</v>
      </c>
      <c r="G259" s="1">
        <v>70.83</v>
      </c>
      <c r="H259">
        <v>1275</v>
      </c>
      <c r="I259">
        <v>293884</v>
      </c>
      <c r="J259" t="b">
        <v>1</v>
      </c>
      <c r="K259" t="s">
        <v>4</v>
      </c>
      <c r="L259" t="s">
        <v>316</v>
      </c>
      <c r="M259" t="s">
        <v>45</v>
      </c>
      <c r="O259">
        <v>2020</v>
      </c>
    </row>
    <row r="260" spans="1:15" x14ac:dyDescent="0.3">
      <c r="A260">
        <v>226</v>
      </c>
      <c r="B260" t="s">
        <v>375</v>
      </c>
      <c r="C260" t="s">
        <v>376</v>
      </c>
      <c r="D260">
        <v>6</v>
      </c>
      <c r="E260">
        <v>384400</v>
      </c>
      <c r="F260">
        <v>19</v>
      </c>
      <c r="G260" s="1">
        <v>70.790000000000006</v>
      </c>
      <c r="H260">
        <v>1345</v>
      </c>
      <c r="I260">
        <v>296294</v>
      </c>
      <c r="J260" t="b">
        <v>1</v>
      </c>
      <c r="K260" t="s">
        <v>15</v>
      </c>
      <c r="L260" t="s">
        <v>377</v>
      </c>
      <c r="M260" t="s">
        <v>45</v>
      </c>
      <c r="N260" t="s">
        <v>37</v>
      </c>
      <c r="O260">
        <v>2020</v>
      </c>
    </row>
    <row r="261" spans="1:15" x14ac:dyDescent="0.3">
      <c r="A261">
        <v>368</v>
      </c>
      <c r="B261" t="s">
        <v>97</v>
      </c>
      <c r="C261" t="s">
        <v>111</v>
      </c>
      <c r="D261">
        <v>7</v>
      </c>
      <c r="E261">
        <v>384300</v>
      </c>
      <c r="F261">
        <v>21</v>
      </c>
      <c r="G261" s="1">
        <v>70.760000000000005</v>
      </c>
      <c r="H261">
        <v>1486</v>
      </c>
      <c r="I261">
        <v>261497</v>
      </c>
      <c r="J261" t="b">
        <v>1</v>
      </c>
      <c r="K261" t="s">
        <v>3</v>
      </c>
      <c r="L261" t="s">
        <v>497</v>
      </c>
      <c r="M261" t="s">
        <v>40</v>
      </c>
      <c r="O261">
        <v>2020</v>
      </c>
    </row>
    <row r="262" spans="1:15" x14ac:dyDescent="0.3">
      <c r="A262">
        <v>481</v>
      </c>
      <c r="B262" t="s">
        <v>71</v>
      </c>
      <c r="C262" t="s">
        <v>656</v>
      </c>
      <c r="D262">
        <v>10</v>
      </c>
      <c r="E262">
        <v>384200</v>
      </c>
      <c r="F262">
        <v>8</v>
      </c>
      <c r="G262" s="1">
        <v>70.75</v>
      </c>
      <c r="H262">
        <v>566</v>
      </c>
      <c r="I262">
        <v>298281</v>
      </c>
      <c r="J262" t="b">
        <v>1</v>
      </c>
      <c r="K262" t="s">
        <v>5</v>
      </c>
      <c r="L262" t="s">
        <v>637</v>
      </c>
      <c r="M262" t="s">
        <v>40</v>
      </c>
      <c r="O262">
        <v>2020</v>
      </c>
    </row>
    <row r="263" spans="1:15" x14ac:dyDescent="0.3">
      <c r="A263">
        <v>483</v>
      </c>
      <c r="B263" t="s">
        <v>537</v>
      </c>
      <c r="C263" t="s">
        <v>658</v>
      </c>
      <c r="D263">
        <v>10</v>
      </c>
      <c r="E263">
        <v>384200</v>
      </c>
      <c r="F263">
        <v>8</v>
      </c>
      <c r="G263" s="1">
        <v>70.75</v>
      </c>
      <c r="H263">
        <v>566</v>
      </c>
      <c r="I263">
        <v>281085</v>
      </c>
      <c r="J263" t="b">
        <v>1</v>
      </c>
      <c r="K263" t="s">
        <v>5</v>
      </c>
      <c r="L263" t="s">
        <v>637</v>
      </c>
      <c r="M263" t="s">
        <v>40</v>
      </c>
      <c r="O263">
        <v>2020</v>
      </c>
    </row>
    <row r="264" spans="1:15" x14ac:dyDescent="0.3">
      <c r="A264">
        <v>681</v>
      </c>
      <c r="B264" t="s">
        <v>120</v>
      </c>
      <c r="C264" t="s">
        <v>862</v>
      </c>
      <c r="D264">
        <v>13</v>
      </c>
      <c r="E264">
        <v>383800</v>
      </c>
      <c r="F264">
        <v>22</v>
      </c>
      <c r="G264" s="1">
        <v>70.680000000000007</v>
      </c>
      <c r="H264">
        <v>1555</v>
      </c>
      <c r="I264">
        <v>296422</v>
      </c>
      <c r="J264" t="b">
        <v>1</v>
      </c>
      <c r="K264" t="s">
        <v>10</v>
      </c>
      <c r="L264" t="s">
        <v>818</v>
      </c>
      <c r="M264" t="s">
        <v>40</v>
      </c>
      <c r="O264">
        <v>2020</v>
      </c>
    </row>
    <row r="265" spans="1:15" x14ac:dyDescent="0.3">
      <c r="A265">
        <v>133</v>
      </c>
      <c r="B265" t="s">
        <v>122</v>
      </c>
      <c r="C265" t="s">
        <v>252</v>
      </c>
      <c r="D265">
        <v>3</v>
      </c>
      <c r="E265">
        <v>383700</v>
      </c>
      <c r="F265">
        <v>20</v>
      </c>
      <c r="G265" s="1">
        <v>70.650000000000006</v>
      </c>
      <c r="H265">
        <v>1413</v>
      </c>
      <c r="I265">
        <v>993832</v>
      </c>
      <c r="J265" t="b">
        <v>1</v>
      </c>
      <c r="K265" t="s">
        <v>2</v>
      </c>
      <c r="L265" t="s">
        <v>200</v>
      </c>
      <c r="M265" t="s">
        <v>40</v>
      </c>
      <c r="O265">
        <v>2020</v>
      </c>
    </row>
    <row r="266" spans="1:15" x14ac:dyDescent="0.3">
      <c r="A266">
        <v>472</v>
      </c>
      <c r="B266" t="s">
        <v>649</v>
      </c>
      <c r="C266" t="s">
        <v>650</v>
      </c>
      <c r="D266">
        <v>10</v>
      </c>
      <c r="E266">
        <v>383600</v>
      </c>
      <c r="F266">
        <v>14</v>
      </c>
      <c r="G266" s="1">
        <v>70.64</v>
      </c>
      <c r="H266">
        <v>989</v>
      </c>
      <c r="I266">
        <v>996692</v>
      </c>
      <c r="J266" t="b">
        <v>1</v>
      </c>
      <c r="K266" t="s">
        <v>5</v>
      </c>
      <c r="L266" t="s">
        <v>637</v>
      </c>
      <c r="M266" t="s">
        <v>40</v>
      </c>
      <c r="O266">
        <v>2020</v>
      </c>
    </row>
    <row r="267" spans="1:15" x14ac:dyDescent="0.3">
      <c r="A267">
        <v>535</v>
      </c>
      <c r="B267" t="s">
        <v>453</v>
      </c>
      <c r="C267" t="s">
        <v>707</v>
      </c>
      <c r="D267">
        <v>9</v>
      </c>
      <c r="E267">
        <v>383000</v>
      </c>
      <c r="F267">
        <v>21</v>
      </c>
      <c r="G267" s="1">
        <v>70.52</v>
      </c>
      <c r="H267">
        <v>1481</v>
      </c>
      <c r="I267">
        <v>993998</v>
      </c>
      <c r="J267" t="b">
        <v>1</v>
      </c>
      <c r="K267" t="s">
        <v>12</v>
      </c>
      <c r="L267" t="s">
        <v>679</v>
      </c>
      <c r="M267" t="s">
        <v>45</v>
      </c>
      <c r="N267" t="s">
        <v>37</v>
      </c>
      <c r="O267">
        <v>2020</v>
      </c>
    </row>
    <row r="268" spans="1:15" x14ac:dyDescent="0.3">
      <c r="A268">
        <v>231</v>
      </c>
      <c r="B268" t="s">
        <v>85</v>
      </c>
      <c r="C268" t="s">
        <v>383</v>
      </c>
      <c r="D268">
        <v>6</v>
      </c>
      <c r="E268">
        <v>382800</v>
      </c>
      <c r="F268">
        <v>22</v>
      </c>
      <c r="G268" s="1">
        <v>70.5</v>
      </c>
      <c r="H268">
        <v>1551</v>
      </c>
      <c r="I268">
        <v>1002232</v>
      </c>
      <c r="J268" t="b">
        <v>1</v>
      </c>
      <c r="K268" t="s">
        <v>15</v>
      </c>
      <c r="L268" t="s">
        <v>377</v>
      </c>
      <c r="M268" t="s">
        <v>45</v>
      </c>
      <c r="N268" t="s">
        <v>37</v>
      </c>
      <c r="O268">
        <v>2020</v>
      </c>
    </row>
    <row r="269" spans="1:15" x14ac:dyDescent="0.3">
      <c r="A269">
        <v>791</v>
      </c>
      <c r="B269" t="s">
        <v>613</v>
      </c>
      <c r="C269" t="s">
        <v>653</v>
      </c>
      <c r="D269">
        <v>16</v>
      </c>
      <c r="E269">
        <v>382600</v>
      </c>
      <c r="F269">
        <v>20</v>
      </c>
      <c r="G269" s="1">
        <v>70.45</v>
      </c>
      <c r="H269">
        <v>1409</v>
      </c>
      <c r="I269">
        <v>281281</v>
      </c>
      <c r="J269" t="b">
        <v>1</v>
      </c>
      <c r="K269" t="s">
        <v>8</v>
      </c>
      <c r="L269" t="s">
        <v>948</v>
      </c>
      <c r="M269" t="s">
        <v>40</v>
      </c>
      <c r="O269">
        <v>2020</v>
      </c>
    </row>
    <row r="270" spans="1:15" x14ac:dyDescent="0.3">
      <c r="A270">
        <v>151</v>
      </c>
      <c r="B270" t="s">
        <v>245</v>
      </c>
      <c r="C270" t="s">
        <v>273</v>
      </c>
      <c r="D270">
        <v>4</v>
      </c>
      <c r="E270">
        <v>382000</v>
      </c>
      <c r="F270">
        <v>17</v>
      </c>
      <c r="G270" s="1">
        <v>70.349999999999994</v>
      </c>
      <c r="H270">
        <v>1196</v>
      </c>
      <c r="I270">
        <v>291720</v>
      </c>
      <c r="J270" t="b">
        <v>1</v>
      </c>
      <c r="K270" t="s">
        <v>14</v>
      </c>
      <c r="L270" t="s">
        <v>254</v>
      </c>
      <c r="M270" t="s">
        <v>45</v>
      </c>
      <c r="O270">
        <v>2020</v>
      </c>
    </row>
    <row r="271" spans="1:15" x14ac:dyDescent="0.3">
      <c r="A271">
        <v>148</v>
      </c>
      <c r="B271" t="s">
        <v>270</v>
      </c>
      <c r="C271" t="s">
        <v>66</v>
      </c>
      <c r="D271">
        <v>4</v>
      </c>
      <c r="E271">
        <v>380500</v>
      </c>
      <c r="F271">
        <v>14</v>
      </c>
      <c r="G271" s="1">
        <v>70.069999999999993</v>
      </c>
      <c r="H271">
        <v>981</v>
      </c>
      <c r="I271">
        <v>293801</v>
      </c>
      <c r="J271" t="b">
        <v>1</v>
      </c>
      <c r="K271" t="s">
        <v>14</v>
      </c>
      <c r="L271" t="s">
        <v>254</v>
      </c>
      <c r="M271" t="s">
        <v>45</v>
      </c>
      <c r="O271">
        <v>2020</v>
      </c>
    </row>
    <row r="272" spans="1:15" x14ac:dyDescent="0.3">
      <c r="A272">
        <v>755</v>
      </c>
      <c r="B272" t="s">
        <v>194</v>
      </c>
      <c r="C272" t="s">
        <v>884</v>
      </c>
      <c r="D272">
        <v>15</v>
      </c>
      <c r="E272">
        <v>380100</v>
      </c>
      <c r="F272">
        <v>18</v>
      </c>
      <c r="G272" s="1">
        <v>70</v>
      </c>
      <c r="H272">
        <v>1260</v>
      </c>
      <c r="I272">
        <v>996483</v>
      </c>
      <c r="J272" t="b">
        <v>1</v>
      </c>
      <c r="K272" t="s">
        <v>13</v>
      </c>
      <c r="L272" t="s">
        <v>907</v>
      </c>
      <c r="M272" t="s">
        <v>45</v>
      </c>
      <c r="O272">
        <v>2020</v>
      </c>
    </row>
    <row r="273" spans="1:15" x14ac:dyDescent="0.3">
      <c r="A273">
        <v>215</v>
      </c>
      <c r="B273" t="s">
        <v>266</v>
      </c>
      <c r="C273" t="s">
        <v>364</v>
      </c>
      <c r="D273">
        <v>5</v>
      </c>
      <c r="E273">
        <v>379800</v>
      </c>
      <c r="F273">
        <v>19</v>
      </c>
      <c r="G273" s="1">
        <v>69.95</v>
      </c>
      <c r="H273">
        <v>1329</v>
      </c>
      <c r="I273">
        <v>997078</v>
      </c>
      <c r="J273" t="b">
        <v>1</v>
      </c>
      <c r="K273" t="s">
        <v>4</v>
      </c>
      <c r="L273" t="s">
        <v>316</v>
      </c>
      <c r="M273" t="s">
        <v>40</v>
      </c>
      <c r="O273">
        <v>2020</v>
      </c>
    </row>
    <row r="274" spans="1:15" x14ac:dyDescent="0.3">
      <c r="A274">
        <v>597</v>
      </c>
      <c r="B274" t="s">
        <v>772</v>
      </c>
      <c r="C274" t="s">
        <v>773</v>
      </c>
      <c r="D274">
        <v>12</v>
      </c>
      <c r="E274">
        <v>379100</v>
      </c>
      <c r="F274">
        <v>16</v>
      </c>
      <c r="G274" s="1">
        <v>69.81</v>
      </c>
      <c r="H274">
        <v>1117</v>
      </c>
      <c r="I274">
        <v>993993</v>
      </c>
      <c r="J274" t="b">
        <v>1</v>
      </c>
      <c r="K274" t="s">
        <v>1</v>
      </c>
      <c r="L274" t="s">
        <v>769</v>
      </c>
      <c r="M274" t="s">
        <v>45</v>
      </c>
      <c r="O274">
        <v>2020</v>
      </c>
    </row>
    <row r="275" spans="1:15" x14ac:dyDescent="0.3">
      <c r="A275">
        <v>40</v>
      </c>
      <c r="B275" t="s">
        <v>109</v>
      </c>
      <c r="C275" t="s">
        <v>110</v>
      </c>
      <c r="D275">
        <v>1</v>
      </c>
      <c r="E275">
        <v>377700</v>
      </c>
      <c r="F275">
        <v>22</v>
      </c>
      <c r="G275" s="1">
        <v>69.55</v>
      </c>
      <c r="H275">
        <v>1530</v>
      </c>
      <c r="I275">
        <v>280934</v>
      </c>
      <c r="J275" t="b">
        <v>1</v>
      </c>
      <c r="K275" t="s">
        <v>16</v>
      </c>
      <c r="L275" t="s">
        <v>36</v>
      </c>
      <c r="M275" t="s">
        <v>40</v>
      </c>
      <c r="O275">
        <v>2020</v>
      </c>
    </row>
    <row r="276" spans="1:15" x14ac:dyDescent="0.3">
      <c r="A276">
        <v>418</v>
      </c>
      <c r="B276" t="s">
        <v>159</v>
      </c>
      <c r="C276" t="s">
        <v>593</v>
      </c>
      <c r="D276">
        <v>8</v>
      </c>
      <c r="E276">
        <v>376500</v>
      </c>
      <c r="F276">
        <v>12</v>
      </c>
      <c r="G276" s="1">
        <v>69.33</v>
      </c>
      <c r="H276">
        <v>832</v>
      </c>
      <c r="I276">
        <v>1000959</v>
      </c>
      <c r="J276" t="b">
        <v>1</v>
      </c>
      <c r="K276" t="s">
        <v>6</v>
      </c>
      <c r="L276" t="s">
        <v>589</v>
      </c>
      <c r="M276" t="s">
        <v>37</v>
      </c>
      <c r="O276">
        <v>2020</v>
      </c>
    </row>
    <row r="277" spans="1:15" x14ac:dyDescent="0.3">
      <c r="A277">
        <v>658</v>
      </c>
      <c r="B277" t="s">
        <v>840</v>
      </c>
      <c r="C277" t="s">
        <v>841</v>
      </c>
      <c r="D277">
        <v>13</v>
      </c>
      <c r="E277">
        <v>376500</v>
      </c>
      <c r="F277">
        <v>15</v>
      </c>
      <c r="G277" s="1">
        <v>69.33</v>
      </c>
      <c r="H277">
        <v>1040</v>
      </c>
      <c r="I277">
        <v>993480</v>
      </c>
      <c r="J277" t="b">
        <v>1</v>
      </c>
      <c r="K277" t="s">
        <v>10</v>
      </c>
      <c r="L277" t="s">
        <v>818</v>
      </c>
      <c r="M277" t="s">
        <v>40</v>
      </c>
      <c r="N277" t="s">
        <v>45</v>
      </c>
      <c r="O277">
        <v>2020</v>
      </c>
    </row>
    <row r="278" spans="1:15" x14ac:dyDescent="0.3">
      <c r="A278">
        <v>403</v>
      </c>
      <c r="B278" t="s">
        <v>574</v>
      </c>
      <c r="C278" t="s">
        <v>297</v>
      </c>
      <c r="D278">
        <v>18</v>
      </c>
      <c r="E278">
        <v>375700</v>
      </c>
      <c r="F278">
        <v>22</v>
      </c>
      <c r="G278" s="1">
        <v>69.180000000000007</v>
      </c>
      <c r="H278">
        <v>1522</v>
      </c>
      <c r="I278">
        <v>261374</v>
      </c>
      <c r="J278" t="b">
        <v>1</v>
      </c>
      <c r="K278" t="s">
        <v>542</v>
      </c>
      <c r="L278" t="s">
        <v>18</v>
      </c>
      <c r="M278" t="s">
        <v>40</v>
      </c>
      <c r="O278">
        <v>2020</v>
      </c>
    </row>
    <row r="279" spans="1:15" x14ac:dyDescent="0.3">
      <c r="A279">
        <v>553</v>
      </c>
      <c r="B279" t="s">
        <v>73</v>
      </c>
      <c r="C279" t="s">
        <v>727</v>
      </c>
      <c r="D279">
        <v>11</v>
      </c>
      <c r="E279">
        <v>375500</v>
      </c>
      <c r="F279">
        <v>19</v>
      </c>
      <c r="G279" s="1">
        <v>69.16</v>
      </c>
      <c r="H279">
        <v>1314</v>
      </c>
      <c r="I279">
        <v>994599</v>
      </c>
      <c r="J279" t="b">
        <v>1</v>
      </c>
      <c r="K279" t="s">
        <v>11</v>
      </c>
      <c r="L279" t="s">
        <v>724</v>
      </c>
      <c r="M279" t="s">
        <v>40</v>
      </c>
      <c r="O279">
        <v>2020</v>
      </c>
    </row>
    <row r="280" spans="1:15" x14ac:dyDescent="0.3">
      <c r="A280">
        <v>12</v>
      </c>
      <c r="B280" t="s">
        <v>58</v>
      </c>
      <c r="C280" t="s">
        <v>59</v>
      </c>
      <c r="D280">
        <v>1</v>
      </c>
      <c r="E280">
        <v>375100</v>
      </c>
      <c r="F280">
        <v>12</v>
      </c>
      <c r="G280" s="1">
        <v>69.08</v>
      </c>
      <c r="H280">
        <v>829</v>
      </c>
      <c r="I280">
        <v>250417</v>
      </c>
      <c r="J280" t="b">
        <v>1</v>
      </c>
      <c r="K280" t="s">
        <v>16</v>
      </c>
      <c r="L280" t="s">
        <v>36</v>
      </c>
      <c r="M280" t="s">
        <v>37</v>
      </c>
      <c r="O280">
        <v>2020</v>
      </c>
    </row>
    <row r="281" spans="1:15" x14ac:dyDescent="0.3">
      <c r="A281">
        <v>802</v>
      </c>
      <c r="B281" t="s">
        <v>967</v>
      </c>
      <c r="C281" t="s">
        <v>811</v>
      </c>
      <c r="D281">
        <v>16</v>
      </c>
      <c r="E281">
        <v>374700</v>
      </c>
      <c r="F281">
        <v>13</v>
      </c>
      <c r="G281" s="1">
        <v>69</v>
      </c>
      <c r="H281">
        <v>897</v>
      </c>
      <c r="I281">
        <v>296225</v>
      </c>
      <c r="J281" t="b">
        <v>1</v>
      </c>
      <c r="K281" t="s">
        <v>8</v>
      </c>
      <c r="L281" t="s">
        <v>948</v>
      </c>
      <c r="M281" t="s">
        <v>45</v>
      </c>
      <c r="O281">
        <v>2020</v>
      </c>
    </row>
    <row r="282" spans="1:15" x14ac:dyDescent="0.3">
      <c r="A282">
        <v>629</v>
      </c>
      <c r="B282" t="s">
        <v>175</v>
      </c>
      <c r="C282" t="s">
        <v>810</v>
      </c>
      <c r="D282">
        <v>12</v>
      </c>
      <c r="E282">
        <v>374100</v>
      </c>
      <c r="F282">
        <v>10</v>
      </c>
      <c r="G282" s="1">
        <v>68.900000000000006</v>
      </c>
      <c r="H282">
        <v>689</v>
      </c>
      <c r="I282">
        <v>250395</v>
      </c>
      <c r="J282" t="b">
        <v>1</v>
      </c>
      <c r="K282" t="s">
        <v>1</v>
      </c>
      <c r="L282" t="s">
        <v>769</v>
      </c>
      <c r="M282" t="s">
        <v>45</v>
      </c>
      <c r="O282">
        <v>2020</v>
      </c>
    </row>
    <row r="283" spans="1:15" x14ac:dyDescent="0.3">
      <c r="A283">
        <v>690</v>
      </c>
      <c r="B283" t="s">
        <v>601</v>
      </c>
      <c r="C283" t="s">
        <v>870</v>
      </c>
      <c r="D283">
        <v>14</v>
      </c>
      <c r="E283">
        <v>373400</v>
      </c>
      <c r="F283">
        <v>21</v>
      </c>
      <c r="G283" s="1">
        <v>68.760000000000005</v>
      </c>
      <c r="H283">
        <v>1444</v>
      </c>
      <c r="I283">
        <v>998103</v>
      </c>
      <c r="J283" t="b">
        <v>1</v>
      </c>
      <c r="K283" t="s">
        <v>9</v>
      </c>
      <c r="L283" t="s">
        <v>864</v>
      </c>
      <c r="M283" t="s">
        <v>37</v>
      </c>
      <c r="O283">
        <v>2020</v>
      </c>
    </row>
    <row r="284" spans="1:15" x14ac:dyDescent="0.3">
      <c r="A284">
        <v>96</v>
      </c>
      <c r="B284" t="s">
        <v>137</v>
      </c>
      <c r="C284" t="s">
        <v>207</v>
      </c>
      <c r="D284">
        <v>3</v>
      </c>
      <c r="E284">
        <v>372200</v>
      </c>
      <c r="F284">
        <v>11</v>
      </c>
      <c r="G284" s="1">
        <v>68.55</v>
      </c>
      <c r="H284">
        <v>754</v>
      </c>
      <c r="I284">
        <v>996731</v>
      </c>
      <c r="J284" t="b">
        <v>1</v>
      </c>
      <c r="K284" t="s">
        <v>2</v>
      </c>
      <c r="L284" t="s">
        <v>200</v>
      </c>
      <c r="M284" t="s">
        <v>45</v>
      </c>
      <c r="O284">
        <v>2020</v>
      </c>
    </row>
    <row r="285" spans="1:15" x14ac:dyDescent="0.3">
      <c r="A285">
        <v>236</v>
      </c>
      <c r="B285" t="s">
        <v>390</v>
      </c>
      <c r="C285" t="s">
        <v>391</v>
      </c>
      <c r="D285">
        <v>6</v>
      </c>
      <c r="E285">
        <v>372000</v>
      </c>
      <c r="F285">
        <v>22</v>
      </c>
      <c r="G285" s="1">
        <v>68.5</v>
      </c>
      <c r="H285">
        <v>1507</v>
      </c>
      <c r="I285">
        <v>290823</v>
      </c>
      <c r="J285" t="b">
        <v>1</v>
      </c>
      <c r="K285" t="s">
        <v>15</v>
      </c>
      <c r="L285" t="s">
        <v>377</v>
      </c>
      <c r="M285" t="s">
        <v>37</v>
      </c>
      <c r="O285">
        <v>2020</v>
      </c>
    </row>
    <row r="286" spans="1:15" x14ac:dyDescent="0.3">
      <c r="A286">
        <v>271</v>
      </c>
      <c r="B286" t="s">
        <v>288</v>
      </c>
      <c r="C286" t="s">
        <v>114</v>
      </c>
      <c r="D286">
        <v>6</v>
      </c>
      <c r="E286">
        <v>372000</v>
      </c>
      <c r="F286">
        <v>18</v>
      </c>
      <c r="G286" s="1">
        <v>68.5</v>
      </c>
      <c r="H286">
        <v>1233</v>
      </c>
      <c r="I286">
        <v>294125</v>
      </c>
      <c r="J286" t="b">
        <v>1</v>
      </c>
      <c r="K286" t="s">
        <v>15</v>
      </c>
      <c r="L286" t="s">
        <v>377</v>
      </c>
      <c r="M286" t="s">
        <v>40</v>
      </c>
      <c r="O286">
        <v>2020</v>
      </c>
    </row>
    <row r="287" spans="1:15" x14ac:dyDescent="0.3">
      <c r="A287">
        <v>346</v>
      </c>
      <c r="B287" t="s">
        <v>217</v>
      </c>
      <c r="C287" t="s">
        <v>516</v>
      </c>
      <c r="D287">
        <v>7</v>
      </c>
      <c r="E287">
        <v>371200</v>
      </c>
      <c r="F287">
        <v>11</v>
      </c>
      <c r="G287" s="1">
        <v>68.36</v>
      </c>
      <c r="H287">
        <v>752</v>
      </c>
      <c r="I287">
        <v>294828</v>
      </c>
      <c r="J287" t="b">
        <v>1</v>
      </c>
      <c r="K287" t="s">
        <v>3</v>
      </c>
      <c r="L287" t="s">
        <v>497</v>
      </c>
      <c r="M287" t="s">
        <v>45</v>
      </c>
      <c r="O287">
        <v>2020</v>
      </c>
    </row>
    <row r="288" spans="1:15" x14ac:dyDescent="0.3">
      <c r="A288">
        <v>141</v>
      </c>
      <c r="B288" t="s">
        <v>264</v>
      </c>
      <c r="C288" t="s">
        <v>39</v>
      </c>
      <c r="D288">
        <v>4</v>
      </c>
      <c r="E288">
        <v>370900</v>
      </c>
      <c r="F288">
        <v>20</v>
      </c>
      <c r="G288" s="1">
        <v>68.3</v>
      </c>
      <c r="H288">
        <v>1366</v>
      </c>
      <c r="I288">
        <v>1002770</v>
      </c>
      <c r="J288" t="b">
        <v>1</v>
      </c>
      <c r="K288" t="s">
        <v>14</v>
      </c>
      <c r="L288" t="s">
        <v>254</v>
      </c>
      <c r="M288" t="s">
        <v>45</v>
      </c>
      <c r="O288">
        <v>2020</v>
      </c>
    </row>
    <row r="289" spans="1:15" x14ac:dyDescent="0.3">
      <c r="A289">
        <v>519</v>
      </c>
      <c r="B289" t="s">
        <v>330</v>
      </c>
      <c r="C289" t="s">
        <v>694</v>
      </c>
      <c r="D289">
        <v>9</v>
      </c>
      <c r="E289">
        <v>370600</v>
      </c>
      <c r="F289">
        <v>6</v>
      </c>
      <c r="G289" s="1">
        <v>75.83</v>
      </c>
      <c r="H289">
        <v>455</v>
      </c>
      <c r="I289">
        <v>296735</v>
      </c>
      <c r="J289" t="b">
        <v>1</v>
      </c>
      <c r="K289" t="s">
        <v>12</v>
      </c>
      <c r="L289" t="s">
        <v>679</v>
      </c>
      <c r="M289" t="s">
        <v>37</v>
      </c>
      <c r="O289">
        <v>2020</v>
      </c>
    </row>
    <row r="290" spans="1:15" x14ac:dyDescent="0.3">
      <c r="A290">
        <v>284</v>
      </c>
      <c r="B290" t="s">
        <v>185</v>
      </c>
      <c r="C290" t="s">
        <v>451</v>
      </c>
      <c r="D290">
        <v>17</v>
      </c>
      <c r="E290">
        <v>369800</v>
      </c>
      <c r="F290">
        <v>10</v>
      </c>
      <c r="G290" s="1">
        <v>68.099999999999994</v>
      </c>
      <c r="H290">
        <v>681</v>
      </c>
      <c r="I290">
        <v>291753</v>
      </c>
      <c r="J290" t="b">
        <v>1</v>
      </c>
      <c r="K290" t="s">
        <v>17</v>
      </c>
      <c r="L290" t="s">
        <v>440</v>
      </c>
      <c r="M290" t="s">
        <v>45</v>
      </c>
      <c r="O290">
        <v>2020</v>
      </c>
    </row>
    <row r="291" spans="1:15" x14ac:dyDescent="0.3">
      <c r="A291">
        <v>2</v>
      </c>
      <c r="B291" t="s">
        <v>38</v>
      </c>
      <c r="C291" t="s">
        <v>39</v>
      </c>
      <c r="D291">
        <v>1</v>
      </c>
      <c r="E291">
        <v>369300</v>
      </c>
      <c r="F291">
        <v>15</v>
      </c>
      <c r="G291" s="1">
        <v>68</v>
      </c>
      <c r="H291">
        <v>1020</v>
      </c>
      <c r="I291">
        <v>293193</v>
      </c>
      <c r="J291" t="b">
        <v>1</v>
      </c>
      <c r="K291" t="s">
        <v>16</v>
      </c>
      <c r="L291" t="s">
        <v>36</v>
      </c>
      <c r="M291" t="s">
        <v>40</v>
      </c>
      <c r="O291">
        <v>2020</v>
      </c>
    </row>
    <row r="292" spans="1:15" x14ac:dyDescent="0.3">
      <c r="A292">
        <v>323</v>
      </c>
      <c r="B292" t="s">
        <v>493</v>
      </c>
      <c r="C292" t="s">
        <v>494</v>
      </c>
      <c r="D292">
        <v>17</v>
      </c>
      <c r="E292">
        <v>369300</v>
      </c>
      <c r="F292">
        <v>17</v>
      </c>
      <c r="G292" s="1">
        <v>68</v>
      </c>
      <c r="H292">
        <v>1156</v>
      </c>
      <c r="I292">
        <v>298289</v>
      </c>
      <c r="J292" t="b">
        <v>1</v>
      </c>
      <c r="K292" t="s">
        <v>17</v>
      </c>
      <c r="L292" t="s">
        <v>440</v>
      </c>
      <c r="M292" t="s">
        <v>45</v>
      </c>
      <c r="O292">
        <v>2020</v>
      </c>
    </row>
    <row r="293" spans="1:15" x14ac:dyDescent="0.3">
      <c r="A293">
        <v>74</v>
      </c>
      <c r="B293" t="s">
        <v>170</v>
      </c>
      <c r="C293" t="s">
        <v>171</v>
      </c>
      <c r="D293">
        <v>2</v>
      </c>
      <c r="E293">
        <v>368400</v>
      </c>
      <c r="F293">
        <v>19</v>
      </c>
      <c r="G293" s="1">
        <v>67.84</v>
      </c>
      <c r="H293">
        <v>1289</v>
      </c>
      <c r="I293">
        <v>1005521</v>
      </c>
      <c r="J293" t="b">
        <v>1</v>
      </c>
      <c r="K293" t="s">
        <v>7</v>
      </c>
      <c r="L293" t="s">
        <v>119</v>
      </c>
      <c r="M293" t="s">
        <v>92</v>
      </c>
      <c r="N293" t="s">
        <v>45</v>
      </c>
      <c r="O293">
        <v>2020</v>
      </c>
    </row>
    <row r="294" spans="1:15" x14ac:dyDescent="0.3">
      <c r="A294">
        <v>55</v>
      </c>
      <c r="B294" t="s">
        <v>139</v>
      </c>
      <c r="C294" t="s">
        <v>140</v>
      </c>
      <c r="D294">
        <v>2</v>
      </c>
      <c r="E294">
        <v>367800</v>
      </c>
      <c r="F294">
        <v>11</v>
      </c>
      <c r="G294" s="1">
        <v>67.73</v>
      </c>
      <c r="H294">
        <v>745</v>
      </c>
      <c r="I294">
        <v>280918</v>
      </c>
      <c r="J294" t="b">
        <v>1</v>
      </c>
      <c r="K294" t="s">
        <v>7</v>
      </c>
      <c r="L294" t="s">
        <v>119</v>
      </c>
      <c r="M294" t="s">
        <v>45</v>
      </c>
      <c r="O294">
        <v>2020</v>
      </c>
    </row>
    <row r="295" spans="1:15" x14ac:dyDescent="0.3">
      <c r="A295">
        <v>756</v>
      </c>
      <c r="B295" t="s">
        <v>330</v>
      </c>
      <c r="C295" t="s">
        <v>931</v>
      </c>
      <c r="D295">
        <v>15</v>
      </c>
      <c r="E295">
        <v>367800</v>
      </c>
      <c r="F295">
        <v>22</v>
      </c>
      <c r="G295" s="1">
        <v>67.73</v>
      </c>
      <c r="H295">
        <v>1490</v>
      </c>
      <c r="I295">
        <v>1002404</v>
      </c>
      <c r="J295" t="b">
        <v>1</v>
      </c>
      <c r="K295" t="s">
        <v>13</v>
      </c>
      <c r="L295" t="s">
        <v>907</v>
      </c>
      <c r="M295" t="s">
        <v>45</v>
      </c>
      <c r="O295">
        <v>2020</v>
      </c>
    </row>
    <row r="296" spans="1:15" x14ac:dyDescent="0.3">
      <c r="A296">
        <v>436</v>
      </c>
      <c r="B296" t="s">
        <v>183</v>
      </c>
      <c r="C296" t="s">
        <v>613</v>
      </c>
      <c r="D296">
        <v>8</v>
      </c>
      <c r="E296">
        <v>367000</v>
      </c>
      <c r="F296">
        <v>12</v>
      </c>
      <c r="G296" s="1">
        <v>67.58</v>
      </c>
      <c r="H296">
        <v>811</v>
      </c>
      <c r="I296">
        <v>1000887</v>
      </c>
      <c r="J296" t="b">
        <v>1</v>
      </c>
      <c r="K296" t="s">
        <v>6</v>
      </c>
      <c r="L296" t="s">
        <v>589</v>
      </c>
      <c r="M296" t="s">
        <v>45</v>
      </c>
      <c r="O296">
        <v>2020</v>
      </c>
    </row>
    <row r="297" spans="1:15" x14ac:dyDescent="0.3">
      <c r="A297">
        <v>41</v>
      </c>
      <c r="B297" t="s">
        <v>111</v>
      </c>
      <c r="C297" t="s">
        <v>112</v>
      </c>
      <c r="D297">
        <v>1</v>
      </c>
      <c r="E297">
        <v>365600</v>
      </c>
      <c r="F297">
        <v>22</v>
      </c>
      <c r="G297" s="1">
        <v>67.319999999999993</v>
      </c>
      <c r="H297">
        <v>1481</v>
      </c>
      <c r="I297">
        <v>280506</v>
      </c>
      <c r="J297" t="b">
        <v>1</v>
      </c>
      <c r="K297" t="s">
        <v>16</v>
      </c>
      <c r="L297" t="s">
        <v>36</v>
      </c>
      <c r="M297" t="s">
        <v>45</v>
      </c>
      <c r="O297">
        <v>2020</v>
      </c>
    </row>
    <row r="298" spans="1:15" x14ac:dyDescent="0.3">
      <c r="A298">
        <v>351</v>
      </c>
      <c r="B298" t="s">
        <v>521</v>
      </c>
      <c r="C298" t="s">
        <v>522</v>
      </c>
      <c r="D298">
        <v>7</v>
      </c>
      <c r="E298">
        <v>365600</v>
      </c>
      <c r="F298">
        <v>22</v>
      </c>
      <c r="G298" s="1">
        <v>67.319999999999993</v>
      </c>
      <c r="H298">
        <v>1481</v>
      </c>
      <c r="I298">
        <v>1004938</v>
      </c>
      <c r="J298" t="b">
        <v>1</v>
      </c>
      <c r="K298" t="s">
        <v>3</v>
      </c>
      <c r="L298" t="s">
        <v>497</v>
      </c>
      <c r="M298" t="s">
        <v>45</v>
      </c>
      <c r="O298">
        <v>2020</v>
      </c>
    </row>
    <row r="299" spans="1:15" x14ac:dyDescent="0.3">
      <c r="A299">
        <v>296</v>
      </c>
      <c r="B299" t="s">
        <v>319</v>
      </c>
      <c r="C299" t="s">
        <v>462</v>
      </c>
      <c r="D299">
        <v>17</v>
      </c>
      <c r="E299">
        <v>365200</v>
      </c>
      <c r="F299">
        <v>12</v>
      </c>
      <c r="G299" s="1">
        <v>67.25</v>
      </c>
      <c r="H299">
        <v>807</v>
      </c>
      <c r="I299">
        <v>297456</v>
      </c>
      <c r="J299" t="b">
        <v>1</v>
      </c>
      <c r="K299" t="s">
        <v>17</v>
      </c>
      <c r="L299" t="s">
        <v>440</v>
      </c>
      <c r="M299" t="s">
        <v>45</v>
      </c>
      <c r="O299">
        <v>2020</v>
      </c>
    </row>
    <row r="300" spans="1:15" x14ac:dyDescent="0.3">
      <c r="A300">
        <v>203</v>
      </c>
      <c r="B300" t="s">
        <v>344</v>
      </c>
      <c r="C300" t="s">
        <v>345</v>
      </c>
      <c r="D300">
        <v>5</v>
      </c>
      <c r="E300">
        <v>364400</v>
      </c>
      <c r="F300">
        <v>9</v>
      </c>
      <c r="G300" s="1">
        <v>67.11</v>
      </c>
      <c r="H300">
        <v>604</v>
      </c>
      <c r="I300">
        <v>298280</v>
      </c>
      <c r="J300" t="b">
        <v>1</v>
      </c>
      <c r="K300" t="s">
        <v>4</v>
      </c>
      <c r="L300" t="s">
        <v>316</v>
      </c>
      <c r="M300" t="s">
        <v>45</v>
      </c>
      <c r="O300">
        <v>2020</v>
      </c>
    </row>
    <row r="301" spans="1:15" x14ac:dyDescent="0.3">
      <c r="A301">
        <v>249</v>
      </c>
      <c r="B301" t="s">
        <v>410</v>
      </c>
      <c r="C301" t="s">
        <v>411</v>
      </c>
      <c r="D301">
        <v>6</v>
      </c>
      <c r="E301">
        <v>364100</v>
      </c>
      <c r="F301">
        <v>21</v>
      </c>
      <c r="G301" s="1">
        <v>67.05</v>
      </c>
      <c r="H301">
        <v>1408</v>
      </c>
      <c r="I301">
        <v>996580</v>
      </c>
      <c r="J301" t="b">
        <v>1</v>
      </c>
      <c r="K301" t="s">
        <v>15</v>
      </c>
      <c r="L301" t="s">
        <v>377</v>
      </c>
      <c r="M301" t="s">
        <v>40</v>
      </c>
      <c r="O301">
        <v>2020</v>
      </c>
    </row>
    <row r="302" spans="1:15" x14ac:dyDescent="0.3">
      <c r="A302">
        <v>208</v>
      </c>
      <c r="B302" t="s">
        <v>353</v>
      </c>
      <c r="C302" t="s">
        <v>354</v>
      </c>
      <c r="D302">
        <v>5</v>
      </c>
      <c r="E302">
        <v>363800</v>
      </c>
      <c r="F302">
        <v>15</v>
      </c>
      <c r="G302" s="1">
        <v>67</v>
      </c>
      <c r="H302">
        <v>1005</v>
      </c>
      <c r="I302">
        <v>280038</v>
      </c>
      <c r="J302" t="b">
        <v>1</v>
      </c>
      <c r="K302" t="s">
        <v>4</v>
      </c>
      <c r="L302" t="s">
        <v>316</v>
      </c>
      <c r="M302" t="s">
        <v>45</v>
      </c>
      <c r="O302">
        <v>2020</v>
      </c>
    </row>
    <row r="303" spans="1:15" x14ac:dyDescent="0.3">
      <c r="A303">
        <v>594</v>
      </c>
      <c r="B303" t="s">
        <v>77</v>
      </c>
      <c r="C303" t="s">
        <v>770</v>
      </c>
      <c r="D303">
        <v>12</v>
      </c>
      <c r="E303">
        <v>363800</v>
      </c>
      <c r="F303">
        <v>19</v>
      </c>
      <c r="G303" s="1">
        <v>67</v>
      </c>
      <c r="H303">
        <v>1273</v>
      </c>
      <c r="I303">
        <v>290198</v>
      </c>
      <c r="J303" t="b">
        <v>1</v>
      </c>
      <c r="K303" t="s">
        <v>1</v>
      </c>
      <c r="L303" t="s">
        <v>769</v>
      </c>
      <c r="M303" t="s">
        <v>40</v>
      </c>
      <c r="O303">
        <v>2020</v>
      </c>
    </row>
    <row r="304" spans="1:15" x14ac:dyDescent="0.3">
      <c r="A304">
        <v>61</v>
      </c>
      <c r="B304" t="s">
        <v>52</v>
      </c>
      <c r="C304" t="s">
        <v>148</v>
      </c>
      <c r="D304">
        <v>2</v>
      </c>
      <c r="E304">
        <v>363300</v>
      </c>
      <c r="F304">
        <v>22</v>
      </c>
      <c r="G304" s="1">
        <v>66.91</v>
      </c>
      <c r="H304">
        <v>1472</v>
      </c>
      <c r="I304">
        <v>296269</v>
      </c>
      <c r="J304" t="b">
        <v>1</v>
      </c>
      <c r="K304" t="s">
        <v>7</v>
      </c>
      <c r="L304" t="s">
        <v>119</v>
      </c>
      <c r="M304" t="s">
        <v>40</v>
      </c>
      <c r="O304">
        <v>2020</v>
      </c>
    </row>
    <row r="305" spans="1:15" x14ac:dyDescent="0.3">
      <c r="A305">
        <v>364</v>
      </c>
      <c r="B305" t="s">
        <v>175</v>
      </c>
      <c r="C305" t="s">
        <v>537</v>
      </c>
      <c r="D305">
        <v>7</v>
      </c>
      <c r="E305">
        <v>361700</v>
      </c>
      <c r="F305">
        <v>7</v>
      </c>
      <c r="G305" s="1">
        <v>74</v>
      </c>
      <c r="H305">
        <v>518</v>
      </c>
      <c r="I305">
        <v>270912</v>
      </c>
      <c r="J305" t="b">
        <v>1</v>
      </c>
      <c r="K305" t="s">
        <v>3</v>
      </c>
      <c r="L305" t="s">
        <v>497</v>
      </c>
      <c r="M305" t="s">
        <v>45</v>
      </c>
      <c r="N305" t="s">
        <v>37</v>
      </c>
      <c r="O305">
        <v>2020</v>
      </c>
    </row>
    <row r="306" spans="1:15" x14ac:dyDescent="0.3">
      <c r="A306">
        <v>23</v>
      </c>
      <c r="B306" t="s">
        <v>77</v>
      </c>
      <c r="C306" t="s">
        <v>78</v>
      </c>
      <c r="D306">
        <v>1</v>
      </c>
      <c r="E306">
        <v>361100</v>
      </c>
      <c r="F306">
        <v>18</v>
      </c>
      <c r="G306" s="1">
        <v>66.5</v>
      </c>
      <c r="H306">
        <v>1197</v>
      </c>
      <c r="I306">
        <v>250362</v>
      </c>
      <c r="J306" t="b">
        <v>1</v>
      </c>
      <c r="K306" t="s">
        <v>16</v>
      </c>
      <c r="L306" t="s">
        <v>36</v>
      </c>
      <c r="M306" t="s">
        <v>40</v>
      </c>
      <c r="N306" t="s">
        <v>37</v>
      </c>
      <c r="O306">
        <v>2020</v>
      </c>
    </row>
    <row r="307" spans="1:15" x14ac:dyDescent="0.3">
      <c r="A307">
        <v>95</v>
      </c>
      <c r="B307" t="s">
        <v>77</v>
      </c>
      <c r="C307" t="s">
        <v>206</v>
      </c>
      <c r="D307">
        <v>3</v>
      </c>
      <c r="E307">
        <v>360800</v>
      </c>
      <c r="F307">
        <v>9</v>
      </c>
      <c r="G307" s="1">
        <v>66.44</v>
      </c>
      <c r="H307">
        <v>598</v>
      </c>
      <c r="I307">
        <v>993795</v>
      </c>
      <c r="J307" t="b">
        <v>1</v>
      </c>
      <c r="K307" t="s">
        <v>2</v>
      </c>
      <c r="L307" t="s">
        <v>200</v>
      </c>
      <c r="M307" t="s">
        <v>45</v>
      </c>
      <c r="O307">
        <v>2020</v>
      </c>
    </row>
    <row r="308" spans="1:15" x14ac:dyDescent="0.3">
      <c r="A308">
        <v>600</v>
      </c>
      <c r="B308" t="s">
        <v>386</v>
      </c>
      <c r="C308" t="s">
        <v>776</v>
      </c>
      <c r="D308">
        <v>12</v>
      </c>
      <c r="E308">
        <v>360700</v>
      </c>
      <c r="F308">
        <v>21</v>
      </c>
      <c r="G308" s="1">
        <v>66.430000000000007</v>
      </c>
      <c r="H308">
        <v>1395</v>
      </c>
      <c r="I308">
        <v>991933</v>
      </c>
      <c r="J308" t="b">
        <v>1</v>
      </c>
      <c r="K308" t="s">
        <v>1</v>
      </c>
      <c r="L308" t="s">
        <v>769</v>
      </c>
      <c r="M308" t="s">
        <v>45</v>
      </c>
      <c r="O308">
        <v>2020</v>
      </c>
    </row>
    <row r="309" spans="1:15" x14ac:dyDescent="0.3">
      <c r="A309">
        <v>464</v>
      </c>
      <c r="B309" t="s">
        <v>183</v>
      </c>
      <c r="C309" t="s">
        <v>39</v>
      </c>
      <c r="D309">
        <v>10</v>
      </c>
      <c r="E309">
        <v>359800</v>
      </c>
      <c r="F309">
        <v>15</v>
      </c>
      <c r="G309" s="1">
        <v>66.27</v>
      </c>
      <c r="H309">
        <v>994</v>
      </c>
      <c r="I309">
        <v>290622</v>
      </c>
      <c r="J309" t="b">
        <v>1</v>
      </c>
      <c r="K309" t="s">
        <v>5</v>
      </c>
      <c r="L309" t="s">
        <v>637</v>
      </c>
      <c r="M309" t="s">
        <v>45</v>
      </c>
      <c r="O309">
        <v>2020</v>
      </c>
    </row>
    <row r="310" spans="1:15" x14ac:dyDescent="0.3">
      <c r="A310">
        <v>486</v>
      </c>
      <c r="B310" t="s">
        <v>71</v>
      </c>
      <c r="C310" t="s">
        <v>660</v>
      </c>
      <c r="D310">
        <v>10</v>
      </c>
      <c r="E310">
        <v>359800</v>
      </c>
      <c r="F310">
        <v>12</v>
      </c>
      <c r="G310" s="1">
        <v>66.25</v>
      </c>
      <c r="H310">
        <v>795</v>
      </c>
      <c r="I310">
        <v>280824</v>
      </c>
      <c r="J310" t="b">
        <v>1</v>
      </c>
      <c r="K310" t="s">
        <v>5</v>
      </c>
      <c r="L310" t="s">
        <v>637</v>
      </c>
      <c r="M310" t="s">
        <v>45</v>
      </c>
      <c r="O310">
        <v>2020</v>
      </c>
    </row>
    <row r="311" spans="1:15" x14ac:dyDescent="0.3">
      <c r="A311">
        <v>105</v>
      </c>
      <c r="B311" t="s">
        <v>219</v>
      </c>
      <c r="C311" t="s">
        <v>69</v>
      </c>
      <c r="D311">
        <v>3</v>
      </c>
      <c r="E311">
        <v>358800</v>
      </c>
      <c r="F311">
        <v>13</v>
      </c>
      <c r="G311" s="1">
        <v>66.08</v>
      </c>
      <c r="H311">
        <v>859</v>
      </c>
      <c r="I311">
        <v>281078</v>
      </c>
      <c r="J311" t="b">
        <v>1</v>
      </c>
      <c r="K311" t="s">
        <v>2</v>
      </c>
      <c r="L311" t="s">
        <v>200</v>
      </c>
      <c r="M311" t="s">
        <v>40</v>
      </c>
      <c r="O311">
        <v>2020</v>
      </c>
    </row>
    <row r="312" spans="1:15" x14ac:dyDescent="0.3">
      <c r="A312">
        <v>613</v>
      </c>
      <c r="B312" t="s">
        <v>175</v>
      </c>
      <c r="C312" t="s">
        <v>696</v>
      </c>
      <c r="D312">
        <v>12</v>
      </c>
      <c r="E312">
        <v>358800</v>
      </c>
      <c r="F312">
        <v>13</v>
      </c>
      <c r="G312" s="1">
        <v>66.08</v>
      </c>
      <c r="H312">
        <v>859</v>
      </c>
      <c r="I312">
        <v>1002227</v>
      </c>
      <c r="J312" t="b">
        <v>1</v>
      </c>
      <c r="K312" t="s">
        <v>1</v>
      </c>
      <c r="L312" t="s">
        <v>769</v>
      </c>
      <c r="M312" t="s">
        <v>45</v>
      </c>
      <c r="O312">
        <v>2020</v>
      </c>
    </row>
    <row r="313" spans="1:15" x14ac:dyDescent="0.3">
      <c r="A313">
        <v>729</v>
      </c>
      <c r="B313" t="s">
        <v>217</v>
      </c>
      <c r="C313" t="s">
        <v>908</v>
      </c>
      <c r="D313">
        <v>15</v>
      </c>
      <c r="E313">
        <v>358200</v>
      </c>
      <c r="F313">
        <v>22</v>
      </c>
      <c r="G313" s="1">
        <v>65.95</v>
      </c>
      <c r="H313">
        <v>1451</v>
      </c>
      <c r="I313">
        <v>291492</v>
      </c>
      <c r="J313" t="b">
        <v>1</v>
      </c>
      <c r="K313" t="s">
        <v>13</v>
      </c>
      <c r="L313" t="s">
        <v>907</v>
      </c>
      <c r="M313" t="s">
        <v>45</v>
      </c>
      <c r="O313">
        <v>2020</v>
      </c>
    </row>
    <row r="314" spans="1:15" x14ac:dyDescent="0.3">
      <c r="A314">
        <v>775</v>
      </c>
      <c r="B314" t="s">
        <v>170</v>
      </c>
      <c r="C314" t="s">
        <v>139</v>
      </c>
      <c r="D314">
        <v>16</v>
      </c>
      <c r="E314">
        <v>357900</v>
      </c>
      <c r="F314">
        <v>21</v>
      </c>
      <c r="G314" s="1">
        <v>65.900000000000006</v>
      </c>
      <c r="H314">
        <v>1384</v>
      </c>
      <c r="I314">
        <v>1004385</v>
      </c>
      <c r="J314" t="b">
        <v>1</v>
      </c>
      <c r="K314" t="s">
        <v>8</v>
      </c>
      <c r="L314" t="s">
        <v>948</v>
      </c>
      <c r="M314" t="s">
        <v>45</v>
      </c>
      <c r="O314">
        <v>2020</v>
      </c>
    </row>
    <row r="315" spans="1:15" x14ac:dyDescent="0.3">
      <c r="A315">
        <v>71</v>
      </c>
      <c r="B315" t="s">
        <v>165</v>
      </c>
      <c r="C315" t="s">
        <v>166</v>
      </c>
      <c r="D315">
        <v>2</v>
      </c>
      <c r="E315">
        <v>357400</v>
      </c>
      <c r="F315">
        <v>22</v>
      </c>
      <c r="G315" s="1">
        <v>65.819999999999993</v>
      </c>
      <c r="H315">
        <v>1448</v>
      </c>
      <c r="I315">
        <v>293581</v>
      </c>
      <c r="J315" t="b">
        <v>1</v>
      </c>
      <c r="K315" t="s">
        <v>7</v>
      </c>
      <c r="L315" t="s">
        <v>119</v>
      </c>
      <c r="M315" t="s">
        <v>45</v>
      </c>
      <c r="O315">
        <v>2020</v>
      </c>
    </row>
    <row r="316" spans="1:15" x14ac:dyDescent="0.3">
      <c r="A316">
        <v>452</v>
      </c>
      <c r="B316" t="s">
        <v>50</v>
      </c>
      <c r="C316" t="s">
        <v>627</v>
      </c>
      <c r="D316">
        <v>8</v>
      </c>
      <c r="E316">
        <v>356800</v>
      </c>
      <c r="F316">
        <v>21</v>
      </c>
      <c r="G316" s="1">
        <v>65.709999999999994</v>
      </c>
      <c r="H316">
        <v>1380</v>
      </c>
      <c r="I316">
        <v>280969</v>
      </c>
      <c r="J316" t="b">
        <v>1</v>
      </c>
      <c r="K316" t="s">
        <v>6</v>
      </c>
      <c r="L316" t="s">
        <v>589</v>
      </c>
      <c r="M316" t="s">
        <v>37</v>
      </c>
      <c r="O316">
        <v>2020</v>
      </c>
    </row>
    <row r="317" spans="1:15" x14ac:dyDescent="0.3">
      <c r="A317">
        <v>545</v>
      </c>
      <c r="B317" t="s">
        <v>266</v>
      </c>
      <c r="C317" t="s">
        <v>717</v>
      </c>
      <c r="D317">
        <v>9</v>
      </c>
      <c r="E317">
        <v>356300</v>
      </c>
      <c r="F317">
        <v>18</v>
      </c>
      <c r="G317" s="1">
        <v>65.61</v>
      </c>
      <c r="H317">
        <v>1181</v>
      </c>
      <c r="I317">
        <v>295340</v>
      </c>
      <c r="J317" t="b">
        <v>1</v>
      </c>
      <c r="K317" t="s">
        <v>12</v>
      </c>
      <c r="L317" t="s">
        <v>679</v>
      </c>
      <c r="M317" t="s">
        <v>45</v>
      </c>
      <c r="O317">
        <v>2020</v>
      </c>
    </row>
    <row r="318" spans="1:15" x14ac:dyDescent="0.3">
      <c r="A318">
        <v>101</v>
      </c>
      <c r="B318" t="s">
        <v>128</v>
      </c>
      <c r="C318" t="s">
        <v>213</v>
      </c>
      <c r="D318">
        <v>3</v>
      </c>
      <c r="E318">
        <v>356100</v>
      </c>
      <c r="F318">
        <v>21</v>
      </c>
      <c r="G318" s="1">
        <v>65.569999999999993</v>
      </c>
      <c r="H318">
        <v>1377</v>
      </c>
      <c r="I318">
        <v>999827</v>
      </c>
      <c r="J318" t="b">
        <v>1</v>
      </c>
      <c r="K318" t="s">
        <v>2</v>
      </c>
      <c r="L318" t="s">
        <v>200</v>
      </c>
      <c r="M318" t="s">
        <v>45</v>
      </c>
      <c r="N318" t="s">
        <v>37</v>
      </c>
      <c r="O318">
        <v>2020</v>
      </c>
    </row>
    <row r="319" spans="1:15" x14ac:dyDescent="0.3">
      <c r="A319">
        <v>149</v>
      </c>
      <c r="B319" t="s">
        <v>201</v>
      </c>
      <c r="C319" t="s">
        <v>271</v>
      </c>
      <c r="D319">
        <v>4</v>
      </c>
      <c r="E319">
        <v>355300</v>
      </c>
      <c r="F319">
        <v>16</v>
      </c>
      <c r="G319" s="1">
        <v>65.44</v>
      </c>
      <c r="H319">
        <v>1047</v>
      </c>
      <c r="I319">
        <v>270861</v>
      </c>
      <c r="J319" t="b">
        <v>1</v>
      </c>
      <c r="K319" t="s">
        <v>14</v>
      </c>
      <c r="L319" t="s">
        <v>254</v>
      </c>
      <c r="M319" t="s">
        <v>40</v>
      </c>
      <c r="O319">
        <v>2020</v>
      </c>
    </row>
    <row r="320" spans="1:15" x14ac:dyDescent="0.3">
      <c r="A320">
        <v>665</v>
      </c>
      <c r="B320" t="s">
        <v>175</v>
      </c>
      <c r="C320" t="s">
        <v>848</v>
      </c>
      <c r="D320">
        <v>13</v>
      </c>
      <c r="E320">
        <v>354200</v>
      </c>
      <c r="F320">
        <v>13</v>
      </c>
      <c r="G320" s="1">
        <v>65.23</v>
      </c>
      <c r="H320">
        <v>848</v>
      </c>
      <c r="I320">
        <v>992000</v>
      </c>
      <c r="J320" t="b">
        <v>1</v>
      </c>
      <c r="K320" t="s">
        <v>10</v>
      </c>
      <c r="L320" t="s">
        <v>818</v>
      </c>
      <c r="M320" t="s">
        <v>45</v>
      </c>
      <c r="O320">
        <v>2020</v>
      </c>
    </row>
    <row r="321" spans="1:15" x14ac:dyDescent="0.3">
      <c r="A321">
        <v>764</v>
      </c>
      <c r="B321" t="s">
        <v>561</v>
      </c>
      <c r="C321" t="s">
        <v>938</v>
      </c>
      <c r="D321">
        <v>15</v>
      </c>
      <c r="E321">
        <v>354000</v>
      </c>
      <c r="F321">
        <v>16</v>
      </c>
      <c r="G321" s="1">
        <v>65.19</v>
      </c>
      <c r="H321">
        <v>1043</v>
      </c>
      <c r="I321">
        <v>280013</v>
      </c>
      <c r="J321" t="b">
        <v>1</v>
      </c>
      <c r="K321" t="s">
        <v>13</v>
      </c>
      <c r="L321" t="s">
        <v>907</v>
      </c>
      <c r="M321" t="s">
        <v>40</v>
      </c>
      <c r="O321">
        <v>2020</v>
      </c>
    </row>
    <row r="322" spans="1:15" x14ac:dyDescent="0.3">
      <c r="A322">
        <v>548</v>
      </c>
      <c r="B322" t="s">
        <v>138</v>
      </c>
      <c r="C322" t="s">
        <v>721</v>
      </c>
      <c r="D322">
        <v>9</v>
      </c>
      <c r="E322">
        <v>353800</v>
      </c>
      <c r="F322">
        <v>19</v>
      </c>
      <c r="G322" s="1">
        <v>65.16</v>
      </c>
      <c r="H322">
        <v>1238</v>
      </c>
      <c r="I322">
        <v>998484</v>
      </c>
      <c r="J322" t="b">
        <v>1</v>
      </c>
      <c r="K322" t="s">
        <v>12</v>
      </c>
      <c r="L322" t="s">
        <v>679</v>
      </c>
      <c r="M322" t="s">
        <v>45</v>
      </c>
      <c r="O322">
        <v>2020</v>
      </c>
    </row>
    <row r="323" spans="1:15" x14ac:dyDescent="0.3">
      <c r="A323">
        <v>397</v>
      </c>
      <c r="B323" t="s">
        <v>309</v>
      </c>
      <c r="C323" t="s">
        <v>221</v>
      </c>
      <c r="D323">
        <v>18</v>
      </c>
      <c r="E323">
        <v>353500</v>
      </c>
      <c r="F323">
        <v>19</v>
      </c>
      <c r="G323" s="1">
        <v>65.11</v>
      </c>
      <c r="H323">
        <v>1237</v>
      </c>
      <c r="I323">
        <v>291509</v>
      </c>
      <c r="J323" t="b">
        <v>1</v>
      </c>
      <c r="K323" t="s">
        <v>542</v>
      </c>
      <c r="L323" t="s">
        <v>18</v>
      </c>
      <c r="M323" t="s">
        <v>40</v>
      </c>
      <c r="O323">
        <v>2020</v>
      </c>
    </row>
    <row r="324" spans="1:15" x14ac:dyDescent="0.3">
      <c r="A324">
        <v>227</v>
      </c>
      <c r="B324" t="s">
        <v>159</v>
      </c>
      <c r="C324" t="s">
        <v>378</v>
      </c>
      <c r="D324">
        <v>6</v>
      </c>
      <c r="E324">
        <v>353000</v>
      </c>
      <c r="F324">
        <v>13</v>
      </c>
      <c r="G324" s="1">
        <v>65</v>
      </c>
      <c r="H324">
        <v>845</v>
      </c>
      <c r="I324">
        <v>295067</v>
      </c>
      <c r="J324" t="b">
        <v>1</v>
      </c>
      <c r="K324" t="s">
        <v>15</v>
      </c>
      <c r="L324" t="s">
        <v>377</v>
      </c>
      <c r="M324" t="s">
        <v>40</v>
      </c>
      <c r="O324">
        <v>2020</v>
      </c>
    </row>
    <row r="325" spans="1:15" x14ac:dyDescent="0.3">
      <c r="A325">
        <v>264</v>
      </c>
      <c r="B325" t="s">
        <v>185</v>
      </c>
      <c r="C325" t="s">
        <v>429</v>
      </c>
      <c r="D325">
        <v>6</v>
      </c>
      <c r="E325">
        <v>353000</v>
      </c>
      <c r="F325">
        <v>18</v>
      </c>
      <c r="G325" s="1">
        <v>65</v>
      </c>
      <c r="H325">
        <v>1170</v>
      </c>
      <c r="I325">
        <v>992059</v>
      </c>
      <c r="J325" t="b">
        <v>1</v>
      </c>
      <c r="K325" t="s">
        <v>15</v>
      </c>
      <c r="L325" t="s">
        <v>377</v>
      </c>
      <c r="M325" t="s">
        <v>45</v>
      </c>
      <c r="O325">
        <v>2020</v>
      </c>
    </row>
    <row r="326" spans="1:15" x14ac:dyDescent="0.3">
      <c r="A326">
        <v>783</v>
      </c>
      <c r="B326" t="s">
        <v>219</v>
      </c>
      <c r="C326" t="s">
        <v>953</v>
      </c>
      <c r="D326">
        <v>16</v>
      </c>
      <c r="E326">
        <v>353000</v>
      </c>
      <c r="F326">
        <v>15</v>
      </c>
      <c r="G326" s="1">
        <v>65</v>
      </c>
      <c r="H326">
        <v>975</v>
      </c>
      <c r="I326">
        <v>298268</v>
      </c>
      <c r="J326" t="b">
        <v>1</v>
      </c>
      <c r="K326" t="s">
        <v>8</v>
      </c>
      <c r="L326" t="s">
        <v>948</v>
      </c>
      <c r="M326" t="s">
        <v>40</v>
      </c>
      <c r="O326">
        <v>2020</v>
      </c>
    </row>
    <row r="327" spans="1:15" x14ac:dyDescent="0.3">
      <c r="A327">
        <v>191</v>
      </c>
      <c r="B327" t="s">
        <v>330</v>
      </c>
      <c r="C327" t="s">
        <v>331</v>
      </c>
      <c r="D327">
        <v>5</v>
      </c>
      <c r="E327">
        <v>352300</v>
      </c>
      <c r="F327">
        <v>16</v>
      </c>
      <c r="G327" s="1">
        <v>64.88</v>
      </c>
      <c r="H327">
        <v>1038</v>
      </c>
      <c r="I327">
        <v>990816</v>
      </c>
      <c r="J327" t="b">
        <v>1</v>
      </c>
      <c r="K327" t="s">
        <v>4</v>
      </c>
      <c r="L327" t="s">
        <v>316</v>
      </c>
      <c r="M327" t="s">
        <v>40</v>
      </c>
      <c r="O327">
        <v>2020</v>
      </c>
    </row>
    <row r="328" spans="1:15" x14ac:dyDescent="0.3">
      <c r="A328">
        <v>169</v>
      </c>
      <c r="B328" t="s">
        <v>56</v>
      </c>
      <c r="C328" t="s">
        <v>298</v>
      </c>
      <c r="D328">
        <v>4</v>
      </c>
      <c r="E328">
        <v>352200</v>
      </c>
      <c r="F328">
        <v>22</v>
      </c>
      <c r="G328" s="1">
        <v>64.86</v>
      </c>
      <c r="H328">
        <v>1427</v>
      </c>
      <c r="I328">
        <v>280012</v>
      </c>
      <c r="J328" t="b">
        <v>1</v>
      </c>
      <c r="K328" t="s">
        <v>14</v>
      </c>
      <c r="L328" t="s">
        <v>254</v>
      </c>
      <c r="M328" t="s">
        <v>40</v>
      </c>
      <c r="O328">
        <v>2020</v>
      </c>
    </row>
    <row r="329" spans="1:15" x14ac:dyDescent="0.3">
      <c r="A329">
        <v>186</v>
      </c>
      <c r="B329" t="s">
        <v>322</v>
      </c>
      <c r="C329" t="s">
        <v>323</v>
      </c>
      <c r="D329">
        <v>5</v>
      </c>
      <c r="E329">
        <v>352000</v>
      </c>
      <c r="F329">
        <v>11</v>
      </c>
      <c r="G329" s="1">
        <v>64.819999999999993</v>
      </c>
      <c r="H329">
        <v>713</v>
      </c>
      <c r="I329">
        <v>998109</v>
      </c>
      <c r="J329" t="b">
        <v>1</v>
      </c>
      <c r="K329" t="s">
        <v>4</v>
      </c>
      <c r="L329" t="s">
        <v>316</v>
      </c>
      <c r="M329" t="s">
        <v>37</v>
      </c>
      <c r="O329">
        <v>2020</v>
      </c>
    </row>
    <row r="330" spans="1:15" x14ac:dyDescent="0.3">
      <c r="A330">
        <v>560</v>
      </c>
      <c r="B330" t="s">
        <v>137</v>
      </c>
      <c r="C330" t="s">
        <v>395</v>
      </c>
      <c r="D330">
        <v>11</v>
      </c>
      <c r="E330">
        <v>350600</v>
      </c>
      <c r="F330">
        <v>9</v>
      </c>
      <c r="G330" s="1">
        <v>64.56</v>
      </c>
      <c r="H330">
        <v>581</v>
      </c>
      <c r="I330">
        <v>280711</v>
      </c>
      <c r="J330" t="b">
        <v>1</v>
      </c>
      <c r="K330" t="s">
        <v>11</v>
      </c>
      <c r="L330" t="s">
        <v>724</v>
      </c>
      <c r="M330" t="s">
        <v>45</v>
      </c>
      <c r="O330">
        <v>2020</v>
      </c>
    </row>
    <row r="331" spans="1:15" x14ac:dyDescent="0.3">
      <c r="A331">
        <v>451</v>
      </c>
      <c r="B331" t="s">
        <v>175</v>
      </c>
      <c r="C331" t="s">
        <v>626</v>
      </c>
      <c r="D331">
        <v>8</v>
      </c>
      <c r="E331">
        <v>350300</v>
      </c>
      <c r="F331">
        <v>10</v>
      </c>
      <c r="G331" s="1">
        <v>64.5</v>
      </c>
      <c r="H331">
        <v>645</v>
      </c>
      <c r="I331">
        <v>998114</v>
      </c>
      <c r="J331" t="b">
        <v>1</v>
      </c>
      <c r="K331" t="s">
        <v>6</v>
      </c>
      <c r="L331" t="s">
        <v>589</v>
      </c>
      <c r="M331" t="s">
        <v>40</v>
      </c>
      <c r="O331">
        <v>2020</v>
      </c>
    </row>
    <row r="332" spans="1:15" x14ac:dyDescent="0.3">
      <c r="A332">
        <v>471</v>
      </c>
      <c r="B332" t="s">
        <v>214</v>
      </c>
      <c r="C332" t="s">
        <v>338</v>
      </c>
      <c r="D332">
        <v>10</v>
      </c>
      <c r="E332">
        <v>349300</v>
      </c>
      <c r="F332">
        <v>19</v>
      </c>
      <c r="G332" s="1">
        <v>64.319999999999993</v>
      </c>
      <c r="H332">
        <v>1222</v>
      </c>
      <c r="I332">
        <v>290160</v>
      </c>
      <c r="J332" t="b">
        <v>1</v>
      </c>
      <c r="K332" t="s">
        <v>5</v>
      </c>
      <c r="L332" t="s">
        <v>637</v>
      </c>
      <c r="M332" t="s">
        <v>40</v>
      </c>
      <c r="O332">
        <v>2020</v>
      </c>
    </row>
    <row r="333" spans="1:15" x14ac:dyDescent="0.3">
      <c r="A333">
        <v>632</v>
      </c>
      <c r="B333" t="s">
        <v>344</v>
      </c>
      <c r="C333" t="s">
        <v>812</v>
      </c>
      <c r="D333">
        <v>12</v>
      </c>
      <c r="E333">
        <v>349300</v>
      </c>
      <c r="F333">
        <v>12</v>
      </c>
      <c r="G333" s="1">
        <v>64.33</v>
      </c>
      <c r="H333">
        <v>772</v>
      </c>
      <c r="I333">
        <v>992049</v>
      </c>
      <c r="J333" t="b">
        <v>1</v>
      </c>
      <c r="K333" t="s">
        <v>1</v>
      </c>
      <c r="L333" t="s">
        <v>769</v>
      </c>
      <c r="M333" t="s">
        <v>40</v>
      </c>
      <c r="O333">
        <v>2020</v>
      </c>
    </row>
    <row r="334" spans="1:15" x14ac:dyDescent="0.3">
      <c r="A334">
        <v>523</v>
      </c>
      <c r="B334" t="s">
        <v>43</v>
      </c>
      <c r="C334" t="s">
        <v>568</v>
      </c>
      <c r="D334">
        <v>9</v>
      </c>
      <c r="E334">
        <v>348500</v>
      </c>
      <c r="F334">
        <v>0</v>
      </c>
      <c r="G334" s="1">
        <v>0</v>
      </c>
      <c r="H334">
        <v>0</v>
      </c>
      <c r="I334">
        <v>290802</v>
      </c>
      <c r="J334" t="b">
        <v>1</v>
      </c>
      <c r="K334" t="s">
        <v>12</v>
      </c>
      <c r="L334" t="s">
        <v>679</v>
      </c>
      <c r="M334" t="s">
        <v>37</v>
      </c>
      <c r="O334">
        <v>2020</v>
      </c>
    </row>
    <row r="335" spans="1:15" x14ac:dyDescent="0.3">
      <c r="A335">
        <v>394</v>
      </c>
      <c r="B335" t="s">
        <v>185</v>
      </c>
      <c r="C335" t="s">
        <v>568</v>
      </c>
      <c r="D335">
        <v>18</v>
      </c>
      <c r="E335">
        <v>348400</v>
      </c>
      <c r="F335">
        <v>5</v>
      </c>
      <c r="G335" s="1">
        <v>80.2</v>
      </c>
      <c r="H335">
        <v>401</v>
      </c>
      <c r="I335">
        <v>270811</v>
      </c>
      <c r="J335" t="b">
        <v>1</v>
      </c>
      <c r="K335" t="s">
        <v>542</v>
      </c>
      <c r="L335" t="s">
        <v>18</v>
      </c>
      <c r="M335" t="s">
        <v>92</v>
      </c>
      <c r="O335">
        <v>2020</v>
      </c>
    </row>
    <row r="336" spans="1:15" x14ac:dyDescent="0.3">
      <c r="A336">
        <v>111</v>
      </c>
      <c r="B336" t="s">
        <v>226</v>
      </c>
      <c r="C336" t="s">
        <v>227</v>
      </c>
      <c r="D336">
        <v>3</v>
      </c>
      <c r="E336">
        <v>348000</v>
      </c>
      <c r="F336">
        <v>13</v>
      </c>
      <c r="G336" s="1">
        <v>64.08</v>
      </c>
      <c r="H336">
        <v>833</v>
      </c>
      <c r="I336">
        <v>298302</v>
      </c>
      <c r="J336" t="b">
        <v>1</v>
      </c>
      <c r="K336" t="s">
        <v>2</v>
      </c>
      <c r="L336" t="s">
        <v>200</v>
      </c>
      <c r="M336" t="s">
        <v>40</v>
      </c>
      <c r="O336">
        <v>2020</v>
      </c>
    </row>
    <row r="337" spans="1:15" x14ac:dyDescent="0.3">
      <c r="A337">
        <v>421</v>
      </c>
      <c r="B337" t="s">
        <v>185</v>
      </c>
      <c r="C337" t="s">
        <v>595</v>
      </c>
      <c r="D337">
        <v>8</v>
      </c>
      <c r="E337">
        <v>348000</v>
      </c>
      <c r="F337">
        <v>22</v>
      </c>
      <c r="G337" s="1">
        <v>64.09</v>
      </c>
      <c r="H337">
        <v>1410</v>
      </c>
      <c r="I337">
        <v>293738</v>
      </c>
      <c r="J337" t="b">
        <v>1</v>
      </c>
      <c r="K337" t="s">
        <v>6</v>
      </c>
      <c r="L337" t="s">
        <v>589</v>
      </c>
      <c r="M337" t="s">
        <v>40</v>
      </c>
      <c r="O337">
        <v>2020</v>
      </c>
    </row>
    <row r="338" spans="1:15" x14ac:dyDescent="0.3">
      <c r="A338">
        <v>380</v>
      </c>
      <c r="B338" t="s">
        <v>554</v>
      </c>
      <c r="C338" t="s">
        <v>555</v>
      </c>
      <c r="D338">
        <v>18</v>
      </c>
      <c r="E338">
        <v>347300</v>
      </c>
      <c r="F338">
        <v>22</v>
      </c>
      <c r="G338" s="1">
        <v>63.95</v>
      </c>
      <c r="H338">
        <v>1407</v>
      </c>
      <c r="I338">
        <v>1002251</v>
      </c>
      <c r="J338" t="b">
        <v>1</v>
      </c>
      <c r="K338" t="s">
        <v>542</v>
      </c>
      <c r="L338" t="s">
        <v>18</v>
      </c>
      <c r="M338" t="s">
        <v>45</v>
      </c>
      <c r="O338">
        <v>2020</v>
      </c>
    </row>
    <row r="339" spans="1:15" x14ac:dyDescent="0.3">
      <c r="A339">
        <v>448</v>
      </c>
      <c r="B339" t="s">
        <v>99</v>
      </c>
      <c r="C339" t="s">
        <v>624</v>
      </c>
      <c r="D339">
        <v>8</v>
      </c>
      <c r="E339">
        <v>346600</v>
      </c>
      <c r="F339">
        <v>22</v>
      </c>
      <c r="G339" s="1">
        <v>63.82</v>
      </c>
      <c r="H339">
        <v>1404</v>
      </c>
      <c r="I339">
        <v>260710</v>
      </c>
      <c r="J339" t="b">
        <v>1</v>
      </c>
      <c r="K339" t="s">
        <v>6</v>
      </c>
      <c r="L339" t="s">
        <v>589</v>
      </c>
      <c r="M339" t="s">
        <v>45</v>
      </c>
      <c r="O339">
        <v>2020</v>
      </c>
    </row>
    <row r="340" spans="1:15" x14ac:dyDescent="0.3">
      <c r="A340">
        <v>353</v>
      </c>
      <c r="B340" t="s">
        <v>276</v>
      </c>
      <c r="C340" t="s">
        <v>94</v>
      </c>
      <c r="D340">
        <v>7</v>
      </c>
      <c r="E340">
        <v>346500</v>
      </c>
      <c r="F340">
        <v>20</v>
      </c>
      <c r="G340" s="1">
        <v>63.8</v>
      </c>
      <c r="H340">
        <v>1276</v>
      </c>
      <c r="I340">
        <v>1007102</v>
      </c>
      <c r="J340" t="b">
        <v>1</v>
      </c>
      <c r="K340" t="s">
        <v>3</v>
      </c>
      <c r="L340" t="s">
        <v>497</v>
      </c>
      <c r="M340" t="s">
        <v>40</v>
      </c>
      <c r="O340">
        <v>2020</v>
      </c>
    </row>
    <row r="341" spans="1:15" x14ac:dyDescent="0.3">
      <c r="A341">
        <v>680</v>
      </c>
      <c r="B341" t="s">
        <v>860</v>
      </c>
      <c r="C341" t="s">
        <v>861</v>
      </c>
      <c r="D341">
        <v>13</v>
      </c>
      <c r="E341">
        <v>346200</v>
      </c>
      <c r="F341">
        <v>8</v>
      </c>
      <c r="G341" s="1">
        <v>63.75</v>
      </c>
      <c r="H341">
        <v>510</v>
      </c>
      <c r="I341">
        <v>290757</v>
      </c>
      <c r="J341" t="b">
        <v>1</v>
      </c>
      <c r="K341" t="s">
        <v>10</v>
      </c>
      <c r="L341" t="s">
        <v>818</v>
      </c>
      <c r="M341" t="s">
        <v>40</v>
      </c>
      <c r="O341">
        <v>2020</v>
      </c>
    </row>
    <row r="342" spans="1:15" x14ac:dyDescent="0.3">
      <c r="A342">
        <v>661</v>
      </c>
      <c r="B342" t="s">
        <v>843</v>
      </c>
      <c r="C342" t="s">
        <v>844</v>
      </c>
      <c r="D342">
        <v>13</v>
      </c>
      <c r="E342">
        <v>345900</v>
      </c>
      <c r="F342">
        <v>13</v>
      </c>
      <c r="G342" s="1">
        <v>63.69</v>
      </c>
      <c r="H342">
        <v>828</v>
      </c>
      <c r="I342">
        <v>294570</v>
      </c>
      <c r="J342" t="b">
        <v>1</v>
      </c>
      <c r="K342" t="s">
        <v>10</v>
      </c>
      <c r="L342" t="s">
        <v>818</v>
      </c>
      <c r="M342" t="s">
        <v>45</v>
      </c>
      <c r="O342">
        <v>2020</v>
      </c>
    </row>
    <row r="343" spans="1:15" x14ac:dyDescent="0.3">
      <c r="A343">
        <v>542</v>
      </c>
      <c r="B343" t="s">
        <v>217</v>
      </c>
      <c r="C343" t="s">
        <v>112</v>
      </c>
      <c r="D343">
        <v>9</v>
      </c>
      <c r="E343">
        <v>345600</v>
      </c>
      <c r="F343">
        <v>11</v>
      </c>
      <c r="G343" s="1">
        <v>63.64</v>
      </c>
      <c r="H343">
        <v>700</v>
      </c>
      <c r="I343">
        <v>291550</v>
      </c>
      <c r="J343" t="b">
        <v>1</v>
      </c>
      <c r="K343" t="s">
        <v>12</v>
      </c>
      <c r="L343" t="s">
        <v>679</v>
      </c>
      <c r="M343" t="s">
        <v>40</v>
      </c>
      <c r="O343">
        <v>2020</v>
      </c>
    </row>
    <row r="344" spans="1:15" x14ac:dyDescent="0.3">
      <c r="A344">
        <v>20</v>
      </c>
      <c r="B344" t="s">
        <v>73</v>
      </c>
      <c r="C344" t="s">
        <v>74</v>
      </c>
      <c r="D344">
        <v>1</v>
      </c>
      <c r="E344">
        <v>344300</v>
      </c>
      <c r="F344">
        <v>15</v>
      </c>
      <c r="G344" s="1">
        <v>63.4</v>
      </c>
      <c r="H344">
        <v>951</v>
      </c>
      <c r="I344">
        <v>295103</v>
      </c>
      <c r="J344" t="b">
        <v>1</v>
      </c>
      <c r="K344" t="s">
        <v>16</v>
      </c>
      <c r="L344" t="s">
        <v>36</v>
      </c>
      <c r="M344" t="s">
        <v>45</v>
      </c>
      <c r="O344">
        <v>2020</v>
      </c>
    </row>
    <row r="345" spans="1:15" x14ac:dyDescent="0.3">
      <c r="A345">
        <v>620</v>
      </c>
      <c r="B345" t="s">
        <v>798</v>
      </c>
      <c r="C345" t="s">
        <v>799</v>
      </c>
      <c r="D345">
        <v>12</v>
      </c>
      <c r="E345">
        <v>343800</v>
      </c>
      <c r="F345">
        <v>16</v>
      </c>
      <c r="G345" s="1">
        <v>63.31</v>
      </c>
      <c r="H345">
        <v>1013</v>
      </c>
      <c r="I345">
        <v>294592</v>
      </c>
      <c r="J345" t="b">
        <v>1</v>
      </c>
      <c r="K345" t="s">
        <v>1</v>
      </c>
      <c r="L345" t="s">
        <v>769</v>
      </c>
      <c r="M345" t="s">
        <v>37</v>
      </c>
      <c r="O345">
        <v>2020</v>
      </c>
    </row>
    <row r="346" spans="1:15" x14ac:dyDescent="0.3">
      <c r="A346">
        <v>252</v>
      </c>
      <c r="B346" t="s">
        <v>190</v>
      </c>
      <c r="C346" t="s">
        <v>415</v>
      </c>
      <c r="D346">
        <v>6</v>
      </c>
      <c r="E346">
        <v>342900</v>
      </c>
      <c r="F346">
        <v>20</v>
      </c>
      <c r="G346" s="1">
        <v>63.15</v>
      </c>
      <c r="H346">
        <v>1263</v>
      </c>
      <c r="I346">
        <v>290817</v>
      </c>
      <c r="J346" t="b">
        <v>1</v>
      </c>
      <c r="K346" t="s">
        <v>15</v>
      </c>
      <c r="L346" t="s">
        <v>377</v>
      </c>
      <c r="M346" t="s">
        <v>45</v>
      </c>
      <c r="O346">
        <v>2020</v>
      </c>
    </row>
    <row r="347" spans="1:15" x14ac:dyDescent="0.3">
      <c r="A347">
        <v>245</v>
      </c>
      <c r="B347" t="s">
        <v>403</v>
      </c>
      <c r="C347" t="s">
        <v>404</v>
      </c>
      <c r="D347">
        <v>6</v>
      </c>
      <c r="E347">
        <v>342400</v>
      </c>
      <c r="F347">
        <v>22</v>
      </c>
      <c r="G347" s="1">
        <v>63.05</v>
      </c>
      <c r="H347">
        <v>1387</v>
      </c>
      <c r="I347">
        <v>295222</v>
      </c>
      <c r="J347" t="b">
        <v>1</v>
      </c>
      <c r="K347" t="s">
        <v>15</v>
      </c>
      <c r="L347" t="s">
        <v>377</v>
      </c>
      <c r="M347" t="s">
        <v>40</v>
      </c>
      <c r="O347">
        <v>2020</v>
      </c>
    </row>
    <row r="348" spans="1:15" x14ac:dyDescent="0.3">
      <c r="A348">
        <v>513</v>
      </c>
      <c r="B348" t="s">
        <v>38</v>
      </c>
      <c r="C348" t="s">
        <v>686</v>
      </c>
      <c r="D348">
        <v>9</v>
      </c>
      <c r="E348">
        <v>342100</v>
      </c>
      <c r="F348">
        <v>14</v>
      </c>
      <c r="G348" s="1">
        <v>63</v>
      </c>
      <c r="H348">
        <v>882</v>
      </c>
      <c r="I348">
        <v>1002267</v>
      </c>
      <c r="J348" t="b">
        <v>1</v>
      </c>
      <c r="K348" t="s">
        <v>12</v>
      </c>
      <c r="L348" t="s">
        <v>679</v>
      </c>
      <c r="M348" t="s">
        <v>45</v>
      </c>
      <c r="N348" t="s">
        <v>37</v>
      </c>
      <c r="O348">
        <v>2020</v>
      </c>
    </row>
    <row r="349" spans="1:15" x14ac:dyDescent="0.3">
      <c r="A349">
        <v>251</v>
      </c>
      <c r="B349" t="s">
        <v>413</v>
      </c>
      <c r="C349" t="s">
        <v>414</v>
      </c>
      <c r="D349">
        <v>6</v>
      </c>
      <c r="E349">
        <v>339900</v>
      </c>
      <c r="F349">
        <v>10</v>
      </c>
      <c r="G349" s="1">
        <v>62.6</v>
      </c>
      <c r="H349">
        <v>626</v>
      </c>
      <c r="I349">
        <v>997933</v>
      </c>
      <c r="J349" t="b">
        <v>1</v>
      </c>
      <c r="K349" t="s">
        <v>15</v>
      </c>
      <c r="L349" t="s">
        <v>377</v>
      </c>
      <c r="M349" t="s">
        <v>40</v>
      </c>
      <c r="O349">
        <v>2020</v>
      </c>
    </row>
    <row r="350" spans="1:15" x14ac:dyDescent="0.3">
      <c r="A350">
        <v>538</v>
      </c>
      <c r="B350" t="s">
        <v>711</v>
      </c>
      <c r="C350" t="s">
        <v>134</v>
      </c>
      <c r="D350">
        <v>9</v>
      </c>
      <c r="E350">
        <v>339900</v>
      </c>
      <c r="F350">
        <v>20</v>
      </c>
      <c r="G350" s="1">
        <v>62.6</v>
      </c>
      <c r="H350">
        <v>1252</v>
      </c>
      <c r="I350">
        <v>1005729</v>
      </c>
      <c r="J350" t="b">
        <v>1</v>
      </c>
      <c r="K350" t="s">
        <v>12</v>
      </c>
      <c r="L350" t="s">
        <v>679</v>
      </c>
      <c r="M350" t="s">
        <v>45</v>
      </c>
      <c r="O350">
        <v>2020</v>
      </c>
    </row>
    <row r="351" spans="1:15" x14ac:dyDescent="0.3">
      <c r="A351">
        <v>514</v>
      </c>
      <c r="B351" t="s">
        <v>687</v>
      </c>
      <c r="C351" t="s">
        <v>688</v>
      </c>
      <c r="D351">
        <v>9</v>
      </c>
      <c r="E351">
        <v>339600</v>
      </c>
      <c r="F351">
        <v>0</v>
      </c>
      <c r="G351" s="1">
        <v>0</v>
      </c>
      <c r="H351">
        <v>0</v>
      </c>
      <c r="I351">
        <v>290199</v>
      </c>
      <c r="J351" t="b">
        <v>1</v>
      </c>
      <c r="K351" t="s">
        <v>12</v>
      </c>
      <c r="L351" t="s">
        <v>679</v>
      </c>
      <c r="M351" t="s">
        <v>40</v>
      </c>
      <c r="O351">
        <v>2020</v>
      </c>
    </row>
    <row r="352" spans="1:15" x14ac:dyDescent="0.3">
      <c r="A352">
        <v>234</v>
      </c>
      <c r="B352" t="s">
        <v>309</v>
      </c>
      <c r="C352" t="s">
        <v>388</v>
      </c>
      <c r="D352">
        <v>6</v>
      </c>
      <c r="E352">
        <v>338900</v>
      </c>
      <c r="F352">
        <v>20</v>
      </c>
      <c r="G352" s="1">
        <v>62.4</v>
      </c>
      <c r="H352">
        <v>1248</v>
      </c>
      <c r="I352">
        <v>1002239</v>
      </c>
      <c r="J352" t="b">
        <v>1</v>
      </c>
      <c r="K352" t="s">
        <v>15</v>
      </c>
      <c r="L352" t="s">
        <v>377</v>
      </c>
      <c r="M352" t="s">
        <v>40</v>
      </c>
      <c r="O352">
        <v>2020</v>
      </c>
    </row>
    <row r="353" spans="1:15" x14ac:dyDescent="0.3">
      <c r="A353">
        <v>175</v>
      </c>
      <c r="B353" t="s">
        <v>217</v>
      </c>
      <c r="C353" t="s">
        <v>134</v>
      </c>
      <c r="D353">
        <v>4</v>
      </c>
      <c r="E353">
        <v>338600</v>
      </c>
      <c r="F353">
        <v>20</v>
      </c>
      <c r="G353" s="1">
        <v>62.35</v>
      </c>
      <c r="H353">
        <v>1247</v>
      </c>
      <c r="I353">
        <v>290289</v>
      </c>
      <c r="J353" t="b">
        <v>1</v>
      </c>
      <c r="K353" t="s">
        <v>14</v>
      </c>
      <c r="L353" t="s">
        <v>254</v>
      </c>
      <c r="M353" t="s">
        <v>45</v>
      </c>
      <c r="O353">
        <v>2020</v>
      </c>
    </row>
    <row r="354" spans="1:15" x14ac:dyDescent="0.3">
      <c r="A354">
        <v>581</v>
      </c>
      <c r="B354" t="s">
        <v>537</v>
      </c>
      <c r="C354" t="s">
        <v>754</v>
      </c>
      <c r="D354">
        <v>11</v>
      </c>
      <c r="E354">
        <v>338600</v>
      </c>
      <c r="F354">
        <v>14</v>
      </c>
      <c r="G354" s="1">
        <v>62.36</v>
      </c>
      <c r="H354">
        <v>873</v>
      </c>
      <c r="I354">
        <v>280990</v>
      </c>
      <c r="J354" t="b">
        <v>1</v>
      </c>
      <c r="K354" t="s">
        <v>11</v>
      </c>
      <c r="L354" t="s">
        <v>724</v>
      </c>
      <c r="M354" t="s">
        <v>45</v>
      </c>
      <c r="O354">
        <v>2020</v>
      </c>
    </row>
    <row r="355" spans="1:15" x14ac:dyDescent="0.3">
      <c r="A355">
        <v>711</v>
      </c>
      <c r="B355" t="s">
        <v>889</v>
      </c>
      <c r="C355" t="s">
        <v>890</v>
      </c>
      <c r="D355">
        <v>14</v>
      </c>
      <c r="E355">
        <v>338000</v>
      </c>
      <c r="F355">
        <v>12</v>
      </c>
      <c r="G355" s="1">
        <v>62.25</v>
      </c>
      <c r="H355">
        <v>747</v>
      </c>
      <c r="I355">
        <v>997842</v>
      </c>
      <c r="J355" t="b">
        <v>1</v>
      </c>
      <c r="K355" t="s">
        <v>9</v>
      </c>
      <c r="L355" t="s">
        <v>864</v>
      </c>
      <c r="M355" t="s">
        <v>40</v>
      </c>
      <c r="O355">
        <v>2020</v>
      </c>
    </row>
    <row r="356" spans="1:15" x14ac:dyDescent="0.3">
      <c r="A356">
        <v>179</v>
      </c>
      <c r="B356" t="s">
        <v>313</v>
      </c>
      <c r="C356" t="s">
        <v>314</v>
      </c>
      <c r="D356">
        <v>4</v>
      </c>
      <c r="E356">
        <v>337900</v>
      </c>
      <c r="F356">
        <v>7</v>
      </c>
      <c r="G356" s="1">
        <v>69.14</v>
      </c>
      <c r="H356">
        <v>484</v>
      </c>
      <c r="I356">
        <v>1001448</v>
      </c>
      <c r="J356" t="b">
        <v>1</v>
      </c>
      <c r="K356" t="s">
        <v>14</v>
      </c>
      <c r="L356" t="s">
        <v>254</v>
      </c>
      <c r="M356" t="s">
        <v>37</v>
      </c>
      <c r="O356">
        <v>2020</v>
      </c>
    </row>
    <row r="357" spans="1:15" x14ac:dyDescent="0.3">
      <c r="A357">
        <v>504</v>
      </c>
      <c r="B357" t="s">
        <v>99</v>
      </c>
      <c r="C357" t="s">
        <v>678</v>
      </c>
      <c r="D357">
        <v>9</v>
      </c>
      <c r="E357">
        <v>337900</v>
      </c>
      <c r="F357">
        <v>7</v>
      </c>
      <c r="G357" s="1">
        <v>69.14</v>
      </c>
      <c r="H357">
        <v>484</v>
      </c>
      <c r="I357">
        <v>298271</v>
      </c>
      <c r="J357" t="b">
        <v>1</v>
      </c>
      <c r="K357" t="s">
        <v>12</v>
      </c>
      <c r="L357" t="s">
        <v>679</v>
      </c>
      <c r="M357" t="s">
        <v>40</v>
      </c>
      <c r="N357" t="s">
        <v>37</v>
      </c>
      <c r="O357">
        <v>2020</v>
      </c>
    </row>
    <row r="358" spans="1:15" x14ac:dyDescent="0.3">
      <c r="A358">
        <v>517</v>
      </c>
      <c r="B358" t="s">
        <v>111</v>
      </c>
      <c r="C358" t="s">
        <v>691</v>
      </c>
      <c r="D358">
        <v>9</v>
      </c>
      <c r="E358">
        <v>337900</v>
      </c>
      <c r="F358">
        <v>9</v>
      </c>
      <c r="G358" s="1">
        <v>62.22</v>
      </c>
      <c r="H358">
        <v>560</v>
      </c>
      <c r="I358">
        <v>296078</v>
      </c>
      <c r="J358" t="b">
        <v>1</v>
      </c>
      <c r="K358" t="s">
        <v>12</v>
      </c>
      <c r="L358" t="s">
        <v>679</v>
      </c>
      <c r="M358" t="s">
        <v>45</v>
      </c>
      <c r="O358">
        <v>2020</v>
      </c>
    </row>
    <row r="359" spans="1:15" x14ac:dyDescent="0.3">
      <c r="A359">
        <v>718</v>
      </c>
      <c r="B359" t="s">
        <v>159</v>
      </c>
      <c r="C359" t="s">
        <v>896</v>
      </c>
      <c r="D359">
        <v>14</v>
      </c>
      <c r="E359">
        <v>337600</v>
      </c>
      <c r="F359">
        <v>12</v>
      </c>
      <c r="G359" s="1">
        <v>62.17</v>
      </c>
      <c r="H359">
        <v>746</v>
      </c>
      <c r="I359">
        <v>1006126</v>
      </c>
      <c r="J359" t="b">
        <v>1</v>
      </c>
      <c r="K359" t="s">
        <v>9</v>
      </c>
      <c r="L359" t="s">
        <v>864</v>
      </c>
      <c r="M359" t="s">
        <v>45</v>
      </c>
      <c r="N359" t="s">
        <v>37</v>
      </c>
      <c r="O359">
        <v>2020</v>
      </c>
    </row>
    <row r="360" spans="1:15" x14ac:dyDescent="0.3">
      <c r="A360">
        <v>91</v>
      </c>
      <c r="B360" t="s">
        <v>198</v>
      </c>
      <c r="C360" t="s">
        <v>199</v>
      </c>
      <c r="D360">
        <v>3</v>
      </c>
      <c r="E360">
        <v>337500</v>
      </c>
      <c r="F360">
        <v>21</v>
      </c>
      <c r="G360" s="1">
        <v>62.14</v>
      </c>
      <c r="H360">
        <v>1305</v>
      </c>
      <c r="I360">
        <v>240060</v>
      </c>
      <c r="J360" t="b">
        <v>1</v>
      </c>
      <c r="K360" t="s">
        <v>2</v>
      </c>
      <c r="L360" t="s">
        <v>200</v>
      </c>
      <c r="M360" t="s">
        <v>45</v>
      </c>
      <c r="O360">
        <v>2020</v>
      </c>
    </row>
    <row r="361" spans="1:15" x14ac:dyDescent="0.3">
      <c r="A361">
        <v>446</v>
      </c>
      <c r="B361" t="s">
        <v>591</v>
      </c>
      <c r="C361" t="s">
        <v>622</v>
      </c>
      <c r="D361">
        <v>8</v>
      </c>
      <c r="E361">
        <v>337000</v>
      </c>
      <c r="F361">
        <v>0</v>
      </c>
      <c r="G361" s="1">
        <v>0</v>
      </c>
      <c r="H361">
        <v>0</v>
      </c>
      <c r="I361">
        <v>291821</v>
      </c>
      <c r="J361" t="b">
        <v>1</v>
      </c>
      <c r="K361" t="s">
        <v>6</v>
      </c>
      <c r="L361" t="s">
        <v>589</v>
      </c>
      <c r="M361" t="s">
        <v>92</v>
      </c>
      <c r="N361" t="s">
        <v>45</v>
      </c>
      <c r="O361">
        <v>2020</v>
      </c>
    </row>
    <row r="362" spans="1:15" x14ac:dyDescent="0.3">
      <c r="A362">
        <v>48</v>
      </c>
      <c r="B362" t="s">
        <v>126</v>
      </c>
      <c r="C362" t="s">
        <v>127</v>
      </c>
      <c r="D362">
        <v>2</v>
      </c>
      <c r="E362">
        <v>336700</v>
      </c>
      <c r="F362">
        <v>17</v>
      </c>
      <c r="G362" s="1">
        <v>62</v>
      </c>
      <c r="H362">
        <v>1054</v>
      </c>
      <c r="I362">
        <v>1005053</v>
      </c>
      <c r="J362" t="b">
        <v>1</v>
      </c>
      <c r="K362" t="s">
        <v>7</v>
      </c>
      <c r="L362" t="s">
        <v>119</v>
      </c>
      <c r="M362" t="s">
        <v>40</v>
      </c>
      <c r="O362">
        <v>2020</v>
      </c>
    </row>
    <row r="363" spans="1:15" x14ac:dyDescent="0.3">
      <c r="A363">
        <v>241</v>
      </c>
      <c r="B363" t="s">
        <v>396</v>
      </c>
      <c r="C363" t="s">
        <v>397</v>
      </c>
      <c r="D363">
        <v>6</v>
      </c>
      <c r="E363">
        <v>336300</v>
      </c>
      <c r="F363">
        <v>14</v>
      </c>
      <c r="G363" s="1">
        <v>61.93</v>
      </c>
      <c r="H363">
        <v>867</v>
      </c>
      <c r="I363">
        <v>998115</v>
      </c>
      <c r="J363" t="b">
        <v>1</v>
      </c>
      <c r="K363" t="s">
        <v>15</v>
      </c>
      <c r="L363" t="s">
        <v>377</v>
      </c>
      <c r="M363" t="s">
        <v>40</v>
      </c>
      <c r="O363">
        <v>2020</v>
      </c>
    </row>
    <row r="364" spans="1:15" x14ac:dyDescent="0.3">
      <c r="A364">
        <v>219</v>
      </c>
      <c r="B364" t="s">
        <v>368</v>
      </c>
      <c r="C364" t="s">
        <v>104</v>
      </c>
      <c r="D364">
        <v>5</v>
      </c>
      <c r="E364">
        <v>335800</v>
      </c>
      <c r="F364">
        <v>7</v>
      </c>
      <c r="G364" s="1">
        <v>68.709999999999994</v>
      </c>
      <c r="H364">
        <v>481</v>
      </c>
      <c r="I364">
        <v>291771</v>
      </c>
      <c r="J364" t="b">
        <v>1</v>
      </c>
      <c r="K364" t="s">
        <v>4</v>
      </c>
      <c r="L364" t="s">
        <v>316</v>
      </c>
      <c r="M364" t="s">
        <v>45</v>
      </c>
      <c r="N364" t="s">
        <v>37</v>
      </c>
      <c r="O364">
        <v>2020</v>
      </c>
    </row>
    <row r="365" spans="1:15" x14ac:dyDescent="0.3">
      <c r="A365">
        <v>794</v>
      </c>
      <c r="B365" t="s">
        <v>961</v>
      </c>
      <c r="C365" t="s">
        <v>221</v>
      </c>
      <c r="D365">
        <v>16</v>
      </c>
      <c r="E365">
        <v>335600</v>
      </c>
      <c r="F365">
        <v>20</v>
      </c>
      <c r="G365" s="1">
        <v>61.8</v>
      </c>
      <c r="H365">
        <v>1236</v>
      </c>
      <c r="I365">
        <v>240406</v>
      </c>
      <c r="J365" t="b">
        <v>1</v>
      </c>
      <c r="K365" t="s">
        <v>8</v>
      </c>
      <c r="L365" t="s">
        <v>948</v>
      </c>
      <c r="M365" t="s">
        <v>45</v>
      </c>
      <c r="O365">
        <v>2020</v>
      </c>
    </row>
    <row r="366" spans="1:15" x14ac:dyDescent="0.3">
      <c r="A366">
        <v>114</v>
      </c>
      <c r="B366" t="s">
        <v>97</v>
      </c>
      <c r="C366" t="s">
        <v>229</v>
      </c>
      <c r="D366">
        <v>3</v>
      </c>
      <c r="E366">
        <v>334800</v>
      </c>
      <c r="F366">
        <v>20</v>
      </c>
      <c r="G366" s="1">
        <v>61.65</v>
      </c>
      <c r="H366">
        <v>1233</v>
      </c>
      <c r="I366">
        <v>1000953</v>
      </c>
      <c r="J366" t="b">
        <v>1</v>
      </c>
      <c r="K366" t="s">
        <v>2</v>
      </c>
      <c r="L366" t="s">
        <v>200</v>
      </c>
      <c r="M366" t="s">
        <v>45</v>
      </c>
      <c r="O366">
        <v>2020</v>
      </c>
    </row>
    <row r="367" spans="1:15" x14ac:dyDescent="0.3">
      <c r="A367">
        <v>544</v>
      </c>
      <c r="B367" t="s">
        <v>716</v>
      </c>
      <c r="C367" t="s">
        <v>587</v>
      </c>
      <c r="D367">
        <v>9</v>
      </c>
      <c r="E367">
        <v>334800</v>
      </c>
      <c r="F367">
        <v>17</v>
      </c>
      <c r="G367" s="1">
        <v>61.65</v>
      </c>
      <c r="H367">
        <v>1048</v>
      </c>
      <c r="I367">
        <v>295256</v>
      </c>
      <c r="J367" t="b">
        <v>1</v>
      </c>
      <c r="K367" t="s">
        <v>12</v>
      </c>
      <c r="L367" t="s">
        <v>679</v>
      </c>
      <c r="M367" t="s">
        <v>40</v>
      </c>
      <c r="O367">
        <v>2020</v>
      </c>
    </row>
    <row r="368" spans="1:15" x14ac:dyDescent="0.3">
      <c r="A368">
        <v>804</v>
      </c>
      <c r="B368" t="s">
        <v>219</v>
      </c>
      <c r="C368" t="s">
        <v>154</v>
      </c>
      <c r="D368">
        <v>16</v>
      </c>
      <c r="E368">
        <v>334700</v>
      </c>
      <c r="F368">
        <v>22</v>
      </c>
      <c r="G368" s="1">
        <v>61.64</v>
      </c>
      <c r="H368">
        <v>1356</v>
      </c>
      <c r="I368">
        <v>1004364</v>
      </c>
      <c r="J368" t="b">
        <v>1</v>
      </c>
      <c r="K368" t="s">
        <v>8</v>
      </c>
      <c r="L368" t="s">
        <v>948</v>
      </c>
      <c r="M368" t="s">
        <v>45</v>
      </c>
      <c r="O368">
        <v>2020</v>
      </c>
    </row>
    <row r="369" spans="1:15" x14ac:dyDescent="0.3">
      <c r="A369">
        <v>487</v>
      </c>
      <c r="B369" t="s">
        <v>192</v>
      </c>
      <c r="C369" t="s">
        <v>661</v>
      </c>
      <c r="D369">
        <v>10</v>
      </c>
      <c r="E369">
        <v>333600</v>
      </c>
      <c r="F369">
        <v>14</v>
      </c>
      <c r="G369" s="1">
        <v>61.43</v>
      </c>
      <c r="H369">
        <v>860</v>
      </c>
      <c r="I369">
        <v>296420</v>
      </c>
      <c r="J369" t="b">
        <v>1</v>
      </c>
      <c r="K369" t="s">
        <v>5</v>
      </c>
      <c r="L369" t="s">
        <v>637</v>
      </c>
      <c r="M369" t="s">
        <v>45</v>
      </c>
      <c r="O369">
        <v>2020</v>
      </c>
    </row>
    <row r="370" spans="1:15" x14ac:dyDescent="0.3">
      <c r="A370">
        <v>502</v>
      </c>
      <c r="B370" t="s">
        <v>217</v>
      </c>
      <c r="C370" t="s">
        <v>676</v>
      </c>
      <c r="D370">
        <v>10</v>
      </c>
      <c r="E370">
        <v>332200</v>
      </c>
      <c r="F370">
        <v>12</v>
      </c>
      <c r="G370" s="1">
        <v>61.17</v>
      </c>
      <c r="H370">
        <v>734</v>
      </c>
      <c r="I370">
        <v>294675</v>
      </c>
      <c r="J370" t="b">
        <v>1</v>
      </c>
      <c r="K370" t="s">
        <v>5</v>
      </c>
      <c r="L370" t="s">
        <v>637</v>
      </c>
      <c r="M370" t="s">
        <v>40</v>
      </c>
      <c r="O370">
        <v>2020</v>
      </c>
    </row>
    <row r="371" spans="1:15" x14ac:dyDescent="0.3">
      <c r="A371">
        <v>329</v>
      </c>
      <c r="B371" t="s">
        <v>56</v>
      </c>
      <c r="C371" t="s">
        <v>502</v>
      </c>
      <c r="D371">
        <v>7</v>
      </c>
      <c r="E371">
        <v>330900</v>
      </c>
      <c r="F371">
        <v>18</v>
      </c>
      <c r="G371" s="1">
        <v>60.94</v>
      </c>
      <c r="H371">
        <v>1097</v>
      </c>
      <c r="I371">
        <v>1006152</v>
      </c>
      <c r="J371" t="b">
        <v>1</v>
      </c>
      <c r="K371" t="s">
        <v>3</v>
      </c>
      <c r="L371" t="s">
        <v>497</v>
      </c>
      <c r="M371" t="s">
        <v>37</v>
      </c>
      <c r="O371">
        <v>2020</v>
      </c>
    </row>
    <row r="372" spans="1:15" x14ac:dyDescent="0.3">
      <c r="A372">
        <v>736</v>
      </c>
      <c r="B372" t="s">
        <v>915</v>
      </c>
      <c r="C372" t="s">
        <v>916</v>
      </c>
      <c r="D372">
        <v>15</v>
      </c>
      <c r="E372">
        <v>330900</v>
      </c>
      <c r="F372">
        <v>17</v>
      </c>
      <c r="G372" s="1">
        <v>60.94</v>
      </c>
      <c r="H372">
        <v>1036</v>
      </c>
      <c r="I372">
        <v>295712</v>
      </c>
      <c r="J372" t="b">
        <v>1</v>
      </c>
      <c r="K372" t="s">
        <v>13</v>
      </c>
      <c r="L372" t="s">
        <v>907</v>
      </c>
      <c r="M372" t="s">
        <v>45</v>
      </c>
      <c r="O372">
        <v>2020</v>
      </c>
    </row>
    <row r="373" spans="1:15" x14ac:dyDescent="0.3">
      <c r="A373">
        <v>65</v>
      </c>
      <c r="B373" t="s">
        <v>154</v>
      </c>
      <c r="C373" t="s">
        <v>155</v>
      </c>
      <c r="D373">
        <v>2</v>
      </c>
      <c r="E373">
        <v>330000</v>
      </c>
      <c r="F373">
        <v>9</v>
      </c>
      <c r="G373" s="1">
        <v>60.78</v>
      </c>
      <c r="H373">
        <v>547</v>
      </c>
      <c r="I373">
        <v>291548</v>
      </c>
      <c r="J373" t="b">
        <v>1</v>
      </c>
      <c r="K373" t="s">
        <v>7</v>
      </c>
      <c r="L373" t="s">
        <v>119</v>
      </c>
      <c r="M373" t="s">
        <v>40</v>
      </c>
      <c r="O373">
        <v>2020</v>
      </c>
    </row>
    <row r="374" spans="1:15" x14ac:dyDescent="0.3">
      <c r="A374">
        <v>127</v>
      </c>
      <c r="B374" t="s">
        <v>245</v>
      </c>
      <c r="C374" t="s">
        <v>246</v>
      </c>
      <c r="D374">
        <v>3</v>
      </c>
      <c r="E374">
        <v>329700</v>
      </c>
      <c r="F374">
        <v>18</v>
      </c>
      <c r="G374" s="1">
        <v>60.72</v>
      </c>
      <c r="H374">
        <v>1093</v>
      </c>
      <c r="I374">
        <v>998215</v>
      </c>
      <c r="J374" t="b">
        <v>1</v>
      </c>
      <c r="K374" t="s">
        <v>2</v>
      </c>
      <c r="L374" t="s">
        <v>200</v>
      </c>
      <c r="M374" t="s">
        <v>37</v>
      </c>
      <c r="O374">
        <v>2020</v>
      </c>
    </row>
    <row r="375" spans="1:15" x14ac:dyDescent="0.3">
      <c r="A375">
        <v>492</v>
      </c>
      <c r="B375" t="s">
        <v>667</v>
      </c>
      <c r="C375" t="s">
        <v>668</v>
      </c>
      <c r="D375">
        <v>10</v>
      </c>
      <c r="E375">
        <v>329500</v>
      </c>
      <c r="F375">
        <v>7</v>
      </c>
      <c r="G375" s="1">
        <v>67.430000000000007</v>
      </c>
      <c r="H375">
        <v>472</v>
      </c>
      <c r="I375">
        <v>992644</v>
      </c>
      <c r="J375" t="b">
        <v>1</v>
      </c>
      <c r="K375" t="s">
        <v>5</v>
      </c>
      <c r="L375" t="s">
        <v>637</v>
      </c>
      <c r="M375" t="s">
        <v>92</v>
      </c>
      <c r="N375" t="s">
        <v>45</v>
      </c>
      <c r="O375">
        <v>2020</v>
      </c>
    </row>
    <row r="376" spans="1:15" x14ac:dyDescent="0.3">
      <c r="A376">
        <v>539</v>
      </c>
      <c r="B376" t="s">
        <v>712</v>
      </c>
      <c r="C376" t="s">
        <v>713</v>
      </c>
      <c r="D376">
        <v>9</v>
      </c>
      <c r="E376">
        <v>329400</v>
      </c>
      <c r="F376">
        <v>21</v>
      </c>
      <c r="G376" s="1">
        <v>60.67</v>
      </c>
      <c r="H376">
        <v>1274</v>
      </c>
      <c r="I376">
        <v>992499</v>
      </c>
      <c r="J376" t="b">
        <v>1</v>
      </c>
      <c r="K376" t="s">
        <v>12</v>
      </c>
      <c r="L376" t="s">
        <v>679</v>
      </c>
      <c r="M376" t="s">
        <v>45</v>
      </c>
      <c r="O376">
        <v>2020</v>
      </c>
    </row>
    <row r="377" spans="1:15" x14ac:dyDescent="0.3">
      <c r="A377">
        <v>725</v>
      </c>
      <c r="B377" t="s">
        <v>561</v>
      </c>
      <c r="C377" t="s">
        <v>902</v>
      </c>
      <c r="D377">
        <v>14</v>
      </c>
      <c r="E377">
        <v>329400</v>
      </c>
      <c r="F377">
        <v>9</v>
      </c>
      <c r="G377" s="1">
        <v>60.67</v>
      </c>
      <c r="H377">
        <v>546</v>
      </c>
      <c r="I377">
        <v>294663</v>
      </c>
      <c r="J377" t="b">
        <v>1</v>
      </c>
      <c r="K377" t="s">
        <v>9</v>
      </c>
      <c r="L377" t="s">
        <v>864</v>
      </c>
      <c r="M377" t="s">
        <v>40</v>
      </c>
      <c r="O377">
        <v>2020</v>
      </c>
    </row>
    <row r="378" spans="1:15" x14ac:dyDescent="0.3">
      <c r="A378">
        <v>273</v>
      </c>
      <c r="B378" t="s">
        <v>43</v>
      </c>
      <c r="C378" t="s">
        <v>439</v>
      </c>
      <c r="D378">
        <v>17</v>
      </c>
      <c r="E378">
        <v>329000</v>
      </c>
      <c r="F378">
        <v>12</v>
      </c>
      <c r="G378" s="1">
        <v>60.58</v>
      </c>
      <c r="H378">
        <v>727</v>
      </c>
      <c r="I378">
        <v>998130</v>
      </c>
      <c r="J378" t="b">
        <v>1</v>
      </c>
      <c r="K378" t="s">
        <v>17</v>
      </c>
      <c r="L378" t="s">
        <v>440</v>
      </c>
      <c r="M378" t="s">
        <v>45</v>
      </c>
      <c r="N378" t="s">
        <v>37</v>
      </c>
      <c r="O378">
        <v>2020</v>
      </c>
    </row>
    <row r="379" spans="1:15" x14ac:dyDescent="0.3">
      <c r="A379">
        <v>524</v>
      </c>
      <c r="B379" t="s">
        <v>319</v>
      </c>
      <c r="C379" t="s">
        <v>698</v>
      </c>
      <c r="D379">
        <v>9</v>
      </c>
      <c r="E379">
        <v>329000</v>
      </c>
      <c r="F379">
        <v>17</v>
      </c>
      <c r="G379" s="1">
        <v>60.59</v>
      </c>
      <c r="H379">
        <v>1030</v>
      </c>
      <c r="I379">
        <v>1001017</v>
      </c>
      <c r="J379" t="b">
        <v>1</v>
      </c>
      <c r="K379" t="s">
        <v>12</v>
      </c>
      <c r="L379" t="s">
        <v>679</v>
      </c>
      <c r="M379" t="s">
        <v>45</v>
      </c>
      <c r="O379">
        <v>2020</v>
      </c>
    </row>
    <row r="380" spans="1:15" x14ac:dyDescent="0.3">
      <c r="A380">
        <v>358</v>
      </c>
      <c r="B380" t="s">
        <v>495</v>
      </c>
      <c r="C380" t="s">
        <v>531</v>
      </c>
      <c r="D380">
        <v>7</v>
      </c>
      <c r="E380">
        <v>328800</v>
      </c>
      <c r="F380">
        <v>18</v>
      </c>
      <c r="G380" s="1">
        <v>60.56</v>
      </c>
      <c r="H380">
        <v>1090</v>
      </c>
      <c r="I380">
        <v>291357</v>
      </c>
      <c r="J380" t="b">
        <v>1</v>
      </c>
      <c r="K380" t="s">
        <v>3</v>
      </c>
      <c r="L380" t="s">
        <v>497</v>
      </c>
      <c r="M380" t="s">
        <v>45</v>
      </c>
      <c r="O380">
        <v>2020</v>
      </c>
    </row>
    <row r="381" spans="1:15" x14ac:dyDescent="0.3">
      <c r="A381">
        <v>556</v>
      </c>
      <c r="B381" t="s">
        <v>729</v>
      </c>
      <c r="C381" t="s">
        <v>385</v>
      </c>
      <c r="D381">
        <v>11</v>
      </c>
      <c r="E381">
        <v>328700</v>
      </c>
      <c r="F381">
        <v>19</v>
      </c>
      <c r="G381" s="1">
        <v>60.53</v>
      </c>
      <c r="H381">
        <v>1150</v>
      </c>
      <c r="I381">
        <v>1006121</v>
      </c>
      <c r="J381" t="b">
        <v>1</v>
      </c>
      <c r="K381" t="s">
        <v>11</v>
      </c>
      <c r="L381" t="s">
        <v>724</v>
      </c>
      <c r="M381" t="s">
        <v>45</v>
      </c>
      <c r="O381">
        <v>2020</v>
      </c>
    </row>
    <row r="382" spans="1:15" x14ac:dyDescent="0.3">
      <c r="A382">
        <v>399</v>
      </c>
      <c r="B382" t="s">
        <v>109</v>
      </c>
      <c r="C382" t="s">
        <v>417</v>
      </c>
      <c r="D382">
        <v>18</v>
      </c>
      <c r="E382">
        <v>328500</v>
      </c>
      <c r="F382">
        <v>14</v>
      </c>
      <c r="G382" s="1">
        <v>60.5</v>
      </c>
      <c r="H382">
        <v>847</v>
      </c>
      <c r="I382">
        <v>290675</v>
      </c>
      <c r="J382" t="b">
        <v>1</v>
      </c>
      <c r="K382" t="s">
        <v>542</v>
      </c>
      <c r="L382" t="s">
        <v>18</v>
      </c>
      <c r="M382" t="s">
        <v>45</v>
      </c>
      <c r="O382">
        <v>2020</v>
      </c>
    </row>
    <row r="383" spans="1:15" x14ac:dyDescent="0.3">
      <c r="A383">
        <v>647</v>
      </c>
      <c r="B383" t="s">
        <v>71</v>
      </c>
      <c r="C383" t="s">
        <v>827</v>
      </c>
      <c r="D383">
        <v>13</v>
      </c>
      <c r="E383">
        <v>328500</v>
      </c>
      <c r="F383">
        <v>10</v>
      </c>
      <c r="G383" s="1">
        <v>60.5</v>
      </c>
      <c r="H383">
        <v>605</v>
      </c>
      <c r="I383">
        <v>290641</v>
      </c>
      <c r="J383" t="b">
        <v>1</v>
      </c>
      <c r="K383" t="s">
        <v>10</v>
      </c>
      <c r="L383" t="s">
        <v>818</v>
      </c>
      <c r="M383" t="s">
        <v>40</v>
      </c>
      <c r="O383">
        <v>2020</v>
      </c>
    </row>
    <row r="384" spans="1:15" x14ac:dyDescent="0.3">
      <c r="A384">
        <v>280</v>
      </c>
      <c r="B384" t="s">
        <v>185</v>
      </c>
      <c r="C384" t="s">
        <v>447</v>
      </c>
      <c r="D384">
        <v>17</v>
      </c>
      <c r="E384">
        <v>328200</v>
      </c>
      <c r="F384">
        <v>9</v>
      </c>
      <c r="G384" s="1">
        <v>60.44</v>
      </c>
      <c r="H384">
        <v>544</v>
      </c>
      <c r="I384">
        <v>295446</v>
      </c>
      <c r="J384" t="b">
        <v>1</v>
      </c>
      <c r="K384" t="s">
        <v>17</v>
      </c>
      <c r="L384" t="s">
        <v>440</v>
      </c>
      <c r="M384" t="s">
        <v>40</v>
      </c>
      <c r="O384">
        <v>2020</v>
      </c>
    </row>
    <row r="385" spans="1:15" x14ac:dyDescent="0.3">
      <c r="A385">
        <v>248</v>
      </c>
      <c r="B385" t="s">
        <v>408</v>
      </c>
      <c r="C385" t="s">
        <v>409</v>
      </c>
      <c r="D385">
        <v>6</v>
      </c>
      <c r="E385">
        <v>327600</v>
      </c>
      <c r="F385">
        <v>12</v>
      </c>
      <c r="G385" s="1">
        <v>60.33</v>
      </c>
      <c r="H385">
        <v>724</v>
      </c>
      <c r="I385">
        <v>296324</v>
      </c>
      <c r="J385" t="b">
        <v>1</v>
      </c>
      <c r="K385" t="s">
        <v>15</v>
      </c>
      <c r="L385" t="s">
        <v>377</v>
      </c>
      <c r="M385" t="s">
        <v>45</v>
      </c>
      <c r="O385">
        <v>2020</v>
      </c>
    </row>
    <row r="386" spans="1:15" x14ac:dyDescent="0.3">
      <c r="A386">
        <v>325</v>
      </c>
      <c r="B386" t="s">
        <v>50</v>
      </c>
      <c r="C386" t="s">
        <v>35</v>
      </c>
      <c r="D386">
        <v>7</v>
      </c>
      <c r="E386">
        <v>327200</v>
      </c>
      <c r="F386">
        <v>20</v>
      </c>
      <c r="G386" s="1">
        <v>60.25</v>
      </c>
      <c r="H386">
        <v>1205</v>
      </c>
      <c r="I386">
        <v>994386</v>
      </c>
      <c r="J386" t="b">
        <v>1</v>
      </c>
      <c r="K386" t="s">
        <v>3</v>
      </c>
      <c r="L386" t="s">
        <v>497</v>
      </c>
      <c r="M386" t="s">
        <v>45</v>
      </c>
      <c r="O386">
        <v>2020</v>
      </c>
    </row>
    <row r="387" spans="1:15" x14ac:dyDescent="0.3">
      <c r="A387">
        <v>527</v>
      </c>
      <c r="B387" t="s">
        <v>38</v>
      </c>
      <c r="C387" t="s">
        <v>659</v>
      </c>
      <c r="D387">
        <v>9</v>
      </c>
      <c r="E387">
        <v>327100</v>
      </c>
      <c r="F387">
        <v>13</v>
      </c>
      <c r="G387" s="1">
        <v>60.23</v>
      </c>
      <c r="H387">
        <v>783</v>
      </c>
      <c r="I387">
        <v>296355</v>
      </c>
      <c r="J387" t="b">
        <v>1</v>
      </c>
      <c r="K387" t="s">
        <v>12</v>
      </c>
      <c r="L387" t="s">
        <v>679</v>
      </c>
      <c r="M387" t="s">
        <v>40</v>
      </c>
      <c r="O387">
        <v>2020</v>
      </c>
    </row>
    <row r="388" spans="1:15" x14ac:dyDescent="0.3">
      <c r="A388">
        <v>299</v>
      </c>
      <c r="B388" t="s">
        <v>408</v>
      </c>
      <c r="C388" t="s">
        <v>153</v>
      </c>
      <c r="D388">
        <v>17</v>
      </c>
      <c r="E388">
        <v>326800</v>
      </c>
      <c r="F388">
        <v>16</v>
      </c>
      <c r="G388" s="1">
        <v>60.19</v>
      </c>
      <c r="H388">
        <v>963</v>
      </c>
      <c r="I388">
        <v>996064</v>
      </c>
      <c r="J388" t="b">
        <v>1</v>
      </c>
      <c r="K388" t="s">
        <v>17</v>
      </c>
      <c r="L388" t="s">
        <v>440</v>
      </c>
      <c r="M388" t="s">
        <v>40</v>
      </c>
      <c r="O388">
        <v>2020</v>
      </c>
    </row>
    <row r="389" spans="1:15" x14ac:dyDescent="0.3">
      <c r="A389">
        <v>574</v>
      </c>
      <c r="B389" t="s">
        <v>493</v>
      </c>
      <c r="C389" t="s">
        <v>747</v>
      </c>
      <c r="D389">
        <v>11</v>
      </c>
      <c r="E389">
        <v>326700</v>
      </c>
      <c r="F389">
        <v>5</v>
      </c>
      <c r="G389" s="1">
        <v>75.2</v>
      </c>
      <c r="H389">
        <v>376</v>
      </c>
      <c r="I389">
        <v>997142</v>
      </c>
      <c r="J389" t="b">
        <v>1</v>
      </c>
      <c r="K389" t="s">
        <v>11</v>
      </c>
      <c r="L389" t="s">
        <v>724</v>
      </c>
      <c r="M389" t="s">
        <v>92</v>
      </c>
      <c r="N389" t="s">
        <v>45</v>
      </c>
      <c r="O389">
        <v>2020</v>
      </c>
    </row>
    <row r="390" spans="1:15" x14ac:dyDescent="0.3">
      <c r="A390">
        <v>275</v>
      </c>
      <c r="B390" t="s">
        <v>137</v>
      </c>
      <c r="C390" t="s">
        <v>442</v>
      </c>
      <c r="D390">
        <v>17</v>
      </c>
      <c r="E390">
        <v>325800</v>
      </c>
      <c r="F390">
        <v>21</v>
      </c>
      <c r="G390" s="1">
        <v>60</v>
      </c>
      <c r="H390">
        <v>1260</v>
      </c>
      <c r="I390">
        <v>1008882</v>
      </c>
      <c r="J390" t="b">
        <v>1</v>
      </c>
      <c r="K390" t="s">
        <v>17</v>
      </c>
      <c r="L390" t="s">
        <v>440</v>
      </c>
      <c r="M390" t="s">
        <v>40</v>
      </c>
      <c r="O390">
        <v>2020</v>
      </c>
    </row>
    <row r="391" spans="1:15" x14ac:dyDescent="0.3">
      <c r="A391">
        <v>70</v>
      </c>
      <c r="B391" t="s">
        <v>163</v>
      </c>
      <c r="C391" t="s">
        <v>164</v>
      </c>
      <c r="D391">
        <v>2</v>
      </c>
      <c r="E391">
        <v>325200</v>
      </c>
      <c r="F391">
        <v>9</v>
      </c>
      <c r="G391" s="1">
        <v>59.89</v>
      </c>
      <c r="H391">
        <v>539</v>
      </c>
      <c r="I391">
        <v>993828</v>
      </c>
      <c r="J391" t="b">
        <v>1</v>
      </c>
      <c r="K391" t="s">
        <v>7</v>
      </c>
      <c r="L391" t="s">
        <v>119</v>
      </c>
      <c r="M391" t="s">
        <v>45</v>
      </c>
      <c r="N391" t="s">
        <v>37</v>
      </c>
      <c r="O391">
        <v>2020</v>
      </c>
    </row>
    <row r="392" spans="1:15" x14ac:dyDescent="0.3">
      <c r="A392">
        <v>129</v>
      </c>
      <c r="B392" t="s">
        <v>175</v>
      </c>
      <c r="C392" t="s">
        <v>247</v>
      </c>
      <c r="D392">
        <v>3</v>
      </c>
      <c r="E392">
        <v>325200</v>
      </c>
      <c r="F392">
        <v>17</v>
      </c>
      <c r="G392" s="1">
        <v>59.88</v>
      </c>
      <c r="H392">
        <v>1018</v>
      </c>
      <c r="I392">
        <v>1001028</v>
      </c>
      <c r="J392" t="b">
        <v>1</v>
      </c>
      <c r="K392" t="s">
        <v>2</v>
      </c>
      <c r="L392" t="s">
        <v>200</v>
      </c>
      <c r="M392" t="s">
        <v>45</v>
      </c>
      <c r="O392">
        <v>2020</v>
      </c>
    </row>
    <row r="393" spans="1:15" x14ac:dyDescent="0.3">
      <c r="A393">
        <v>216</v>
      </c>
      <c r="B393" t="s">
        <v>56</v>
      </c>
      <c r="C393" t="s">
        <v>365</v>
      </c>
      <c r="D393">
        <v>5</v>
      </c>
      <c r="E393">
        <v>322600</v>
      </c>
      <c r="F393">
        <v>6</v>
      </c>
      <c r="G393" s="1">
        <v>66</v>
      </c>
      <c r="H393">
        <v>396</v>
      </c>
      <c r="I393">
        <v>1001026</v>
      </c>
      <c r="J393" t="b">
        <v>1</v>
      </c>
      <c r="K393" t="s">
        <v>4</v>
      </c>
      <c r="L393" t="s">
        <v>316</v>
      </c>
      <c r="M393" t="s">
        <v>40</v>
      </c>
      <c r="O393">
        <v>2020</v>
      </c>
    </row>
    <row r="394" spans="1:15" x14ac:dyDescent="0.3">
      <c r="A394">
        <v>220</v>
      </c>
      <c r="B394" t="s">
        <v>62</v>
      </c>
      <c r="C394" t="s">
        <v>369</v>
      </c>
      <c r="D394">
        <v>5</v>
      </c>
      <c r="E394">
        <v>321800</v>
      </c>
      <c r="F394">
        <v>3</v>
      </c>
      <c r="G394" s="1">
        <v>84.67</v>
      </c>
      <c r="H394">
        <v>254</v>
      </c>
      <c r="I394">
        <v>990606</v>
      </c>
      <c r="J394" t="b">
        <v>1</v>
      </c>
      <c r="K394" t="s">
        <v>4</v>
      </c>
      <c r="L394" t="s">
        <v>316</v>
      </c>
      <c r="M394" t="s">
        <v>45</v>
      </c>
      <c r="O394">
        <v>2020</v>
      </c>
    </row>
    <row r="395" spans="1:15" x14ac:dyDescent="0.3">
      <c r="A395">
        <v>630</v>
      </c>
      <c r="B395" t="s">
        <v>109</v>
      </c>
      <c r="C395" t="s">
        <v>811</v>
      </c>
      <c r="D395">
        <v>12</v>
      </c>
      <c r="E395">
        <v>321800</v>
      </c>
      <c r="F395">
        <v>19</v>
      </c>
      <c r="G395" s="1">
        <v>59.26</v>
      </c>
      <c r="H395">
        <v>1126</v>
      </c>
      <c r="I395">
        <v>1000981</v>
      </c>
      <c r="J395" t="b">
        <v>1</v>
      </c>
      <c r="K395" t="s">
        <v>1</v>
      </c>
      <c r="L395" t="s">
        <v>769</v>
      </c>
      <c r="M395" t="s">
        <v>45</v>
      </c>
      <c r="O395">
        <v>2020</v>
      </c>
    </row>
    <row r="396" spans="1:15" x14ac:dyDescent="0.3">
      <c r="A396">
        <v>102</v>
      </c>
      <c r="B396" t="s">
        <v>214</v>
      </c>
      <c r="C396" t="s">
        <v>215</v>
      </c>
      <c r="D396">
        <v>3</v>
      </c>
      <c r="E396">
        <v>321700</v>
      </c>
      <c r="F396">
        <v>21</v>
      </c>
      <c r="G396" s="1">
        <v>59.24</v>
      </c>
      <c r="H396">
        <v>1244</v>
      </c>
      <c r="I396">
        <v>296200</v>
      </c>
      <c r="J396" t="b">
        <v>1</v>
      </c>
      <c r="K396" t="s">
        <v>2</v>
      </c>
      <c r="L396" t="s">
        <v>200</v>
      </c>
      <c r="M396" t="s">
        <v>45</v>
      </c>
      <c r="O396">
        <v>2020</v>
      </c>
    </row>
    <row r="397" spans="1:15" x14ac:dyDescent="0.3">
      <c r="A397">
        <v>639</v>
      </c>
      <c r="B397" t="s">
        <v>820</v>
      </c>
      <c r="C397" t="s">
        <v>639</v>
      </c>
      <c r="D397">
        <v>13</v>
      </c>
      <c r="E397">
        <v>320900</v>
      </c>
      <c r="F397">
        <v>0</v>
      </c>
      <c r="G397" s="1">
        <v>0</v>
      </c>
      <c r="H397">
        <v>0</v>
      </c>
      <c r="I397">
        <v>298091</v>
      </c>
      <c r="J397" t="b">
        <v>1</v>
      </c>
      <c r="K397" t="s">
        <v>10</v>
      </c>
      <c r="L397" t="s">
        <v>818</v>
      </c>
      <c r="M397" t="s">
        <v>40</v>
      </c>
      <c r="O397">
        <v>2020</v>
      </c>
    </row>
    <row r="398" spans="1:15" x14ac:dyDescent="0.3">
      <c r="A398">
        <v>307</v>
      </c>
      <c r="B398" t="s">
        <v>56</v>
      </c>
      <c r="C398" t="s">
        <v>475</v>
      </c>
      <c r="D398">
        <v>17</v>
      </c>
      <c r="E398">
        <v>319600</v>
      </c>
      <c r="F398">
        <v>14</v>
      </c>
      <c r="G398" s="1">
        <v>58.86</v>
      </c>
      <c r="H398">
        <v>824</v>
      </c>
      <c r="I398">
        <v>295942</v>
      </c>
      <c r="J398" t="b">
        <v>1</v>
      </c>
      <c r="K398" t="s">
        <v>17</v>
      </c>
      <c r="L398" t="s">
        <v>440</v>
      </c>
      <c r="M398" t="s">
        <v>40</v>
      </c>
      <c r="O398">
        <v>2020</v>
      </c>
    </row>
    <row r="399" spans="1:15" x14ac:dyDescent="0.3">
      <c r="A399">
        <v>178</v>
      </c>
      <c r="B399" t="s">
        <v>311</v>
      </c>
      <c r="C399" t="s">
        <v>312</v>
      </c>
      <c r="D399">
        <v>4</v>
      </c>
      <c r="E399">
        <v>319400</v>
      </c>
      <c r="F399">
        <v>16</v>
      </c>
      <c r="G399" s="1">
        <v>58.81</v>
      </c>
      <c r="H399">
        <v>941</v>
      </c>
      <c r="I399">
        <v>250290</v>
      </c>
      <c r="J399" t="b">
        <v>1</v>
      </c>
      <c r="K399" t="s">
        <v>14</v>
      </c>
      <c r="L399" t="s">
        <v>254</v>
      </c>
      <c r="M399" t="s">
        <v>45</v>
      </c>
      <c r="O399">
        <v>2020</v>
      </c>
    </row>
    <row r="400" spans="1:15" x14ac:dyDescent="0.3">
      <c r="A400">
        <v>503</v>
      </c>
      <c r="B400" t="s">
        <v>185</v>
      </c>
      <c r="C400" t="s">
        <v>677</v>
      </c>
      <c r="D400">
        <v>10</v>
      </c>
      <c r="E400">
        <v>319400</v>
      </c>
      <c r="F400">
        <v>11</v>
      </c>
      <c r="G400" s="1">
        <v>58.82</v>
      </c>
      <c r="H400">
        <v>647</v>
      </c>
      <c r="I400">
        <v>993806</v>
      </c>
      <c r="J400" t="b">
        <v>1</v>
      </c>
      <c r="K400" t="s">
        <v>5</v>
      </c>
      <c r="L400" t="s">
        <v>637</v>
      </c>
      <c r="M400" t="s">
        <v>45</v>
      </c>
      <c r="O400">
        <v>2020</v>
      </c>
    </row>
    <row r="401" spans="1:15" x14ac:dyDescent="0.3">
      <c r="A401">
        <v>357</v>
      </c>
      <c r="B401" t="s">
        <v>529</v>
      </c>
      <c r="C401" t="s">
        <v>530</v>
      </c>
      <c r="D401">
        <v>7</v>
      </c>
      <c r="E401">
        <v>319100</v>
      </c>
      <c r="F401">
        <v>17</v>
      </c>
      <c r="G401" s="1">
        <v>58.76</v>
      </c>
      <c r="H401">
        <v>999</v>
      </c>
      <c r="I401">
        <v>1002220</v>
      </c>
      <c r="J401" t="b">
        <v>1</v>
      </c>
      <c r="K401" t="s">
        <v>3</v>
      </c>
      <c r="L401" t="s">
        <v>497</v>
      </c>
      <c r="M401" t="s">
        <v>45</v>
      </c>
      <c r="O401">
        <v>2020</v>
      </c>
    </row>
    <row r="402" spans="1:15" x14ac:dyDescent="0.3">
      <c r="A402">
        <v>283</v>
      </c>
      <c r="B402" t="s">
        <v>122</v>
      </c>
      <c r="C402" t="s">
        <v>450</v>
      </c>
      <c r="D402">
        <v>17</v>
      </c>
      <c r="E402">
        <v>318500</v>
      </c>
      <c r="F402">
        <v>6</v>
      </c>
      <c r="G402" s="1">
        <v>65.17</v>
      </c>
      <c r="H402">
        <v>391</v>
      </c>
      <c r="I402">
        <v>1002331</v>
      </c>
      <c r="J402" t="b">
        <v>1</v>
      </c>
      <c r="K402" t="s">
        <v>17</v>
      </c>
      <c r="L402" t="s">
        <v>440</v>
      </c>
      <c r="M402" t="s">
        <v>40</v>
      </c>
      <c r="O402">
        <v>2020</v>
      </c>
    </row>
    <row r="403" spans="1:15" x14ac:dyDescent="0.3">
      <c r="A403">
        <v>696</v>
      </c>
      <c r="B403" t="s">
        <v>245</v>
      </c>
      <c r="C403" t="s">
        <v>876</v>
      </c>
      <c r="D403">
        <v>14</v>
      </c>
      <c r="E403">
        <v>317900</v>
      </c>
      <c r="F403">
        <v>13</v>
      </c>
      <c r="G403" s="1">
        <v>58.54</v>
      </c>
      <c r="H403">
        <v>761</v>
      </c>
      <c r="I403">
        <v>997100</v>
      </c>
      <c r="J403" t="b">
        <v>1</v>
      </c>
      <c r="K403" t="s">
        <v>9</v>
      </c>
      <c r="L403" t="s">
        <v>864</v>
      </c>
      <c r="M403" t="s">
        <v>45</v>
      </c>
      <c r="O403">
        <v>2020</v>
      </c>
    </row>
    <row r="404" spans="1:15" x14ac:dyDescent="0.3">
      <c r="A404">
        <v>168</v>
      </c>
      <c r="B404" t="s">
        <v>43</v>
      </c>
      <c r="C404" t="s">
        <v>297</v>
      </c>
      <c r="D404">
        <v>4</v>
      </c>
      <c r="E404">
        <v>317700</v>
      </c>
      <c r="F404">
        <v>7</v>
      </c>
      <c r="G404" s="1">
        <v>65</v>
      </c>
      <c r="H404">
        <v>455</v>
      </c>
      <c r="I404">
        <v>240232</v>
      </c>
      <c r="J404" t="b">
        <v>1</v>
      </c>
      <c r="K404" t="s">
        <v>14</v>
      </c>
      <c r="L404" t="s">
        <v>254</v>
      </c>
      <c r="M404" t="s">
        <v>45</v>
      </c>
      <c r="O404">
        <v>2020</v>
      </c>
    </row>
    <row r="405" spans="1:15" x14ac:dyDescent="0.3">
      <c r="A405">
        <v>473</v>
      </c>
      <c r="B405" t="s">
        <v>344</v>
      </c>
      <c r="C405" t="s">
        <v>651</v>
      </c>
      <c r="D405">
        <v>10</v>
      </c>
      <c r="E405">
        <v>317300</v>
      </c>
      <c r="F405">
        <v>21</v>
      </c>
      <c r="G405" s="1">
        <v>58.43</v>
      </c>
      <c r="H405">
        <v>1227</v>
      </c>
      <c r="I405">
        <v>994385</v>
      </c>
      <c r="J405" t="b">
        <v>1</v>
      </c>
      <c r="K405" t="s">
        <v>5</v>
      </c>
      <c r="L405" t="s">
        <v>637</v>
      </c>
      <c r="M405" t="s">
        <v>45</v>
      </c>
      <c r="O405">
        <v>2020</v>
      </c>
    </row>
    <row r="406" spans="1:15" x14ac:dyDescent="0.3">
      <c r="A406">
        <v>44</v>
      </c>
      <c r="B406" t="s">
        <v>117</v>
      </c>
      <c r="C406" t="s">
        <v>118</v>
      </c>
      <c r="D406">
        <v>2</v>
      </c>
      <c r="E406">
        <v>316300</v>
      </c>
      <c r="F406">
        <v>8</v>
      </c>
      <c r="G406" s="1">
        <v>58.25</v>
      </c>
      <c r="H406">
        <v>466</v>
      </c>
      <c r="I406">
        <v>294168</v>
      </c>
      <c r="J406" t="b">
        <v>1</v>
      </c>
      <c r="K406" t="s">
        <v>7</v>
      </c>
      <c r="L406" t="s">
        <v>119</v>
      </c>
      <c r="M406" t="s">
        <v>40</v>
      </c>
      <c r="O406">
        <v>2020</v>
      </c>
    </row>
    <row r="407" spans="1:15" x14ac:dyDescent="0.3">
      <c r="A407">
        <v>411</v>
      </c>
      <c r="B407" t="s">
        <v>185</v>
      </c>
      <c r="C407" t="s">
        <v>111</v>
      </c>
      <c r="D407">
        <v>18</v>
      </c>
      <c r="E407">
        <v>316200</v>
      </c>
      <c r="F407">
        <v>18</v>
      </c>
      <c r="G407" s="1">
        <v>58.22</v>
      </c>
      <c r="H407">
        <v>1048</v>
      </c>
      <c r="I407">
        <v>1005247</v>
      </c>
      <c r="J407" t="b">
        <v>1</v>
      </c>
      <c r="K407" t="s">
        <v>542</v>
      </c>
      <c r="L407" t="s">
        <v>18</v>
      </c>
      <c r="M407" t="s">
        <v>40</v>
      </c>
      <c r="O407">
        <v>2020</v>
      </c>
    </row>
    <row r="408" spans="1:15" x14ac:dyDescent="0.3">
      <c r="A408">
        <v>601</v>
      </c>
      <c r="B408" t="s">
        <v>777</v>
      </c>
      <c r="C408" t="s">
        <v>778</v>
      </c>
      <c r="D408">
        <v>12</v>
      </c>
      <c r="E408">
        <v>316200</v>
      </c>
      <c r="F408">
        <v>9</v>
      </c>
      <c r="G408" s="1">
        <v>58.22</v>
      </c>
      <c r="H408">
        <v>524</v>
      </c>
      <c r="I408">
        <v>994077</v>
      </c>
      <c r="J408" t="b">
        <v>1</v>
      </c>
      <c r="K408" t="s">
        <v>1</v>
      </c>
      <c r="L408" t="s">
        <v>769</v>
      </c>
      <c r="M408" t="s">
        <v>92</v>
      </c>
      <c r="N408" t="s">
        <v>45</v>
      </c>
      <c r="O408">
        <v>2020</v>
      </c>
    </row>
    <row r="409" spans="1:15" x14ac:dyDescent="0.3">
      <c r="A409">
        <v>744</v>
      </c>
      <c r="B409" t="s">
        <v>245</v>
      </c>
      <c r="C409" t="s">
        <v>743</v>
      </c>
      <c r="D409">
        <v>15</v>
      </c>
      <c r="E409">
        <v>315000</v>
      </c>
      <c r="F409">
        <v>8</v>
      </c>
      <c r="G409" s="1">
        <v>58</v>
      </c>
      <c r="H409">
        <v>464</v>
      </c>
      <c r="I409">
        <v>991976</v>
      </c>
      <c r="J409" t="b">
        <v>1</v>
      </c>
      <c r="K409" t="s">
        <v>13</v>
      </c>
      <c r="L409" t="s">
        <v>907</v>
      </c>
      <c r="M409" t="s">
        <v>37</v>
      </c>
      <c r="O409">
        <v>2020</v>
      </c>
    </row>
    <row r="410" spans="1:15" x14ac:dyDescent="0.3">
      <c r="A410">
        <v>190</v>
      </c>
      <c r="B410" t="s">
        <v>328</v>
      </c>
      <c r="C410" t="s">
        <v>329</v>
      </c>
      <c r="D410">
        <v>5</v>
      </c>
      <c r="E410">
        <v>314200</v>
      </c>
      <c r="F410">
        <v>14</v>
      </c>
      <c r="G410" s="1">
        <v>57.86</v>
      </c>
      <c r="H410">
        <v>810</v>
      </c>
      <c r="I410">
        <v>296334</v>
      </c>
      <c r="J410" t="b">
        <v>1</v>
      </c>
      <c r="K410" t="s">
        <v>4</v>
      </c>
      <c r="L410" t="s">
        <v>316</v>
      </c>
      <c r="M410" t="s">
        <v>45</v>
      </c>
      <c r="O410">
        <v>2020</v>
      </c>
    </row>
    <row r="411" spans="1:15" x14ac:dyDescent="0.3">
      <c r="A411">
        <v>672</v>
      </c>
      <c r="B411" t="s">
        <v>43</v>
      </c>
      <c r="C411" t="s">
        <v>854</v>
      </c>
      <c r="D411">
        <v>13</v>
      </c>
      <c r="E411">
        <v>314100</v>
      </c>
      <c r="F411">
        <v>13</v>
      </c>
      <c r="G411" s="1">
        <v>57.85</v>
      </c>
      <c r="H411">
        <v>752</v>
      </c>
      <c r="I411">
        <v>1004985</v>
      </c>
      <c r="J411" t="b">
        <v>1</v>
      </c>
      <c r="K411" t="s">
        <v>10</v>
      </c>
      <c r="L411" t="s">
        <v>818</v>
      </c>
      <c r="M411" t="s">
        <v>40</v>
      </c>
      <c r="O411">
        <v>2020</v>
      </c>
    </row>
    <row r="412" spans="1:15" x14ac:dyDescent="0.3">
      <c r="A412">
        <v>45</v>
      </c>
      <c r="B412" t="s">
        <v>120</v>
      </c>
      <c r="C412" t="s">
        <v>121</v>
      </c>
      <c r="D412">
        <v>2</v>
      </c>
      <c r="E412">
        <v>311700</v>
      </c>
      <c r="F412">
        <v>1</v>
      </c>
      <c r="G412" s="1">
        <v>82</v>
      </c>
      <c r="H412">
        <v>82</v>
      </c>
      <c r="I412">
        <v>298437</v>
      </c>
      <c r="J412" t="b">
        <v>1</v>
      </c>
      <c r="K412" t="s">
        <v>7</v>
      </c>
      <c r="L412" t="s">
        <v>119</v>
      </c>
      <c r="M412" t="s">
        <v>37</v>
      </c>
      <c r="O412">
        <v>2020</v>
      </c>
    </row>
    <row r="413" spans="1:15" x14ac:dyDescent="0.3">
      <c r="A413">
        <v>780</v>
      </c>
      <c r="B413" t="s">
        <v>134</v>
      </c>
      <c r="C413" t="s">
        <v>951</v>
      </c>
      <c r="D413">
        <v>16</v>
      </c>
      <c r="E413">
        <v>311500</v>
      </c>
      <c r="F413">
        <v>14</v>
      </c>
      <c r="G413" s="1">
        <v>57.36</v>
      </c>
      <c r="H413">
        <v>803</v>
      </c>
      <c r="I413">
        <v>993820</v>
      </c>
      <c r="J413" t="b">
        <v>1</v>
      </c>
      <c r="K413" t="s">
        <v>8</v>
      </c>
      <c r="L413" t="s">
        <v>948</v>
      </c>
      <c r="M413" t="s">
        <v>40</v>
      </c>
      <c r="O413">
        <v>2020</v>
      </c>
    </row>
    <row r="414" spans="1:15" x14ac:dyDescent="0.3">
      <c r="A414">
        <v>657</v>
      </c>
      <c r="B414" t="s">
        <v>319</v>
      </c>
      <c r="C414" t="s">
        <v>839</v>
      </c>
      <c r="D414">
        <v>13</v>
      </c>
      <c r="E414">
        <v>311000</v>
      </c>
      <c r="F414">
        <v>11</v>
      </c>
      <c r="G414" s="1">
        <v>57.27</v>
      </c>
      <c r="H414">
        <v>630</v>
      </c>
      <c r="I414">
        <v>297452</v>
      </c>
      <c r="J414" t="b">
        <v>1</v>
      </c>
      <c r="K414" t="s">
        <v>10</v>
      </c>
      <c r="L414" t="s">
        <v>818</v>
      </c>
      <c r="M414" t="s">
        <v>45</v>
      </c>
      <c r="O414">
        <v>2020</v>
      </c>
    </row>
    <row r="415" spans="1:15" x14ac:dyDescent="0.3">
      <c r="A415">
        <v>724</v>
      </c>
      <c r="B415" t="s">
        <v>613</v>
      </c>
      <c r="C415" t="s">
        <v>111</v>
      </c>
      <c r="D415">
        <v>14</v>
      </c>
      <c r="E415">
        <v>310200</v>
      </c>
      <c r="F415">
        <v>5</v>
      </c>
      <c r="G415" s="1">
        <v>71.400000000000006</v>
      </c>
      <c r="H415">
        <v>357</v>
      </c>
      <c r="I415">
        <v>296211</v>
      </c>
      <c r="J415" t="b">
        <v>1</v>
      </c>
      <c r="K415" t="s">
        <v>9</v>
      </c>
      <c r="L415" t="s">
        <v>864</v>
      </c>
      <c r="M415" t="s">
        <v>37</v>
      </c>
      <c r="O415">
        <v>2020</v>
      </c>
    </row>
    <row r="416" spans="1:15" x14ac:dyDescent="0.3">
      <c r="A416">
        <v>107</v>
      </c>
      <c r="B416" t="s">
        <v>203</v>
      </c>
      <c r="C416" t="s">
        <v>221</v>
      </c>
      <c r="D416">
        <v>3</v>
      </c>
      <c r="E416">
        <v>309500</v>
      </c>
      <c r="F416">
        <v>10</v>
      </c>
      <c r="G416" s="1">
        <v>57</v>
      </c>
      <c r="H416">
        <v>570</v>
      </c>
      <c r="I416">
        <v>1001398</v>
      </c>
      <c r="J416" t="b">
        <v>1</v>
      </c>
      <c r="K416" t="s">
        <v>2</v>
      </c>
      <c r="L416" t="s">
        <v>200</v>
      </c>
      <c r="M416" t="s">
        <v>45</v>
      </c>
      <c r="O416">
        <v>2020</v>
      </c>
    </row>
    <row r="417" spans="1:15" x14ac:dyDescent="0.3">
      <c r="A417">
        <v>650</v>
      </c>
      <c r="B417" t="s">
        <v>319</v>
      </c>
      <c r="C417" t="s">
        <v>830</v>
      </c>
      <c r="D417">
        <v>13</v>
      </c>
      <c r="E417">
        <v>309500</v>
      </c>
      <c r="F417">
        <v>8</v>
      </c>
      <c r="G417" s="1">
        <v>57</v>
      </c>
      <c r="H417">
        <v>456</v>
      </c>
      <c r="I417">
        <v>1005717</v>
      </c>
      <c r="J417" t="b">
        <v>1</v>
      </c>
      <c r="K417" t="s">
        <v>10</v>
      </c>
      <c r="L417" t="s">
        <v>818</v>
      </c>
      <c r="M417" t="s">
        <v>40</v>
      </c>
      <c r="O417">
        <v>2020</v>
      </c>
    </row>
    <row r="418" spans="1:15" x14ac:dyDescent="0.3">
      <c r="A418">
        <v>759</v>
      </c>
      <c r="B418" t="s">
        <v>217</v>
      </c>
      <c r="C418" t="s">
        <v>934</v>
      </c>
      <c r="D418">
        <v>15</v>
      </c>
      <c r="E418">
        <v>309500</v>
      </c>
      <c r="F418">
        <v>13</v>
      </c>
      <c r="G418" s="1">
        <v>57</v>
      </c>
      <c r="H418">
        <v>741</v>
      </c>
      <c r="I418">
        <v>993841</v>
      </c>
      <c r="J418" t="b">
        <v>1</v>
      </c>
      <c r="K418" t="s">
        <v>13</v>
      </c>
      <c r="L418" t="s">
        <v>907</v>
      </c>
      <c r="M418" t="s">
        <v>45</v>
      </c>
      <c r="O418">
        <v>2020</v>
      </c>
    </row>
    <row r="419" spans="1:15" x14ac:dyDescent="0.3">
      <c r="A419">
        <v>687</v>
      </c>
      <c r="B419" t="s">
        <v>154</v>
      </c>
      <c r="C419" t="s">
        <v>323</v>
      </c>
      <c r="D419">
        <v>14</v>
      </c>
      <c r="E419">
        <v>309100</v>
      </c>
      <c r="F419">
        <v>14</v>
      </c>
      <c r="G419" s="1">
        <v>56.93</v>
      </c>
      <c r="H419">
        <v>797</v>
      </c>
      <c r="I419">
        <v>996442</v>
      </c>
      <c r="J419" t="b">
        <v>1</v>
      </c>
      <c r="K419" t="s">
        <v>9</v>
      </c>
      <c r="L419" t="s">
        <v>864</v>
      </c>
      <c r="M419" t="s">
        <v>37</v>
      </c>
      <c r="O419">
        <v>2020</v>
      </c>
    </row>
    <row r="420" spans="1:15" x14ac:dyDescent="0.3">
      <c r="A420">
        <v>501</v>
      </c>
      <c r="B420" t="s">
        <v>156</v>
      </c>
      <c r="C420" t="s">
        <v>676</v>
      </c>
      <c r="D420">
        <v>10</v>
      </c>
      <c r="E420">
        <v>308000</v>
      </c>
      <c r="F420">
        <v>11</v>
      </c>
      <c r="G420" s="1">
        <v>56.73</v>
      </c>
      <c r="H420">
        <v>624</v>
      </c>
      <c r="I420">
        <v>993940</v>
      </c>
      <c r="J420" t="b">
        <v>1</v>
      </c>
      <c r="K420" t="s">
        <v>5</v>
      </c>
      <c r="L420" t="s">
        <v>637</v>
      </c>
      <c r="M420" t="s">
        <v>45</v>
      </c>
      <c r="N420" t="s">
        <v>37</v>
      </c>
      <c r="O420">
        <v>2020</v>
      </c>
    </row>
    <row r="421" spans="1:15" x14ac:dyDescent="0.3">
      <c r="A421">
        <v>588</v>
      </c>
      <c r="B421" t="s">
        <v>175</v>
      </c>
      <c r="C421" t="s">
        <v>761</v>
      </c>
      <c r="D421">
        <v>11</v>
      </c>
      <c r="E421">
        <v>307900</v>
      </c>
      <c r="F421">
        <v>2</v>
      </c>
      <c r="G421" s="1">
        <v>81</v>
      </c>
      <c r="H421">
        <v>162</v>
      </c>
      <c r="I421">
        <v>280972</v>
      </c>
      <c r="J421" t="b">
        <v>1</v>
      </c>
      <c r="K421" t="s">
        <v>11</v>
      </c>
      <c r="L421" t="s">
        <v>724</v>
      </c>
      <c r="M421" t="s">
        <v>40</v>
      </c>
      <c r="O421">
        <v>2020</v>
      </c>
    </row>
    <row r="422" spans="1:15" x14ac:dyDescent="0.3">
      <c r="A422">
        <v>406</v>
      </c>
      <c r="B422" t="s">
        <v>578</v>
      </c>
      <c r="C422" t="s">
        <v>579</v>
      </c>
      <c r="D422">
        <v>18</v>
      </c>
      <c r="E422">
        <v>306100</v>
      </c>
      <c r="F422">
        <v>1</v>
      </c>
      <c r="G422" s="1">
        <v>2</v>
      </c>
      <c r="H422">
        <v>2</v>
      </c>
      <c r="I422">
        <v>291792</v>
      </c>
      <c r="J422" t="b">
        <v>1</v>
      </c>
      <c r="K422" t="s">
        <v>542</v>
      </c>
      <c r="L422" t="s">
        <v>18</v>
      </c>
      <c r="M422" t="s">
        <v>37</v>
      </c>
      <c r="O422">
        <v>2020</v>
      </c>
    </row>
    <row r="423" spans="1:15" x14ac:dyDescent="0.3">
      <c r="A423">
        <v>631</v>
      </c>
      <c r="B423" t="s">
        <v>175</v>
      </c>
      <c r="C423" t="s">
        <v>355</v>
      </c>
      <c r="D423">
        <v>12</v>
      </c>
      <c r="E423">
        <v>305800</v>
      </c>
      <c r="F423">
        <v>7</v>
      </c>
      <c r="G423" s="1">
        <v>62.57</v>
      </c>
      <c r="H423">
        <v>438</v>
      </c>
      <c r="I423">
        <v>1006133</v>
      </c>
      <c r="J423" t="b">
        <v>1</v>
      </c>
      <c r="K423" t="s">
        <v>1</v>
      </c>
      <c r="L423" t="s">
        <v>769</v>
      </c>
      <c r="M423" t="s">
        <v>37</v>
      </c>
      <c r="O423">
        <v>2020</v>
      </c>
    </row>
    <row r="424" spans="1:15" x14ac:dyDescent="0.3">
      <c r="A424">
        <v>237</v>
      </c>
      <c r="B424" t="s">
        <v>392</v>
      </c>
      <c r="C424" t="s">
        <v>144</v>
      </c>
      <c r="D424">
        <v>6</v>
      </c>
      <c r="E424">
        <v>305500</v>
      </c>
      <c r="F424">
        <v>8</v>
      </c>
      <c r="G424" s="1">
        <v>56.25</v>
      </c>
      <c r="H424">
        <v>450</v>
      </c>
      <c r="I424">
        <v>997033</v>
      </c>
      <c r="J424" t="b">
        <v>1</v>
      </c>
      <c r="K424" t="s">
        <v>15</v>
      </c>
      <c r="L424" t="s">
        <v>377</v>
      </c>
      <c r="M424" t="s">
        <v>45</v>
      </c>
      <c r="O424">
        <v>2020</v>
      </c>
    </row>
    <row r="425" spans="1:15" x14ac:dyDescent="0.3">
      <c r="A425">
        <v>75</v>
      </c>
      <c r="B425" t="s">
        <v>109</v>
      </c>
      <c r="C425" t="s">
        <v>172</v>
      </c>
      <c r="D425">
        <v>2</v>
      </c>
      <c r="E425">
        <v>305100</v>
      </c>
      <c r="F425">
        <v>22</v>
      </c>
      <c r="G425" s="1">
        <v>56.18</v>
      </c>
      <c r="H425">
        <v>1236</v>
      </c>
      <c r="I425">
        <v>297504</v>
      </c>
      <c r="J425" t="b">
        <v>1</v>
      </c>
      <c r="K425" t="s">
        <v>7</v>
      </c>
      <c r="L425" t="s">
        <v>119</v>
      </c>
      <c r="M425" t="s">
        <v>45</v>
      </c>
      <c r="O425">
        <v>2020</v>
      </c>
    </row>
    <row r="426" spans="1:15" x14ac:dyDescent="0.3">
      <c r="A426">
        <v>343</v>
      </c>
      <c r="B426" t="s">
        <v>60</v>
      </c>
      <c r="C426" t="s">
        <v>515</v>
      </c>
      <c r="D426">
        <v>7</v>
      </c>
      <c r="E426">
        <v>305000</v>
      </c>
      <c r="F426">
        <v>5</v>
      </c>
      <c r="G426" s="1">
        <v>70.2</v>
      </c>
      <c r="H426">
        <v>351</v>
      </c>
      <c r="I426">
        <v>270326</v>
      </c>
      <c r="J426" t="b">
        <v>1</v>
      </c>
      <c r="K426" t="s">
        <v>3</v>
      </c>
      <c r="L426" t="s">
        <v>497</v>
      </c>
      <c r="M426" t="s">
        <v>40</v>
      </c>
      <c r="O426">
        <v>2020</v>
      </c>
    </row>
    <row r="427" spans="1:15" x14ac:dyDescent="0.3">
      <c r="A427">
        <v>653</v>
      </c>
      <c r="B427" t="s">
        <v>834</v>
      </c>
      <c r="C427" t="s">
        <v>835</v>
      </c>
      <c r="D427">
        <v>13</v>
      </c>
      <c r="E427">
        <v>305000</v>
      </c>
      <c r="F427">
        <v>5</v>
      </c>
      <c r="G427" s="1">
        <v>70.2</v>
      </c>
      <c r="H427">
        <v>351</v>
      </c>
      <c r="I427">
        <v>260113</v>
      </c>
      <c r="J427" t="b">
        <v>1</v>
      </c>
      <c r="K427" t="s">
        <v>10</v>
      </c>
      <c r="L427" t="s">
        <v>818</v>
      </c>
      <c r="M427" t="s">
        <v>40</v>
      </c>
      <c r="O427">
        <v>2020</v>
      </c>
    </row>
    <row r="428" spans="1:15" x14ac:dyDescent="0.3">
      <c r="A428">
        <v>194</v>
      </c>
      <c r="B428" t="s">
        <v>48</v>
      </c>
      <c r="C428" t="s">
        <v>334</v>
      </c>
      <c r="D428">
        <v>5</v>
      </c>
      <c r="E428">
        <v>304700</v>
      </c>
      <c r="F428">
        <v>17</v>
      </c>
      <c r="G428" s="1">
        <v>56.12</v>
      </c>
      <c r="H428">
        <v>954</v>
      </c>
      <c r="I428">
        <v>996232</v>
      </c>
      <c r="J428" t="b">
        <v>1</v>
      </c>
      <c r="K428" t="s">
        <v>4</v>
      </c>
      <c r="L428" t="s">
        <v>316</v>
      </c>
      <c r="M428" t="s">
        <v>37</v>
      </c>
      <c r="O428">
        <v>2020</v>
      </c>
    </row>
    <row r="429" spans="1:15" x14ac:dyDescent="0.3">
      <c r="A429">
        <v>326</v>
      </c>
      <c r="B429" t="s">
        <v>498</v>
      </c>
      <c r="C429" t="s">
        <v>499</v>
      </c>
      <c r="D429">
        <v>7</v>
      </c>
      <c r="E429">
        <v>304700</v>
      </c>
      <c r="F429">
        <v>9</v>
      </c>
      <c r="G429" s="1">
        <v>56.11</v>
      </c>
      <c r="H429">
        <v>505</v>
      </c>
      <c r="I429">
        <v>293883</v>
      </c>
      <c r="J429" t="b">
        <v>1</v>
      </c>
      <c r="K429" t="s">
        <v>3</v>
      </c>
      <c r="L429" t="s">
        <v>497</v>
      </c>
      <c r="M429" t="s">
        <v>40</v>
      </c>
      <c r="O429">
        <v>2020</v>
      </c>
    </row>
    <row r="430" spans="1:15" x14ac:dyDescent="0.3">
      <c r="A430">
        <v>387</v>
      </c>
      <c r="B430" t="s">
        <v>561</v>
      </c>
      <c r="C430" t="s">
        <v>562</v>
      </c>
      <c r="D430">
        <v>18</v>
      </c>
      <c r="E430">
        <v>301600</v>
      </c>
      <c r="F430">
        <v>7</v>
      </c>
      <c r="G430" s="1">
        <v>61.71</v>
      </c>
      <c r="H430">
        <v>432</v>
      </c>
      <c r="I430">
        <v>999309</v>
      </c>
      <c r="J430" t="b">
        <v>1</v>
      </c>
      <c r="K430" t="s">
        <v>542</v>
      </c>
      <c r="L430" t="s">
        <v>18</v>
      </c>
      <c r="M430" t="s">
        <v>37</v>
      </c>
      <c r="O430">
        <v>2020</v>
      </c>
    </row>
    <row r="431" spans="1:15" x14ac:dyDescent="0.3">
      <c r="A431">
        <v>812</v>
      </c>
      <c r="B431" t="s">
        <v>71</v>
      </c>
      <c r="C431" t="s">
        <v>976</v>
      </c>
      <c r="D431">
        <v>16</v>
      </c>
      <c r="E431">
        <v>301600</v>
      </c>
      <c r="F431">
        <v>11</v>
      </c>
      <c r="G431" s="1">
        <v>55.55</v>
      </c>
      <c r="H431">
        <v>611</v>
      </c>
      <c r="I431">
        <v>996554</v>
      </c>
      <c r="J431" t="b">
        <v>1</v>
      </c>
      <c r="K431" t="s">
        <v>8</v>
      </c>
      <c r="L431" t="s">
        <v>948</v>
      </c>
      <c r="M431" t="s">
        <v>45</v>
      </c>
      <c r="O431">
        <v>2020</v>
      </c>
    </row>
    <row r="432" spans="1:15" x14ac:dyDescent="0.3">
      <c r="A432">
        <v>769</v>
      </c>
      <c r="B432" t="s">
        <v>129</v>
      </c>
      <c r="C432" t="s">
        <v>587</v>
      </c>
      <c r="D432">
        <v>15</v>
      </c>
      <c r="E432">
        <v>300500</v>
      </c>
      <c r="F432">
        <v>9</v>
      </c>
      <c r="G432" s="1">
        <v>55.33</v>
      </c>
      <c r="H432">
        <v>498</v>
      </c>
      <c r="I432">
        <v>992351</v>
      </c>
      <c r="J432" t="b">
        <v>1</v>
      </c>
      <c r="K432" t="s">
        <v>13</v>
      </c>
      <c r="L432" t="s">
        <v>907</v>
      </c>
      <c r="M432" t="s">
        <v>40</v>
      </c>
      <c r="O432">
        <v>2020</v>
      </c>
    </row>
    <row r="433" spans="1:15" x14ac:dyDescent="0.3">
      <c r="A433">
        <v>420</v>
      </c>
      <c r="B433" t="s">
        <v>159</v>
      </c>
      <c r="C433" t="s">
        <v>594</v>
      </c>
      <c r="D433">
        <v>8</v>
      </c>
      <c r="E433">
        <v>299900</v>
      </c>
      <c r="F433">
        <v>18</v>
      </c>
      <c r="G433" s="1">
        <v>55.22</v>
      </c>
      <c r="H433">
        <v>994</v>
      </c>
      <c r="I433">
        <v>260288</v>
      </c>
      <c r="J433" t="b">
        <v>1</v>
      </c>
      <c r="K433" t="s">
        <v>6</v>
      </c>
      <c r="L433" t="s">
        <v>589</v>
      </c>
      <c r="M433" t="s">
        <v>40</v>
      </c>
      <c r="O433">
        <v>2020</v>
      </c>
    </row>
    <row r="434" spans="1:15" x14ac:dyDescent="0.3">
      <c r="A434">
        <v>309</v>
      </c>
      <c r="B434" t="s">
        <v>477</v>
      </c>
      <c r="C434" t="s">
        <v>478</v>
      </c>
      <c r="D434">
        <v>17</v>
      </c>
      <c r="E434">
        <v>298700</v>
      </c>
      <c r="F434">
        <v>13</v>
      </c>
      <c r="G434" s="1">
        <v>55</v>
      </c>
      <c r="H434">
        <v>715</v>
      </c>
      <c r="I434">
        <v>1007881</v>
      </c>
      <c r="J434" t="b">
        <v>1</v>
      </c>
      <c r="K434" t="s">
        <v>17</v>
      </c>
      <c r="L434" t="s">
        <v>440</v>
      </c>
      <c r="M434" t="s">
        <v>37</v>
      </c>
      <c r="O434">
        <v>2020</v>
      </c>
    </row>
    <row r="435" spans="1:15" x14ac:dyDescent="0.3">
      <c r="A435">
        <v>579</v>
      </c>
      <c r="B435" t="s">
        <v>258</v>
      </c>
      <c r="C435" t="s">
        <v>752</v>
      </c>
      <c r="D435">
        <v>11</v>
      </c>
      <c r="E435">
        <v>298700</v>
      </c>
      <c r="F435">
        <v>1</v>
      </c>
      <c r="G435" s="1">
        <v>110</v>
      </c>
      <c r="H435">
        <v>110</v>
      </c>
      <c r="I435">
        <v>290527</v>
      </c>
      <c r="J435" t="b">
        <v>1</v>
      </c>
      <c r="K435" t="s">
        <v>11</v>
      </c>
      <c r="L435" t="s">
        <v>724</v>
      </c>
      <c r="M435" t="s">
        <v>40</v>
      </c>
      <c r="O435">
        <v>2020</v>
      </c>
    </row>
    <row r="436" spans="1:15" x14ac:dyDescent="0.3">
      <c r="A436">
        <v>692</v>
      </c>
      <c r="B436" t="s">
        <v>708</v>
      </c>
      <c r="C436" t="s">
        <v>872</v>
      </c>
      <c r="D436">
        <v>14</v>
      </c>
      <c r="E436">
        <v>298700</v>
      </c>
      <c r="F436">
        <v>11</v>
      </c>
      <c r="G436" s="1">
        <v>55</v>
      </c>
      <c r="H436">
        <v>605</v>
      </c>
      <c r="I436">
        <v>291848</v>
      </c>
      <c r="J436" t="b">
        <v>1</v>
      </c>
      <c r="K436" t="s">
        <v>9</v>
      </c>
      <c r="L436" t="s">
        <v>864</v>
      </c>
      <c r="M436" t="s">
        <v>40</v>
      </c>
      <c r="N436" t="s">
        <v>45</v>
      </c>
      <c r="O436">
        <v>2020</v>
      </c>
    </row>
    <row r="437" spans="1:15" x14ac:dyDescent="0.3">
      <c r="A437">
        <v>258</v>
      </c>
      <c r="B437" t="s">
        <v>192</v>
      </c>
      <c r="C437" t="s">
        <v>423</v>
      </c>
      <c r="D437">
        <v>6</v>
      </c>
      <c r="E437">
        <v>297700</v>
      </c>
      <c r="F437">
        <v>11</v>
      </c>
      <c r="G437" s="1">
        <v>54.82</v>
      </c>
      <c r="H437">
        <v>603</v>
      </c>
      <c r="I437">
        <v>298409</v>
      </c>
      <c r="J437" t="b">
        <v>1</v>
      </c>
      <c r="K437" t="s">
        <v>15</v>
      </c>
      <c r="L437" t="s">
        <v>377</v>
      </c>
      <c r="M437" t="s">
        <v>40</v>
      </c>
      <c r="O437">
        <v>2020</v>
      </c>
    </row>
    <row r="438" spans="1:15" x14ac:dyDescent="0.3">
      <c r="A438">
        <v>348</v>
      </c>
      <c r="B438" t="s">
        <v>71</v>
      </c>
      <c r="C438" t="s">
        <v>518</v>
      </c>
      <c r="D438">
        <v>7</v>
      </c>
      <c r="E438">
        <v>297600</v>
      </c>
      <c r="F438">
        <v>20</v>
      </c>
      <c r="G438" s="1">
        <v>54.8</v>
      </c>
      <c r="H438">
        <v>1096</v>
      </c>
      <c r="I438">
        <v>296291</v>
      </c>
      <c r="J438" t="b">
        <v>1</v>
      </c>
      <c r="K438" t="s">
        <v>3</v>
      </c>
      <c r="L438" t="s">
        <v>497</v>
      </c>
      <c r="M438" t="s">
        <v>40</v>
      </c>
      <c r="O438">
        <v>2020</v>
      </c>
    </row>
    <row r="439" spans="1:15" x14ac:dyDescent="0.3">
      <c r="A439">
        <v>315</v>
      </c>
      <c r="B439" t="s">
        <v>192</v>
      </c>
      <c r="C439" t="s">
        <v>486</v>
      </c>
      <c r="D439">
        <v>17</v>
      </c>
      <c r="E439">
        <v>297200</v>
      </c>
      <c r="F439">
        <v>22</v>
      </c>
      <c r="G439" s="1">
        <v>54.73</v>
      </c>
      <c r="H439">
        <v>1204</v>
      </c>
      <c r="I439">
        <v>294643</v>
      </c>
      <c r="J439" t="b">
        <v>1</v>
      </c>
      <c r="K439" t="s">
        <v>17</v>
      </c>
      <c r="L439" t="s">
        <v>440</v>
      </c>
      <c r="M439" t="s">
        <v>45</v>
      </c>
      <c r="O439">
        <v>2020</v>
      </c>
    </row>
    <row r="440" spans="1:15" x14ac:dyDescent="0.3">
      <c r="A440">
        <v>187</v>
      </c>
      <c r="B440" t="s">
        <v>50</v>
      </c>
      <c r="C440" t="s">
        <v>324</v>
      </c>
      <c r="D440">
        <v>5</v>
      </c>
      <c r="E440">
        <v>296500</v>
      </c>
      <c r="F440">
        <v>3</v>
      </c>
      <c r="G440" s="1">
        <v>78</v>
      </c>
      <c r="H440">
        <v>234</v>
      </c>
      <c r="I440">
        <v>297406</v>
      </c>
      <c r="J440" t="b">
        <v>1</v>
      </c>
      <c r="K440" t="s">
        <v>4</v>
      </c>
      <c r="L440" t="s">
        <v>316</v>
      </c>
      <c r="M440" t="s">
        <v>37</v>
      </c>
      <c r="O440">
        <v>2020</v>
      </c>
    </row>
    <row r="441" spans="1:15" x14ac:dyDescent="0.3">
      <c r="A441">
        <v>29</v>
      </c>
      <c r="B441" t="s">
        <v>60</v>
      </c>
      <c r="C441" t="s">
        <v>89</v>
      </c>
      <c r="D441">
        <v>1</v>
      </c>
      <c r="E441">
        <v>295800</v>
      </c>
      <c r="F441">
        <v>21</v>
      </c>
      <c r="G441" s="1">
        <v>54.48</v>
      </c>
      <c r="H441">
        <v>1144</v>
      </c>
      <c r="I441">
        <v>1000998</v>
      </c>
      <c r="J441" t="b">
        <v>1</v>
      </c>
      <c r="K441" t="s">
        <v>16</v>
      </c>
      <c r="L441" t="s">
        <v>36</v>
      </c>
      <c r="M441" t="s">
        <v>45</v>
      </c>
      <c r="O441">
        <v>2020</v>
      </c>
    </row>
    <row r="442" spans="1:15" x14ac:dyDescent="0.3">
      <c r="A442">
        <v>685</v>
      </c>
      <c r="B442" t="s">
        <v>319</v>
      </c>
      <c r="C442" t="s">
        <v>866</v>
      </c>
      <c r="D442">
        <v>14</v>
      </c>
      <c r="E442">
        <v>295800</v>
      </c>
      <c r="F442">
        <v>21</v>
      </c>
      <c r="G442" s="1">
        <v>54.48</v>
      </c>
      <c r="H442">
        <v>1144</v>
      </c>
      <c r="I442">
        <v>1006028</v>
      </c>
      <c r="J442" t="b">
        <v>1</v>
      </c>
      <c r="K442" t="s">
        <v>9</v>
      </c>
      <c r="L442" t="s">
        <v>864</v>
      </c>
      <c r="M442" t="s">
        <v>45</v>
      </c>
      <c r="O442">
        <v>2020</v>
      </c>
    </row>
    <row r="443" spans="1:15" x14ac:dyDescent="0.3">
      <c r="A443">
        <v>100</v>
      </c>
      <c r="B443" t="s">
        <v>211</v>
      </c>
      <c r="C443" t="s">
        <v>212</v>
      </c>
      <c r="D443">
        <v>3</v>
      </c>
      <c r="E443">
        <v>295500</v>
      </c>
      <c r="F443">
        <v>19</v>
      </c>
      <c r="G443" s="1">
        <v>54.42</v>
      </c>
      <c r="H443">
        <v>1034</v>
      </c>
      <c r="I443">
        <v>1002256</v>
      </c>
      <c r="J443" t="b">
        <v>1</v>
      </c>
      <c r="K443" t="s">
        <v>2</v>
      </c>
      <c r="L443" t="s">
        <v>200</v>
      </c>
      <c r="M443" t="s">
        <v>45</v>
      </c>
      <c r="N443" t="s">
        <v>37</v>
      </c>
      <c r="O443">
        <v>2020</v>
      </c>
    </row>
    <row r="444" spans="1:15" x14ac:dyDescent="0.3">
      <c r="A444">
        <v>598</v>
      </c>
      <c r="B444" t="s">
        <v>288</v>
      </c>
      <c r="C444" t="s">
        <v>774</v>
      </c>
      <c r="D444">
        <v>12</v>
      </c>
      <c r="E444">
        <v>294800</v>
      </c>
      <c r="F444">
        <v>21</v>
      </c>
      <c r="G444" s="1">
        <v>54.29</v>
      </c>
      <c r="H444">
        <v>1140</v>
      </c>
      <c r="I444">
        <v>295203</v>
      </c>
      <c r="J444" t="b">
        <v>1</v>
      </c>
      <c r="K444" t="s">
        <v>1</v>
      </c>
      <c r="L444" t="s">
        <v>769</v>
      </c>
      <c r="M444" t="s">
        <v>40</v>
      </c>
      <c r="O444">
        <v>2020</v>
      </c>
    </row>
    <row r="445" spans="1:15" x14ac:dyDescent="0.3">
      <c r="A445">
        <v>63</v>
      </c>
      <c r="B445" t="s">
        <v>151</v>
      </c>
      <c r="C445" t="s">
        <v>152</v>
      </c>
      <c r="D445">
        <v>2</v>
      </c>
      <c r="E445">
        <v>294000</v>
      </c>
      <c r="F445">
        <v>21</v>
      </c>
      <c r="G445" s="1">
        <v>54.14</v>
      </c>
      <c r="H445">
        <v>1137</v>
      </c>
      <c r="I445">
        <v>993953</v>
      </c>
      <c r="J445" t="b">
        <v>1</v>
      </c>
      <c r="K445" t="s">
        <v>7</v>
      </c>
      <c r="L445" t="s">
        <v>119</v>
      </c>
      <c r="M445" t="s">
        <v>45</v>
      </c>
      <c r="O445">
        <v>2020</v>
      </c>
    </row>
    <row r="446" spans="1:15" x14ac:dyDescent="0.3">
      <c r="A446">
        <v>144</v>
      </c>
      <c r="B446" t="s">
        <v>266</v>
      </c>
      <c r="C446" t="s">
        <v>144</v>
      </c>
      <c r="D446">
        <v>4</v>
      </c>
      <c r="E446">
        <v>293600</v>
      </c>
      <c r="F446">
        <v>14</v>
      </c>
      <c r="G446" s="1">
        <v>54.07</v>
      </c>
      <c r="H446">
        <v>757</v>
      </c>
      <c r="I446">
        <v>998647</v>
      </c>
      <c r="J446" t="b">
        <v>1</v>
      </c>
      <c r="K446" t="s">
        <v>14</v>
      </c>
      <c r="L446" t="s">
        <v>254</v>
      </c>
      <c r="M446" t="s">
        <v>45</v>
      </c>
      <c r="O446">
        <v>2020</v>
      </c>
    </row>
    <row r="447" spans="1:15" x14ac:dyDescent="0.3">
      <c r="A447">
        <v>221</v>
      </c>
      <c r="B447" t="s">
        <v>159</v>
      </c>
      <c r="C447" t="s">
        <v>370</v>
      </c>
      <c r="D447">
        <v>5</v>
      </c>
      <c r="E447">
        <v>293000</v>
      </c>
      <c r="F447">
        <v>0</v>
      </c>
      <c r="G447" s="1">
        <v>0</v>
      </c>
      <c r="H447">
        <v>0</v>
      </c>
      <c r="I447">
        <v>294654</v>
      </c>
      <c r="J447" t="b">
        <v>1</v>
      </c>
      <c r="K447" t="s">
        <v>4</v>
      </c>
      <c r="L447" t="s">
        <v>316</v>
      </c>
      <c r="M447" t="s">
        <v>45</v>
      </c>
      <c r="O447">
        <v>2020</v>
      </c>
    </row>
    <row r="448" spans="1:15" x14ac:dyDescent="0.3">
      <c r="A448">
        <v>53</v>
      </c>
      <c r="B448" t="s">
        <v>135</v>
      </c>
      <c r="C448" t="s">
        <v>136</v>
      </c>
      <c r="D448">
        <v>2</v>
      </c>
      <c r="E448">
        <v>292700</v>
      </c>
      <c r="F448">
        <v>3</v>
      </c>
      <c r="G448" s="1">
        <v>77</v>
      </c>
      <c r="H448">
        <v>231</v>
      </c>
      <c r="I448">
        <v>240302</v>
      </c>
      <c r="J448" t="b">
        <v>1</v>
      </c>
      <c r="K448" t="s">
        <v>7</v>
      </c>
      <c r="L448" t="s">
        <v>119</v>
      </c>
      <c r="M448" t="s">
        <v>40</v>
      </c>
      <c r="O448">
        <v>2020</v>
      </c>
    </row>
    <row r="449" spans="1:15" x14ac:dyDescent="0.3">
      <c r="A449">
        <v>235</v>
      </c>
      <c r="B449" t="s">
        <v>311</v>
      </c>
      <c r="C449" t="s">
        <v>389</v>
      </c>
      <c r="D449">
        <v>6</v>
      </c>
      <c r="E449">
        <v>292200</v>
      </c>
      <c r="F449">
        <v>10</v>
      </c>
      <c r="G449" s="1">
        <v>53.8</v>
      </c>
      <c r="H449">
        <v>538</v>
      </c>
      <c r="I449">
        <v>280988</v>
      </c>
      <c r="J449" t="b">
        <v>1</v>
      </c>
      <c r="K449" t="s">
        <v>15</v>
      </c>
      <c r="L449" t="s">
        <v>377</v>
      </c>
      <c r="M449" t="s">
        <v>45</v>
      </c>
      <c r="O449">
        <v>2020</v>
      </c>
    </row>
    <row r="450" spans="1:15" x14ac:dyDescent="0.3">
      <c r="A450">
        <v>297</v>
      </c>
      <c r="B450" t="s">
        <v>175</v>
      </c>
      <c r="C450" t="s">
        <v>463</v>
      </c>
      <c r="D450">
        <v>17</v>
      </c>
      <c r="E450">
        <v>290800</v>
      </c>
      <c r="F450">
        <v>18</v>
      </c>
      <c r="G450" s="1">
        <v>53.56</v>
      </c>
      <c r="H450">
        <v>964</v>
      </c>
      <c r="I450">
        <v>291964</v>
      </c>
      <c r="J450" t="b">
        <v>1</v>
      </c>
      <c r="K450" t="s">
        <v>17</v>
      </c>
      <c r="L450" t="s">
        <v>440</v>
      </c>
      <c r="M450" t="s">
        <v>40</v>
      </c>
      <c r="O450">
        <v>2020</v>
      </c>
    </row>
    <row r="451" spans="1:15" x14ac:dyDescent="0.3">
      <c r="A451">
        <v>671</v>
      </c>
      <c r="B451" t="s">
        <v>203</v>
      </c>
      <c r="C451" t="s">
        <v>853</v>
      </c>
      <c r="D451">
        <v>13</v>
      </c>
      <c r="E451">
        <v>290700</v>
      </c>
      <c r="F451">
        <v>17</v>
      </c>
      <c r="G451" s="1">
        <v>53.53</v>
      </c>
      <c r="H451">
        <v>910</v>
      </c>
      <c r="I451">
        <v>1000267</v>
      </c>
      <c r="J451" t="b">
        <v>1</v>
      </c>
      <c r="K451" t="s">
        <v>10</v>
      </c>
      <c r="L451" t="s">
        <v>818</v>
      </c>
      <c r="M451" t="s">
        <v>45</v>
      </c>
      <c r="O451">
        <v>2020</v>
      </c>
    </row>
    <row r="452" spans="1:15" x14ac:dyDescent="0.3">
      <c r="A452">
        <v>770</v>
      </c>
      <c r="B452" t="s">
        <v>946</v>
      </c>
      <c r="C452" t="s">
        <v>717</v>
      </c>
      <c r="D452">
        <v>15</v>
      </c>
      <c r="E452">
        <v>289800</v>
      </c>
      <c r="F452">
        <v>22</v>
      </c>
      <c r="G452" s="1">
        <v>53.36</v>
      </c>
      <c r="H452">
        <v>1174</v>
      </c>
      <c r="I452">
        <v>281139</v>
      </c>
      <c r="J452" t="b">
        <v>1</v>
      </c>
      <c r="K452" t="s">
        <v>13</v>
      </c>
      <c r="L452" t="s">
        <v>907</v>
      </c>
      <c r="M452" t="s">
        <v>40</v>
      </c>
      <c r="O452">
        <v>2020</v>
      </c>
    </row>
    <row r="453" spans="1:15" x14ac:dyDescent="0.3">
      <c r="A453">
        <v>643</v>
      </c>
      <c r="B453" t="s">
        <v>288</v>
      </c>
      <c r="C453" t="s">
        <v>39</v>
      </c>
      <c r="D453">
        <v>13</v>
      </c>
      <c r="E453">
        <v>289500</v>
      </c>
      <c r="F453">
        <v>16</v>
      </c>
      <c r="G453" s="1">
        <v>53.31</v>
      </c>
      <c r="H453">
        <v>853</v>
      </c>
      <c r="I453">
        <v>260310</v>
      </c>
      <c r="J453" t="b">
        <v>1</v>
      </c>
      <c r="K453" t="s">
        <v>10</v>
      </c>
      <c r="L453" t="s">
        <v>818</v>
      </c>
      <c r="M453" t="s">
        <v>40</v>
      </c>
      <c r="O453">
        <v>2020</v>
      </c>
    </row>
    <row r="454" spans="1:15" x14ac:dyDescent="0.3">
      <c r="A454">
        <v>182</v>
      </c>
      <c r="B454" t="s">
        <v>217</v>
      </c>
      <c r="C454" t="s">
        <v>317</v>
      </c>
      <c r="D454">
        <v>5</v>
      </c>
      <c r="E454">
        <v>289200</v>
      </c>
      <c r="F454">
        <v>8</v>
      </c>
      <c r="G454" s="1">
        <v>53.25</v>
      </c>
      <c r="H454">
        <v>426</v>
      </c>
      <c r="I454">
        <v>1005721</v>
      </c>
      <c r="J454" t="b">
        <v>1</v>
      </c>
      <c r="K454" t="s">
        <v>4</v>
      </c>
      <c r="L454" t="s">
        <v>316</v>
      </c>
      <c r="M454" t="s">
        <v>45</v>
      </c>
      <c r="O454">
        <v>2020</v>
      </c>
    </row>
    <row r="455" spans="1:15" x14ac:dyDescent="0.3">
      <c r="A455">
        <v>253</v>
      </c>
      <c r="B455" t="s">
        <v>416</v>
      </c>
      <c r="C455" t="s">
        <v>166</v>
      </c>
      <c r="D455">
        <v>6</v>
      </c>
      <c r="E455">
        <v>289200</v>
      </c>
      <c r="F455">
        <v>12</v>
      </c>
      <c r="G455" s="1">
        <v>53.25</v>
      </c>
      <c r="H455">
        <v>639</v>
      </c>
      <c r="I455">
        <v>995192</v>
      </c>
      <c r="J455" t="b">
        <v>1</v>
      </c>
      <c r="K455" t="s">
        <v>15</v>
      </c>
      <c r="L455" t="s">
        <v>377</v>
      </c>
      <c r="M455" t="s">
        <v>45</v>
      </c>
      <c r="O455">
        <v>2020</v>
      </c>
    </row>
    <row r="456" spans="1:15" x14ac:dyDescent="0.3">
      <c r="A456">
        <v>344</v>
      </c>
      <c r="B456" t="s">
        <v>175</v>
      </c>
      <c r="C456" t="s">
        <v>405</v>
      </c>
      <c r="D456">
        <v>7</v>
      </c>
      <c r="E456">
        <v>289200</v>
      </c>
      <c r="F456">
        <v>20</v>
      </c>
      <c r="G456" s="1">
        <v>53.25</v>
      </c>
      <c r="H456">
        <v>1065</v>
      </c>
      <c r="I456">
        <v>1000937</v>
      </c>
      <c r="J456" t="b">
        <v>1</v>
      </c>
      <c r="K456" t="s">
        <v>3</v>
      </c>
      <c r="L456" t="s">
        <v>497</v>
      </c>
      <c r="M456" t="s">
        <v>40</v>
      </c>
      <c r="O456">
        <v>2020</v>
      </c>
    </row>
    <row r="457" spans="1:15" x14ac:dyDescent="0.3">
      <c r="A457">
        <v>810</v>
      </c>
      <c r="B457" t="s">
        <v>288</v>
      </c>
      <c r="C457" t="s">
        <v>974</v>
      </c>
      <c r="D457">
        <v>16</v>
      </c>
      <c r="E457">
        <v>288800</v>
      </c>
      <c r="F457">
        <v>11</v>
      </c>
      <c r="G457" s="1">
        <v>53.18</v>
      </c>
      <c r="H457">
        <v>585</v>
      </c>
      <c r="I457">
        <v>280959</v>
      </c>
      <c r="J457" t="b">
        <v>1</v>
      </c>
      <c r="K457" t="s">
        <v>8</v>
      </c>
      <c r="L457" t="s">
        <v>948</v>
      </c>
      <c r="M457" t="s">
        <v>92</v>
      </c>
      <c r="O457">
        <v>2020</v>
      </c>
    </row>
    <row r="458" spans="1:15" x14ac:dyDescent="0.3">
      <c r="A458">
        <v>491</v>
      </c>
      <c r="B458" t="s">
        <v>224</v>
      </c>
      <c r="C458" t="s">
        <v>666</v>
      </c>
      <c r="D458">
        <v>10</v>
      </c>
      <c r="E458">
        <v>288300</v>
      </c>
      <c r="F458">
        <v>10</v>
      </c>
      <c r="G458" s="1">
        <v>53.1</v>
      </c>
      <c r="H458">
        <v>531</v>
      </c>
      <c r="I458">
        <v>1008893</v>
      </c>
      <c r="J458" t="b">
        <v>1</v>
      </c>
      <c r="K458" t="s">
        <v>5</v>
      </c>
      <c r="L458" t="s">
        <v>637</v>
      </c>
      <c r="M458" t="s">
        <v>40</v>
      </c>
      <c r="N458" t="s">
        <v>45</v>
      </c>
      <c r="O458">
        <v>2020</v>
      </c>
    </row>
    <row r="459" spans="1:15" x14ac:dyDescent="0.3">
      <c r="A459">
        <v>540</v>
      </c>
      <c r="B459" t="s">
        <v>714</v>
      </c>
      <c r="C459" t="s">
        <v>105</v>
      </c>
      <c r="D459">
        <v>9</v>
      </c>
      <c r="E459">
        <v>287600</v>
      </c>
      <c r="F459">
        <v>3</v>
      </c>
      <c r="G459" s="1">
        <v>75.67</v>
      </c>
      <c r="H459">
        <v>227</v>
      </c>
      <c r="I459">
        <v>291784</v>
      </c>
      <c r="J459" t="b">
        <v>1</v>
      </c>
      <c r="K459" t="s">
        <v>12</v>
      </c>
      <c r="L459" t="s">
        <v>679</v>
      </c>
      <c r="M459" t="s">
        <v>37</v>
      </c>
      <c r="O459">
        <v>2020</v>
      </c>
    </row>
    <row r="460" spans="1:15" x14ac:dyDescent="0.3">
      <c r="A460">
        <v>442</v>
      </c>
      <c r="B460" t="s">
        <v>97</v>
      </c>
      <c r="C460" t="s">
        <v>618</v>
      </c>
      <c r="D460">
        <v>8</v>
      </c>
      <c r="E460">
        <v>287200</v>
      </c>
      <c r="F460">
        <v>9</v>
      </c>
      <c r="G460" s="1">
        <v>52.89</v>
      </c>
      <c r="H460">
        <v>476</v>
      </c>
      <c r="I460">
        <v>1000963</v>
      </c>
      <c r="J460" t="b">
        <v>1</v>
      </c>
      <c r="K460" t="s">
        <v>6</v>
      </c>
      <c r="L460" t="s">
        <v>589</v>
      </c>
      <c r="M460" t="s">
        <v>45</v>
      </c>
      <c r="N460" t="s">
        <v>37</v>
      </c>
      <c r="O460">
        <v>2020</v>
      </c>
    </row>
    <row r="461" spans="1:15" x14ac:dyDescent="0.3">
      <c r="A461">
        <v>577</v>
      </c>
      <c r="B461" t="s">
        <v>692</v>
      </c>
      <c r="C461" t="s">
        <v>750</v>
      </c>
      <c r="D461">
        <v>11</v>
      </c>
      <c r="E461">
        <v>286200</v>
      </c>
      <c r="F461">
        <v>10</v>
      </c>
      <c r="G461" s="1">
        <v>52.7</v>
      </c>
      <c r="H461">
        <v>527</v>
      </c>
      <c r="I461">
        <v>1004998</v>
      </c>
      <c r="J461" t="b">
        <v>1</v>
      </c>
      <c r="K461" t="s">
        <v>11</v>
      </c>
      <c r="L461" t="s">
        <v>724</v>
      </c>
      <c r="M461" t="s">
        <v>45</v>
      </c>
      <c r="O461">
        <v>2020</v>
      </c>
    </row>
    <row r="462" spans="1:15" x14ac:dyDescent="0.3">
      <c r="A462">
        <v>516</v>
      </c>
      <c r="B462" t="s">
        <v>185</v>
      </c>
      <c r="C462" t="s">
        <v>690</v>
      </c>
      <c r="D462">
        <v>9</v>
      </c>
      <c r="E462">
        <v>285600</v>
      </c>
      <c r="F462">
        <v>10</v>
      </c>
      <c r="G462" s="1">
        <v>52.6</v>
      </c>
      <c r="H462">
        <v>526</v>
      </c>
      <c r="I462">
        <v>297767</v>
      </c>
      <c r="J462" t="b">
        <v>1</v>
      </c>
      <c r="K462" t="s">
        <v>12</v>
      </c>
      <c r="L462" t="s">
        <v>679</v>
      </c>
      <c r="M462" t="s">
        <v>40</v>
      </c>
      <c r="O462">
        <v>2020</v>
      </c>
    </row>
    <row r="463" spans="1:15" x14ac:dyDescent="0.3">
      <c r="A463">
        <v>374</v>
      </c>
      <c r="B463" t="s">
        <v>48</v>
      </c>
      <c r="C463" t="s">
        <v>547</v>
      </c>
      <c r="D463">
        <v>18</v>
      </c>
      <c r="E463">
        <v>285400</v>
      </c>
      <c r="F463">
        <v>9</v>
      </c>
      <c r="G463" s="1">
        <v>52.56</v>
      </c>
      <c r="H463">
        <v>473</v>
      </c>
      <c r="I463">
        <v>291797</v>
      </c>
      <c r="J463" t="b">
        <v>1</v>
      </c>
      <c r="K463" t="s">
        <v>542</v>
      </c>
      <c r="L463" t="s">
        <v>18</v>
      </c>
      <c r="M463" t="s">
        <v>40</v>
      </c>
      <c r="N463" t="s">
        <v>45</v>
      </c>
      <c r="O463">
        <v>2020</v>
      </c>
    </row>
    <row r="464" spans="1:15" x14ac:dyDescent="0.3">
      <c r="A464">
        <v>426</v>
      </c>
      <c r="B464" t="s">
        <v>601</v>
      </c>
      <c r="C464" t="s">
        <v>602</v>
      </c>
      <c r="D464">
        <v>8</v>
      </c>
      <c r="E464">
        <v>284800</v>
      </c>
      <c r="F464">
        <v>9</v>
      </c>
      <c r="G464" s="1">
        <v>52.44</v>
      </c>
      <c r="H464">
        <v>472</v>
      </c>
      <c r="I464">
        <v>1001043</v>
      </c>
      <c r="J464" t="b">
        <v>1</v>
      </c>
      <c r="K464" t="s">
        <v>6</v>
      </c>
      <c r="L464" t="s">
        <v>589</v>
      </c>
      <c r="M464" t="s">
        <v>45</v>
      </c>
      <c r="O464">
        <v>2020</v>
      </c>
    </row>
    <row r="465" spans="1:15" x14ac:dyDescent="0.3">
      <c r="A465">
        <v>707</v>
      </c>
      <c r="B465" t="s">
        <v>613</v>
      </c>
      <c r="C465" t="s">
        <v>885</v>
      </c>
      <c r="D465">
        <v>14</v>
      </c>
      <c r="E465">
        <v>284600</v>
      </c>
      <c r="F465">
        <v>17</v>
      </c>
      <c r="G465" s="1">
        <v>52.41</v>
      </c>
      <c r="H465">
        <v>891</v>
      </c>
      <c r="I465">
        <v>996743</v>
      </c>
      <c r="J465" t="b">
        <v>1</v>
      </c>
      <c r="K465" t="s">
        <v>9</v>
      </c>
      <c r="L465" t="s">
        <v>864</v>
      </c>
      <c r="M465" t="s">
        <v>40</v>
      </c>
      <c r="O465">
        <v>2020</v>
      </c>
    </row>
    <row r="466" spans="1:15" x14ac:dyDescent="0.3">
      <c r="A466">
        <v>482</v>
      </c>
      <c r="B466" t="s">
        <v>295</v>
      </c>
      <c r="C466" t="s">
        <v>657</v>
      </c>
      <c r="D466">
        <v>10</v>
      </c>
      <c r="E466">
        <v>283700</v>
      </c>
      <c r="F466">
        <v>12</v>
      </c>
      <c r="G466" s="1">
        <v>52.25</v>
      </c>
      <c r="H466">
        <v>627</v>
      </c>
      <c r="I466">
        <v>298390</v>
      </c>
      <c r="J466" t="b">
        <v>1</v>
      </c>
      <c r="K466" t="s">
        <v>5</v>
      </c>
      <c r="L466" t="s">
        <v>637</v>
      </c>
      <c r="M466" t="s">
        <v>45</v>
      </c>
      <c r="O466">
        <v>2020</v>
      </c>
    </row>
    <row r="467" spans="1:15" x14ac:dyDescent="0.3">
      <c r="A467">
        <v>9</v>
      </c>
      <c r="B467" t="s">
        <v>52</v>
      </c>
      <c r="C467" t="s">
        <v>53</v>
      </c>
      <c r="D467">
        <v>1</v>
      </c>
      <c r="E467">
        <v>283500</v>
      </c>
      <c r="F467">
        <v>4</v>
      </c>
      <c r="G467" s="1">
        <v>65.25</v>
      </c>
      <c r="H467">
        <v>261</v>
      </c>
      <c r="I467">
        <v>999331</v>
      </c>
      <c r="J467" t="b">
        <v>1</v>
      </c>
      <c r="K467" t="s">
        <v>16</v>
      </c>
      <c r="L467" t="s">
        <v>36</v>
      </c>
      <c r="M467" t="s">
        <v>45</v>
      </c>
      <c r="O467">
        <v>2020</v>
      </c>
    </row>
    <row r="468" spans="1:15" x14ac:dyDescent="0.3">
      <c r="A468">
        <v>664</v>
      </c>
      <c r="B468" t="s">
        <v>43</v>
      </c>
      <c r="C468" t="s">
        <v>847</v>
      </c>
      <c r="D468">
        <v>13</v>
      </c>
      <c r="E468">
        <v>283100</v>
      </c>
      <c r="F468">
        <v>16</v>
      </c>
      <c r="G468" s="1">
        <v>52.13</v>
      </c>
      <c r="H468">
        <v>834</v>
      </c>
      <c r="I468">
        <v>993917</v>
      </c>
      <c r="J468" t="b">
        <v>1</v>
      </c>
      <c r="K468" t="s">
        <v>10</v>
      </c>
      <c r="L468" t="s">
        <v>818</v>
      </c>
      <c r="M468" t="s">
        <v>45</v>
      </c>
      <c r="O468">
        <v>2020</v>
      </c>
    </row>
    <row r="469" spans="1:15" x14ac:dyDescent="0.3">
      <c r="A469">
        <v>356</v>
      </c>
      <c r="B469" t="s">
        <v>159</v>
      </c>
      <c r="C469" t="s">
        <v>528</v>
      </c>
      <c r="D469">
        <v>7</v>
      </c>
      <c r="E469">
        <v>282400</v>
      </c>
      <c r="F469">
        <v>4</v>
      </c>
      <c r="G469" s="1">
        <v>65</v>
      </c>
      <c r="H469">
        <v>260</v>
      </c>
      <c r="I469">
        <v>993798</v>
      </c>
      <c r="J469" t="b">
        <v>1</v>
      </c>
      <c r="K469" t="s">
        <v>3</v>
      </c>
      <c r="L469" t="s">
        <v>497</v>
      </c>
      <c r="M469" t="s">
        <v>37</v>
      </c>
      <c r="O469">
        <v>2020</v>
      </c>
    </row>
    <row r="470" spans="1:15" x14ac:dyDescent="0.3">
      <c r="A470">
        <v>669</v>
      </c>
      <c r="B470" t="s">
        <v>109</v>
      </c>
      <c r="C470" t="s">
        <v>752</v>
      </c>
      <c r="D470">
        <v>13</v>
      </c>
      <c r="E470">
        <v>280900</v>
      </c>
      <c r="F470">
        <v>15</v>
      </c>
      <c r="G470" s="1">
        <v>51.73</v>
      </c>
      <c r="H470">
        <v>776</v>
      </c>
      <c r="I470">
        <v>298265</v>
      </c>
      <c r="J470" t="b">
        <v>1</v>
      </c>
      <c r="K470" t="s">
        <v>10</v>
      </c>
      <c r="L470" t="s">
        <v>818</v>
      </c>
      <c r="M470" t="s">
        <v>40</v>
      </c>
      <c r="O470">
        <v>2020</v>
      </c>
    </row>
    <row r="471" spans="1:15" x14ac:dyDescent="0.3">
      <c r="A471">
        <v>286</v>
      </c>
      <c r="B471" t="s">
        <v>156</v>
      </c>
      <c r="C471" t="s">
        <v>452</v>
      </c>
      <c r="D471">
        <v>17</v>
      </c>
      <c r="E471">
        <v>279100</v>
      </c>
      <c r="F471">
        <v>4</v>
      </c>
      <c r="G471" s="1">
        <v>64.25</v>
      </c>
      <c r="H471">
        <v>257</v>
      </c>
      <c r="I471">
        <v>991953</v>
      </c>
      <c r="J471" t="b">
        <v>1</v>
      </c>
      <c r="K471" t="s">
        <v>17</v>
      </c>
      <c r="L471" t="s">
        <v>440</v>
      </c>
      <c r="M471" t="s">
        <v>40</v>
      </c>
      <c r="O471">
        <v>2020</v>
      </c>
    </row>
    <row r="472" spans="1:15" x14ac:dyDescent="0.3">
      <c r="A472">
        <v>779</v>
      </c>
      <c r="B472" t="s">
        <v>132</v>
      </c>
      <c r="C472" t="s">
        <v>138</v>
      </c>
      <c r="D472">
        <v>16</v>
      </c>
      <c r="E472">
        <v>278600</v>
      </c>
      <c r="F472">
        <v>7</v>
      </c>
      <c r="G472" s="1">
        <v>57</v>
      </c>
      <c r="H472">
        <v>399</v>
      </c>
      <c r="I472">
        <v>1005793</v>
      </c>
      <c r="J472" t="b">
        <v>1</v>
      </c>
      <c r="K472" t="s">
        <v>8</v>
      </c>
      <c r="L472" t="s">
        <v>948</v>
      </c>
      <c r="M472" t="s">
        <v>45</v>
      </c>
      <c r="O472">
        <v>2020</v>
      </c>
    </row>
    <row r="473" spans="1:15" x14ac:dyDescent="0.3">
      <c r="A473">
        <v>16</v>
      </c>
      <c r="B473" t="s">
        <v>66</v>
      </c>
      <c r="C473" t="s">
        <v>67</v>
      </c>
      <c r="D473">
        <v>1</v>
      </c>
      <c r="E473">
        <v>277900</v>
      </c>
      <c r="F473">
        <v>7</v>
      </c>
      <c r="G473" s="1">
        <v>56.86</v>
      </c>
      <c r="H473">
        <v>398</v>
      </c>
      <c r="I473">
        <v>1005199</v>
      </c>
      <c r="J473" t="b">
        <v>1</v>
      </c>
      <c r="K473" t="s">
        <v>16</v>
      </c>
      <c r="L473" t="s">
        <v>36</v>
      </c>
      <c r="M473" t="s">
        <v>45</v>
      </c>
      <c r="O473">
        <v>2020</v>
      </c>
    </row>
    <row r="474" spans="1:15" x14ac:dyDescent="0.3">
      <c r="A474">
        <v>800</v>
      </c>
      <c r="B474" t="s">
        <v>175</v>
      </c>
      <c r="C474" t="s">
        <v>965</v>
      </c>
      <c r="D474">
        <v>16</v>
      </c>
      <c r="E474">
        <v>276400</v>
      </c>
      <c r="F474">
        <v>19</v>
      </c>
      <c r="G474" s="1">
        <v>50.89</v>
      </c>
      <c r="H474">
        <v>967</v>
      </c>
      <c r="I474">
        <v>1006550</v>
      </c>
      <c r="J474" t="b">
        <v>1</v>
      </c>
      <c r="K474" t="s">
        <v>8</v>
      </c>
      <c r="L474" t="s">
        <v>948</v>
      </c>
      <c r="M474" t="s">
        <v>45</v>
      </c>
      <c r="O474">
        <v>2020</v>
      </c>
    </row>
    <row r="475" spans="1:15" x14ac:dyDescent="0.3">
      <c r="A475">
        <v>389</v>
      </c>
      <c r="B475" t="s">
        <v>564</v>
      </c>
      <c r="C475" t="s">
        <v>407</v>
      </c>
      <c r="D475">
        <v>18</v>
      </c>
      <c r="E475">
        <v>275800</v>
      </c>
      <c r="F475">
        <v>7</v>
      </c>
      <c r="G475" s="1">
        <v>56.43</v>
      </c>
      <c r="H475">
        <v>395</v>
      </c>
      <c r="I475">
        <v>1006148</v>
      </c>
      <c r="J475" t="b">
        <v>1</v>
      </c>
      <c r="K475" t="s">
        <v>542</v>
      </c>
      <c r="L475" t="s">
        <v>18</v>
      </c>
      <c r="M475" t="s">
        <v>45</v>
      </c>
      <c r="O475">
        <v>2020</v>
      </c>
    </row>
    <row r="476" spans="1:15" x14ac:dyDescent="0.3">
      <c r="A476">
        <v>732</v>
      </c>
      <c r="B476" t="s">
        <v>911</v>
      </c>
      <c r="C476" t="s">
        <v>912</v>
      </c>
      <c r="D476">
        <v>15</v>
      </c>
      <c r="E476">
        <v>275500</v>
      </c>
      <c r="F476">
        <v>22</v>
      </c>
      <c r="G476" s="1">
        <v>50.73</v>
      </c>
      <c r="H476">
        <v>1116</v>
      </c>
      <c r="I476">
        <v>991939</v>
      </c>
      <c r="J476" t="b">
        <v>1</v>
      </c>
      <c r="K476" t="s">
        <v>13</v>
      </c>
      <c r="L476" t="s">
        <v>907</v>
      </c>
      <c r="M476" t="s">
        <v>40</v>
      </c>
      <c r="O476">
        <v>2020</v>
      </c>
    </row>
    <row r="477" spans="1:15" x14ac:dyDescent="0.3">
      <c r="A477">
        <v>181</v>
      </c>
      <c r="B477" t="s">
        <v>113</v>
      </c>
      <c r="C477" t="s">
        <v>315</v>
      </c>
      <c r="D477">
        <v>5</v>
      </c>
      <c r="E477">
        <v>275200</v>
      </c>
      <c r="F477">
        <v>19</v>
      </c>
      <c r="G477" s="1">
        <v>50.68</v>
      </c>
      <c r="H477">
        <v>963</v>
      </c>
      <c r="I477">
        <v>295599</v>
      </c>
      <c r="J477" t="b">
        <v>1</v>
      </c>
      <c r="K477" t="s">
        <v>4</v>
      </c>
      <c r="L477" t="s">
        <v>316</v>
      </c>
      <c r="M477" t="s">
        <v>40</v>
      </c>
      <c r="O477">
        <v>2020</v>
      </c>
    </row>
    <row r="478" spans="1:15" x14ac:dyDescent="0.3">
      <c r="A478">
        <v>673</v>
      </c>
      <c r="B478" t="s">
        <v>208</v>
      </c>
      <c r="C478" t="s">
        <v>239</v>
      </c>
      <c r="D478">
        <v>13</v>
      </c>
      <c r="E478">
        <v>274800</v>
      </c>
      <c r="F478">
        <v>4</v>
      </c>
      <c r="G478" s="1">
        <v>63.25</v>
      </c>
      <c r="H478">
        <v>253</v>
      </c>
      <c r="I478">
        <v>1002213</v>
      </c>
      <c r="J478" t="b">
        <v>1</v>
      </c>
      <c r="K478" t="s">
        <v>10</v>
      </c>
      <c r="L478" t="s">
        <v>818</v>
      </c>
      <c r="M478" t="s">
        <v>37</v>
      </c>
      <c r="O478">
        <v>2020</v>
      </c>
    </row>
    <row r="479" spans="1:15" x14ac:dyDescent="0.3">
      <c r="A479">
        <v>803</v>
      </c>
      <c r="B479" t="s">
        <v>217</v>
      </c>
      <c r="C479" t="s">
        <v>968</v>
      </c>
      <c r="D479">
        <v>16</v>
      </c>
      <c r="E479">
        <v>274800</v>
      </c>
      <c r="F479">
        <v>4</v>
      </c>
      <c r="G479" s="1">
        <v>63.25</v>
      </c>
      <c r="H479">
        <v>253</v>
      </c>
      <c r="I479">
        <v>997823</v>
      </c>
      <c r="J479" t="b">
        <v>1</v>
      </c>
      <c r="K479" t="s">
        <v>8</v>
      </c>
      <c r="L479" t="s">
        <v>948</v>
      </c>
      <c r="M479" t="s">
        <v>40</v>
      </c>
      <c r="O479">
        <v>2020</v>
      </c>
    </row>
    <row r="480" spans="1:15" x14ac:dyDescent="0.3">
      <c r="A480">
        <v>302</v>
      </c>
      <c r="B480" t="s">
        <v>175</v>
      </c>
      <c r="C480" t="s">
        <v>468</v>
      </c>
      <c r="D480">
        <v>17</v>
      </c>
      <c r="E480">
        <v>274600</v>
      </c>
      <c r="F480">
        <v>21</v>
      </c>
      <c r="G480" s="1">
        <v>50.57</v>
      </c>
      <c r="H480">
        <v>1062</v>
      </c>
      <c r="I480">
        <v>1004095</v>
      </c>
      <c r="J480" t="b">
        <v>1</v>
      </c>
      <c r="K480" t="s">
        <v>17</v>
      </c>
      <c r="L480" t="s">
        <v>440</v>
      </c>
      <c r="M480" t="s">
        <v>40</v>
      </c>
      <c r="N480" t="s">
        <v>45</v>
      </c>
      <c r="O480">
        <v>2020</v>
      </c>
    </row>
    <row r="481" spans="1:15" x14ac:dyDescent="0.3">
      <c r="A481">
        <v>440</v>
      </c>
      <c r="B481" t="s">
        <v>322</v>
      </c>
      <c r="C481" t="s">
        <v>287</v>
      </c>
      <c r="D481">
        <v>8</v>
      </c>
      <c r="E481">
        <v>274400</v>
      </c>
      <c r="F481">
        <v>7</v>
      </c>
      <c r="G481" s="1">
        <v>56.14</v>
      </c>
      <c r="H481">
        <v>393</v>
      </c>
      <c r="I481">
        <v>1006314</v>
      </c>
      <c r="J481" t="b">
        <v>1</v>
      </c>
      <c r="K481" t="s">
        <v>6</v>
      </c>
      <c r="L481" t="s">
        <v>589</v>
      </c>
      <c r="M481" t="s">
        <v>45</v>
      </c>
      <c r="O481">
        <v>2020</v>
      </c>
    </row>
    <row r="482" spans="1:15" x14ac:dyDescent="0.3">
      <c r="A482">
        <v>789</v>
      </c>
      <c r="B482" t="s">
        <v>276</v>
      </c>
      <c r="C482" t="s">
        <v>959</v>
      </c>
      <c r="D482">
        <v>16</v>
      </c>
      <c r="E482">
        <v>274200</v>
      </c>
      <c r="F482">
        <v>16</v>
      </c>
      <c r="G482" s="1">
        <v>50.5</v>
      </c>
      <c r="H482">
        <v>808</v>
      </c>
      <c r="I482">
        <v>281052</v>
      </c>
      <c r="J482" t="b">
        <v>1</v>
      </c>
      <c r="K482" t="s">
        <v>8</v>
      </c>
      <c r="L482" t="s">
        <v>948</v>
      </c>
      <c r="M482" t="s">
        <v>37</v>
      </c>
      <c r="O482">
        <v>2020</v>
      </c>
    </row>
    <row r="483" spans="1:15" x14ac:dyDescent="0.3">
      <c r="A483">
        <v>8</v>
      </c>
      <c r="B483" t="s">
        <v>50</v>
      </c>
      <c r="C483" t="s">
        <v>51</v>
      </c>
      <c r="D483">
        <v>1</v>
      </c>
      <c r="E483">
        <v>273700</v>
      </c>
      <c r="F483">
        <v>1</v>
      </c>
      <c r="G483" s="1">
        <v>56</v>
      </c>
      <c r="H483">
        <v>56</v>
      </c>
      <c r="I483">
        <v>1000932</v>
      </c>
      <c r="J483" t="b">
        <v>1</v>
      </c>
      <c r="K483" t="s">
        <v>16</v>
      </c>
      <c r="L483" t="s">
        <v>36</v>
      </c>
      <c r="M483" t="s">
        <v>40</v>
      </c>
      <c r="O483">
        <v>2020</v>
      </c>
    </row>
    <row r="484" spans="1:15" x14ac:dyDescent="0.3">
      <c r="A484">
        <v>171</v>
      </c>
      <c r="B484" t="s">
        <v>203</v>
      </c>
      <c r="C484" t="s">
        <v>301</v>
      </c>
      <c r="D484">
        <v>4</v>
      </c>
      <c r="E484">
        <v>273700</v>
      </c>
      <c r="F484">
        <v>7</v>
      </c>
      <c r="G484" s="1">
        <v>56</v>
      </c>
      <c r="H484">
        <v>392</v>
      </c>
      <c r="I484">
        <v>295012</v>
      </c>
      <c r="J484" t="b">
        <v>1</v>
      </c>
      <c r="K484" t="s">
        <v>14</v>
      </c>
      <c r="L484" t="s">
        <v>254</v>
      </c>
      <c r="M484" t="s">
        <v>40</v>
      </c>
      <c r="O484">
        <v>2020</v>
      </c>
    </row>
    <row r="485" spans="1:15" x14ac:dyDescent="0.3">
      <c r="A485">
        <v>238</v>
      </c>
      <c r="B485" t="s">
        <v>149</v>
      </c>
      <c r="C485" t="s">
        <v>393</v>
      </c>
      <c r="D485">
        <v>6</v>
      </c>
      <c r="E485">
        <v>272800</v>
      </c>
      <c r="F485">
        <v>5</v>
      </c>
      <c r="G485" s="1">
        <v>62.8</v>
      </c>
      <c r="H485">
        <v>314</v>
      </c>
      <c r="I485">
        <v>1002353</v>
      </c>
      <c r="J485" t="b">
        <v>1</v>
      </c>
      <c r="K485" t="s">
        <v>15</v>
      </c>
      <c r="L485" t="s">
        <v>377</v>
      </c>
      <c r="M485" t="s">
        <v>45</v>
      </c>
      <c r="O485">
        <v>2020</v>
      </c>
    </row>
    <row r="486" spans="1:15" x14ac:dyDescent="0.3">
      <c r="A486">
        <v>395</v>
      </c>
      <c r="B486" t="s">
        <v>60</v>
      </c>
      <c r="C486" t="s">
        <v>569</v>
      </c>
      <c r="D486">
        <v>18</v>
      </c>
      <c r="E486">
        <v>272700</v>
      </c>
      <c r="F486">
        <v>9</v>
      </c>
      <c r="G486" s="1">
        <v>50.22</v>
      </c>
      <c r="H486">
        <v>452</v>
      </c>
      <c r="I486">
        <v>290314</v>
      </c>
      <c r="J486" t="b">
        <v>1</v>
      </c>
      <c r="K486" t="s">
        <v>542</v>
      </c>
      <c r="L486" t="s">
        <v>18</v>
      </c>
      <c r="M486" t="s">
        <v>40</v>
      </c>
      <c r="N486" t="s">
        <v>45</v>
      </c>
      <c r="O486">
        <v>2020</v>
      </c>
    </row>
    <row r="487" spans="1:15" x14ac:dyDescent="0.3">
      <c r="A487">
        <v>428</v>
      </c>
      <c r="B487" t="s">
        <v>214</v>
      </c>
      <c r="C487" t="s">
        <v>604</v>
      </c>
      <c r="D487">
        <v>8</v>
      </c>
      <c r="E487">
        <v>272400</v>
      </c>
      <c r="F487">
        <v>3</v>
      </c>
      <c r="G487" s="1">
        <v>71.67</v>
      </c>
      <c r="H487">
        <v>215</v>
      </c>
      <c r="I487">
        <v>294077</v>
      </c>
      <c r="J487" t="b">
        <v>1</v>
      </c>
      <c r="K487" t="s">
        <v>6</v>
      </c>
      <c r="L487" t="s">
        <v>589</v>
      </c>
      <c r="M487" t="s">
        <v>40</v>
      </c>
      <c r="O487">
        <v>2020</v>
      </c>
    </row>
    <row r="488" spans="1:15" x14ac:dyDescent="0.3">
      <c r="A488">
        <v>797</v>
      </c>
      <c r="B488" t="s">
        <v>561</v>
      </c>
      <c r="C488" t="s">
        <v>963</v>
      </c>
      <c r="D488">
        <v>16</v>
      </c>
      <c r="E488">
        <v>272000</v>
      </c>
      <c r="F488">
        <v>11</v>
      </c>
      <c r="G488" s="1">
        <v>50.09</v>
      </c>
      <c r="H488">
        <v>551</v>
      </c>
      <c r="I488">
        <v>298298</v>
      </c>
      <c r="J488" t="b">
        <v>1</v>
      </c>
      <c r="K488" t="s">
        <v>8</v>
      </c>
      <c r="L488" t="s">
        <v>948</v>
      </c>
      <c r="M488" t="s">
        <v>40</v>
      </c>
      <c r="O488">
        <v>2020</v>
      </c>
    </row>
    <row r="489" spans="1:15" x14ac:dyDescent="0.3">
      <c r="A489">
        <v>17</v>
      </c>
      <c r="B489" t="s">
        <v>68</v>
      </c>
      <c r="C489" t="s">
        <v>69</v>
      </c>
      <c r="D489">
        <v>1</v>
      </c>
      <c r="E489">
        <v>271500</v>
      </c>
      <c r="F489">
        <v>8</v>
      </c>
      <c r="G489" s="1">
        <v>50</v>
      </c>
      <c r="H489">
        <v>400</v>
      </c>
      <c r="I489">
        <v>1006203</v>
      </c>
      <c r="J489" t="b">
        <v>1</v>
      </c>
      <c r="K489" t="s">
        <v>16</v>
      </c>
      <c r="L489" t="s">
        <v>36</v>
      </c>
      <c r="M489" t="s">
        <v>45</v>
      </c>
      <c r="O489">
        <v>2020</v>
      </c>
    </row>
    <row r="490" spans="1:15" x14ac:dyDescent="0.3">
      <c r="A490">
        <v>188</v>
      </c>
      <c r="B490" t="s">
        <v>325</v>
      </c>
      <c r="C490" t="s">
        <v>326</v>
      </c>
      <c r="D490">
        <v>5</v>
      </c>
      <c r="E490">
        <v>270400</v>
      </c>
      <c r="F490">
        <v>4</v>
      </c>
      <c r="G490" s="1">
        <v>62.25</v>
      </c>
      <c r="H490">
        <v>249</v>
      </c>
      <c r="I490">
        <v>294518</v>
      </c>
      <c r="J490" t="b">
        <v>1</v>
      </c>
      <c r="K490" t="s">
        <v>4</v>
      </c>
      <c r="L490" t="s">
        <v>316</v>
      </c>
      <c r="M490" t="s">
        <v>45</v>
      </c>
      <c r="O490">
        <v>2020</v>
      </c>
    </row>
    <row r="491" spans="1:15" x14ac:dyDescent="0.3">
      <c r="A491">
        <v>11</v>
      </c>
      <c r="B491" t="s">
        <v>56</v>
      </c>
      <c r="C491" t="s">
        <v>57</v>
      </c>
      <c r="D491">
        <v>1</v>
      </c>
      <c r="E491">
        <v>269900</v>
      </c>
      <c r="F491">
        <v>10</v>
      </c>
      <c r="G491" s="1">
        <v>49.7</v>
      </c>
      <c r="H491">
        <v>497</v>
      </c>
      <c r="I491">
        <v>998106</v>
      </c>
      <c r="J491" t="b">
        <v>1</v>
      </c>
      <c r="K491" t="s">
        <v>16</v>
      </c>
      <c r="L491" t="s">
        <v>36</v>
      </c>
      <c r="M491" t="s">
        <v>45</v>
      </c>
      <c r="O491">
        <v>2020</v>
      </c>
    </row>
    <row r="492" spans="1:15" x14ac:dyDescent="0.3">
      <c r="A492">
        <v>704</v>
      </c>
      <c r="B492" t="s">
        <v>50</v>
      </c>
      <c r="C492" t="s">
        <v>883</v>
      </c>
      <c r="D492">
        <v>14</v>
      </c>
      <c r="E492">
        <v>269800</v>
      </c>
      <c r="F492">
        <v>19</v>
      </c>
      <c r="G492" s="1">
        <v>49.68</v>
      </c>
      <c r="H492">
        <v>944</v>
      </c>
      <c r="I492">
        <v>1008198</v>
      </c>
      <c r="J492" t="b">
        <v>1</v>
      </c>
      <c r="K492" t="s">
        <v>9</v>
      </c>
      <c r="L492" t="s">
        <v>864</v>
      </c>
      <c r="M492" t="s">
        <v>45</v>
      </c>
      <c r="O492">
        <v>2020</v>
      </c>
    </row>
    <row r="493" spans="1:15" x14ac:dyDescent="0.3">
      <c r="A493">
        <v>443</v>
      </c>
      <c r="B493" t="s">
        <v>351</v>
      </c>
      <c r="C493" t="s">
        <v>619</v>
      </c>
      <c r="D493">
        <v>8</v>
      </c>
      <c r="E493">
        <v>269600</v>
      </c>
      <c r="F493">
        <v>14</v>
      </c>
      <c r="G493" s="1">
        <v>49.64</v>
      </c>
      <c r="H493">
        <v>695</v>
      </c>
      <c r="I493">
        <v>1007124</v>
      </c>
      <c r="J493" t="b">
        <v>1</v>
      </c>
      <c r="K493" t="s">
        <v>6</v>
      </c>
      <c r="L493" t="s">
        <v>589</v>
      </c>
      <c r="M493" t="s">
        <v>45</v>
      </c>
      <c r="O493">
        <v>2020</v>
      </c>
    </row>
    <row r="494" spans="1:15" x14ac:dyDescent="0.3">
      <c r="A494">
        <v>772</v>
      </c>
      <c r="B494" t="s">
        <v>613</v>
      </c>
      <c r="C494" t="s">
        <v>438</v>
      </c>
      <c r="D494">
        <v>15</v>
      </c>
      <c r="E494">
        <v>267200</v>
      </c>
      <c r="F494">
        <v>4</v>
      </c>
      <c r="G494" s="1">
        <v>61.5</v>
      </c>
      <c r="H494">
        <v>246</v>
      </c>
      <c r="I494">
        <v>997316</v>
      </c>
      <c r="J494" t="b">
        <v>1</v>
      </c>
      <c r="K494" t="s">
        <v>13</v>
      </c>
      <c r="L494" t="s">
        <v>907</v>
      </c>
      <c r="M494" t="s">
        <v>40</v>
      </c>
      <c r="O494">
        <v>2020</v>
      </c>
    </row>
    <row r="495" spans="1:15" x14ac:dyDescent="0.3">
      <c r="A495">
        <v>484</v>
      </c>
      <c r="B495" t="s">
        <v>170</v>
      </c>
      <c r="C495" t="s">
        <v>659</v>
      </c>
      <c r="D495">
        <v>10</v>
      </c>
      <c r="E495">
        <v>267000</v>
      </c>
      <c r="F495">
        <v>12</v>
      </c>
      <c r="G495" s="1">
        <v>49.17</v>
      </c>
      <c r="H495">
        <v>590</v>
      </c>
      <c r="I495">
        <v>992472</v>
      </c>
      <c r="J495" t="b">
        <v>1</v>
      </c>
      <c r="K495" t="s">
        <v>5</v>
      </c>
      <c r="L495" t="s">
        <v>637</v>
      </c>
      <c r="M495" t="s">
        <v>40</v>
      </c>
      <c r="O495">
        <v>2020</v>
      </c>
    </row>
    <row r="496" spans="1:15" x14ac:dyDescent="0.3">
      <c r="A496">
        <v>228</v>
      </c>
      <c r="B496" t="s">
        <v>129</v>
      </c>
      <c r="C496" t="s">
        <v>379</v>
      </c>
      <c r="D496">
        <v>6</v>
      </c>
      <c r="E496">
        <v>266700</v>
      </c>
      <c r="F496">
        <v>7</v>
      </c>
      <c r="G496" s="1">
        <v>54.57</v>
      </c>
      <c r="H496">
        <v>382</v>
      </c>
      <c r="I496">
        <v>998180</v>
      </c>
      <c r="J496" t="b">
        <v>1</v>
      </c>
      <c r="K496" t="s">
        <v>15</v>
      </c>
      <c r="L496" t="s">
        <v>377</v>
      </c>
      <c r="M496" t="s">
        <v>45</v>
      </c>
      <c r="O496">
        <v>2020</v>
      </c>
    </row>
    <row r="497" spans="1:15" x14ac:dyDescent="0.3">
      <c r="A497">
        <v>18</v>
      </c>
      <c r="B497" t="s">
        <v>43</v>
      </c>
      <c r="C497" t="s">
        <v>70</v>
      </c>
      <c r="D497">
        <v>1</v>
      </c>
      <c r="E497">
        <v>266100</v>
      </c>
      <c r="F497">
        <v>2</v>
      </c>
      <c r="G497" s="1">
        <v>70</v>
      </c>
      <c r="H497">
        <v>140</v>
      </c>
      <c r="I497">
        <v>993946</v>
      </c>
      <c r="J497" t="b">
        <v>1</v>
      </c>
      <c r="K497" t="s">
        <v>16</v>
      </c>
      <c r="L497" t="s">
        <v>36</v>
      </c>
      <c r="M497" t="s">
        <v>45</v>
      </c>
      <c r="O497">
        <v>2020</v>
      </c>
    </row>
    <row r="498" spans="1:15" x14ac:dyDescent="0.3">
      <c r="A498">
        <v>773</v>
      </c>
      <c r="B498" t="s">
        <v>947</v>
      </c>
      <c r="C498" t="s">
        <v>121</v>
      </c>
      <c r="D498">
        <v>16</v>
      </c>
      <c r="E498">
        <v>266100</v>
      </c>
      <c r="F498">
        <v>1</v>
      </c>
      <c r="G498" s="1">
        <v>70</v>
      </c>
      <c r="H498">
        <v>70</v>
      </c>
      <c r="I498">
        <v>291947</v>
      </c>
      <c r="J498" t="b">
        <v>1</v>
      </c>
      <c r="K498" t="s">
        <v>8</v>
      </c>
      <c r="L498" t="s">
        <v>948</v>
      </c>
      <c r="M498" t="s">
        <v>37</v>
      </c>
      <c r="O498">
        <v>2020</v>
      </c>
    </row>
    <row r="499" spans="1:15" x14ac:dyDescent="0.3">
      <c r="A499">
        <v>279</v>
      </c>
      <c r="B499" t="s">
        <v>445</v>
      </c>
      <c r="C499" t="s">
        <v>446</v>
      </c>
      <c r="D499">
        <v>17</v>
      </c>
      <c r="E499">
        <v>265300</v>
      </c>
      <c r="F499">
        <v>14</v>
      </c>
      <c r="G499" s="1">
        <v>48.86</v>
      </c>
      <c r="H499">
        <v>684</v>
      </c>
      <c r="I499">
        <v>1000068</v>
      </c>
      <c r="J499" t="b">
        <v>1</v>
      </c>
      <c r="K499" t="s">
        <v>17</v>
      </c>
      <c r="L499" t="s">
        <v>440</v>
      </c>
      <c r="M499" t="s">
        <v>40</v>
      </c>
      <c r="O499">
        <v>2020</v>
      </c>
    </row>
    <row r="500" spans="1:15" x14ac:dyDescent="0.3">
      <c r="A500">
        <v>706</v>
      </c>
      <c r="B500" t="s">
        <v>437</v>
      </c>
      <c r="C500" t="s">
        <v>884</v>
      </c>
      <c r="D500">
        <v>14</v>
      </c>
      <c r="E500">
        <v>265000</v>
      </c>
      <c r="F500">
        <v>4</v>
      </c>
      <c r="G500" s="1">
        <v>61</v>
      </c>
      <c r="H500">
        <v>244</v>
      </c>
      <c r="I500">
        <v>1003203</v>
      </c>
      <c r="J500" t="b">
        <v>1</v>
      </c>
      <c r="K500" t="s">
        <v>9</v>
      </c>
      <c r="L500" t="s">
        <v>864</v>
      </c>
      <c r="M500" t="s">
        <v>92</v>
      </c>
      <c r="O500">
        <v>2020</v>
      </c>
    </row>
    <row r="501" spans="1:15" x14ac:dyDescent="0.3">
      <c r="A501">
        <v>339</v>
      </c>
      <c r="B501" t="s">
        <v>52</v>
      </c>
      <c r="C501" t="s">
        <v>512</v>
      </c>
      <c r="D501">
        <v>7</v>
      </c>
      <c r="E501">
        <v>264800</v>
      </c>
      <c r="F501">
        <v>3</v>
      </c>
      <c r="G501" s="1">
        <v>69.67</v>
      </c>
      <c r="H501">
        <v>209</v>
      </c>
      <c r="I501">
        <v>298211</v>
      </c>
      <c r="J501" t="b">
        <v>1</v>
      </c>
      <c r="K501" t="s">
        <v>3</v>
      </c>
      <c r="L501" t="s">
        <v>497</v>
      </c>
      <c r="M501" t="s">
        <v>45</v>
      </c>
      <c r="O501">
        <v>2020</v>
      </c>
    </row>
    <row r="502" spans="1:15" x14ac:dyDescent="0.3">
      <c r="A502">
        <v>758</v>
      </c>
      <c r="B502" t="s">
        <v>208</v>
      </c>
      <c r="C502" t="s">
        <v>933</v>
      </c>
      <c r="D502">
        <v>15</v>
      </c>
      <c r="E502">
        <v>264400</v>
      </c>
      <c r="F502">
        <v>19</v>
      </c>
      <c r="G502" s="1">
        <v>48.68</v>
      </c>
      <c r="H502">
        <v>925</v>
      </c>
      <c r="I502">
        <v>1008280</v>
      </c>
      <c r="J502" t="b">
        <v>1</v>
      </c>
      <c r="K502" t="s">
        <v>13</v>
      </c>
      <c r="L502" t="s">
        <v>907</v>
      </c>
      <c r="M502" t="s">
        <v>45</v>
      </c>
      <c r="N502" t="s">
        <v>37</v>
      </c>
      <c r="O502">
        <v>2020</v>
      </c>
    </row>
    <row r="503" spans="1:15" x14ac:dyDescent="0.3">
      <c r="A503">
        <v>742</v>
      </c>
      <c r="B503" t="s">
        <v>54</v>
      </c>
      <c r="C503" t="s">
        <v>920</v>
      </c>
      <c r="D503">
        <v>15</v>
      </c>
      <c r="E503">
        <v>263900</v>
      </c>
      <c r="F503">
        <v>10</v>
      </c>
      <c r="G503" s="1">
        <v>48.6</v>
      </c>
      <c r="H503">
        <v>486</v>
      </c>
      <c r="I503">
        <v>298277</v>
      </c>
      <c r="J503" t="b">
        <v>1</v>
      </c>
      <c r="K503" t="s">
        <v>13</v>
      </c>
      <c r="L503" t="s">
        <v>907</v>
      </c>
      <c r="M503" t="s">
        <v>45</v>
      </c>
      <c r="O503">
        <v>2020</v>
      </c>
    </row>
    <row r="504" spans="1:15" x14ac:dyDescent="0.3">
      <c r="A504">
        <v>113</v>
      </c>
      <c r="B504" t="s">
        <v>183</v>
      </c>
      <c r="C504" t="s">
        <v>228</v>
      </c>
      <c r="D504">
        <v>3</v>
      </c>
      <c r="E504">
        <v>263400</v>
      </c>
      <c r="F504">
        <v>16</v>
      </c>
      <c r="G504" s="1">
        <v>48.5</v>
      </c>
      <c r="H504">
        <v>776</v>
      </c>
      <c r="I504">
        <v>297255</v>
      </c>
      <c r="J504" t="b">
        <v>1</v>
      </c>
      <c r="K504" t="s">
        <v>2</v>
      </c>
      <c r="L504" t="s">
        <v>200</v>
      </c>
      <c r="M504" t="s">
        <v>45</v>
      </c>
      <c r="O504">
        <v>2020</v>
      </c>
    </row>
    <row r="505" spans="1:15" x14ac:dyDescent="0.3">
      <c r="A505">
        <v>49</v>
      </c>
      <c r="B505" t="s">
        <v>128</v>
      </c>
      <c r="C505" t="s">
        <v>129</v>
      </c>
      <c r="D505">
        <v>2</v>
      </c>
      <c r="E505">
        <v>263200</v>
      </c>
      <c r="F505">
        <v>13</v>
      </c>
      <c r="G505" s="1">
        <v>48.46</v>
      </c>
      <c r="H505">
        <v>630</v>
      </c>
      <c r="I505">
        <v>1002312</v>
      </c>
      <c r="J505" t="b">
        <v>1</v>
      </c>
      <c r="K505" t="s">
        <v>7</v>
      </c>
      <c r="L505" t="s">
        <v>119</v>
      </c>
      <c r="M505" t="s">
        <v>40</v>
      </c>
      <c r="N505" t="s">
        <v>37</v>
      </c>
      <c r="O505">
        <v>2020</v>
      </c>
    </row>
    <row r="506" spans="1:15" x14ac:dyDescent="0.3">
      <c r="A506">
        <v>301</v>
      </c>
      <c r="B506" t="s">
        <v>394</v>
      </c>
      <c r="C506" t="s">
        <v>467</v>
      </c>
      <c r="D506">
        <v>17</v>
      </c>
      <c r="E506">
        <v>262000</v>
      </c>
      <c r="F506">
        <v>8</v>
      </c>
      <c r="G506" s="1">
        <v>48.25</v>
      </c>
      <c r="H506">
        <v>386</v>
      </c>
      <c r="I506">
        <v>294013</v>
      </c>
      <c r="J506" t="b">
        <v>1</v>
      </c>
      <c r="K506" t="s">
        <v>17</v>
      </c>
      <c r="L506" t="s">
        <v>440</v>
      </c>
      <c r="M506" t="s">
        <v>45</v>
      </c>
      <c r="N506" t="s">
        <v>37</v>
      </c>
      <c r="O506">
        <v>2020</v>
      </c>
    </row>
    <row r="507" spans="1:15" x14ac:dyDescent="0.3">
      <c r="A507">
        <v>460</v>
      </c>
      <c r="B507" t="s">
        <v>635</v>
      </c>
      <c r="C507" t="s">
        <v>636</v>
      </c>
      <c r="D507">
        <v>10</v>
      </c>
      <c r="E507">
        <v>261900</v>
      </c>
      <c r="F507">
        <v>9</v>
      </c>
      <c r="G507" s="1">
        <v>48.22</v>
      </c>
      <c r="H507">
        <v>434</v>
      </c>
      <c r="I507">
        <v>1008855</v>
      </c>
      <c r="J507" t="b">
        <v>1</v>
      </c>
      <c r="K507" t="s">
        <v>5</v>
      </c>
      <c r="L507" t="s">
        <v>637</v>
      </c>
      <c r="M507" t="s">
        <v>37</v>
      </c>
      <c r="O507">
        <v>2020</v>
      </c>
    </row>
    <row r="508" spans="1:15" x14ac:dyDescent="0.3">
      <c r="A508">
        <v>166</v>
      </c>
      <c r="B508" t="s">
        <v>293</v>
      </c>
      <c r="C508" t="s">
        <v>294</v>
      </c>
      <c r="D508">
        <v>4</v>
      </c>
      <c r="E508">
        <v>261700</v>
      </c>
      <c r="F508">
        <v>4</v>
      </c>
      <c r="G508" s="1">
        <v>60.25</v>
      </c>
      <c r="H508">
        <v>241</v>
      </c>
      <c r="I508">
        <v>1008089</v>
      </c>
      <c r="J508" t="b">
        <v>1</v>
      </c>
      <c r="K508" t="s">
        <v>14</v>
      </c>
      <c r="L508" t="s">
        <v>254</v>
      </c>
      <c r="M508" t="s">
        <v>40</v>
      </c>
      <c r="O508">
        <v>2020</v>
      </c>
    </row>
    <row r="509" spans="1:15" x14ac:dyDescent="0.3">
      <c r="A509">
        <v>747</v>
      </c>
      <c r="B509" t="s">
        <v>923</v>
      </c>
      <c r="C509" t="s">
        <v>924</v>
      </c>
      <c r="D509">
        <v>15</v>
      </c>
      <c r="E509">
        <v>260700</v>
      </c>
      <c r="F509">
        <v>0</v>
      </c>
      <c r="G509" s="1">
        <v>0</v>
      </c>
      <c r="H509">
        <v>0</v>
      </c>
      <c r="I509">
        <v>295313</v>
      </c>
      <c r="J509" t="b">
        <v>1</v>
      </c>
      <c r="K509" t="s">
        <v>13</v>
      </c>
      <c r="L509" t="s">
        <v>907</v>
      </c>
      <c r="M509" t="s">
        <v>37</v>
      </c>
      <c r="O509">
        <v>2020</v>
      </c>
    </row>
    <row r="510" spans="1:15" x14ac:dyDescent="0.3">
      <c r="A510">
        <v>674</v>
      </c>
      <c r="B510" t="s">
        <v>322</v>
      </c>
      <c r="C510" t="s">
        <v>855</v>
      </c>
      <c r="D510">
        <v>13</v>
      </c>
      <c r="E510">
        <v>260400</v>
      </c>
      <c r="F510">
        <v>0</v>
      </c>
      <c r="G510" s="1">
        <v>0</v>
      </c>
      <c r="H510">
        <v>0</v>
      </c>
      <c r="I510">
        <v>280933</v>
      </c>
      <c r="J510" t="b">
        <v>1</v>
      </c>
      <c r="K510" t="s">
        <v>10</v>
      </c>
      <c r="L510" t="s">
        <v>818</v>
      </c>
      <c r="M510" t="s">
        <v>40</v>
      </c>
      <c r="O510">
        <v>2020</v>
      </c>
    </row>
    <row r="511" spans="1:15" x14ac:dyDescent="0.3">
      <c r="A511">
        <v>146</v>
      </c>
      <c r="B511" t="s">
        <v>217</v>
      </c>
      <c r="C511" t="s">
        <v>268</v>
      </c>
      <c r="D511">
        <v>4</v>
      </c>
      <c r="E511">
        <v>259000</v>
      </c>
      <c r="F511">
        <v>5</v>
      </c>
      <c r="G511" s="1">
        <v>53</v>
      </c>
      <c r="H511">
        <v>265</v>
      </c>
      <c r="I511">
        <v>1005054</v>
      </c>
      <c r="J511" t="b">
        <v>1</v>
      </c>
      <c r="K511" t="s">
        <v>14</v>
      </c>
      <c r="L511" t="s">
        <v>254</v>
      </c>
      <c r="M511" t="s">
        <v>37</v>
      </c>
      <c r="O511">
        <v>2020</v>
      </c>
    </row>
    <row r="512" spans="1:15" x14ac:dyDescent="0.3">
      <c r="A512">
        <v>761</v>
      </c>
      <c r="B512" t="s">
        <v>935</v>
      </c>
      <c r="C512" t="s">
        <v>104</v>
      </c>
      <c r="D512">
        <v>15</v>
      </c>
      <c r="E512">
        <v>258000</v>
      </c>
      <c r="F512">
        <v>5</v>
      </c>
      <c r="G512" s="1">
        <v>52.8</v>
      </c>
      <c r="H512">
        <v>264</v>
      </c>
      <c r="I512">
        <v>992054</v>
      </c>
      <c r="J512" t="b">
        <v>1</v>
      </c>
      <c r="K512" t="s">
        <v>13</v>
      </c>
      <c r="L512" t="s">
        <v>907</v>
      </c>
      <c r="M512" t="s">
        <v>45</v>
      </c>
      <c r="N512" t="s">
        <v>37</v>
      </c>
      <c r="O512">
        <v>2020</v>
      </c>
    </row>
    <row r="513" spans="1:15" x14ac:dyDescent="0.3">
      <c r="A513">
        <v>596</v>
      </c>
      <c r="B513" t="s">
        <v>126</v>
      </c>
      <c r="C513" t="s">
        <v>771</v>
      </c>
      <c r="D513">
        <v>12</v>
      </c>
      <c r="E513">
        <v>257700</v>
      </c>
      <c r="F513">
        <v>13</v>
      </c>
      <c r="G513" s="1">
        <v>47.46</v>
      </c>
      <c r="H513">
        <v>617</v>
      </c>
      <c r="I513">
        <v>1002245</v>
      </c>
      <c r="J513" t="b">
        <v>1</v>
      </c>
      <c r="K513" t="s">
        <v>1</v>
      </c>
      <c r="L513" t="s">
        <v>769</v>
      </c>
      <c r="M513" t="s">
        <v>92</v>
      </c>
      <c r="N513" t="s">
        <v>45</v>
      </c>
      <c r="O513">
        <v>2020</v>
      </c>
    </row>
    <row r="514" spans="1:15" x14ac:dyDescent="0.3">
      <c r="A514">
        <v>317</v>
      </c>
      <c r="B514" t="s">
        <v>128</v>
      </c>
      <c r="C514" t="s">
        <v>104</v>
      </c>
      <c r="D514">
        <v>17</v>
      </c>
      <c r="E514">
        <v>254700</v>
      </c>
      <c r="F514">
        <v>3</v>
      </c>
      <c r="G514" s="1">
        <v>67</v>
      </c>
      <c r="H514">
        <v>201</v>
      </c>
      <c r="I514">
        <v>280722</v>
      </c>
      <c r="J514" t="b">
        <v>1</v>
      </c>
      <c r="K514" t="s">
        <v>17</v>
      </c>
      <c r="L514" t="s">
        <v>440</v>
      </c>
      <c r="M514" t="s">
        <v>92</v>
      </c>
      <c r="O514">
        <v>2020</v>
      </c>
    </row>
    <row r="515" spans="1:15" x14ac:dyDescent="0.3">
      <c r="A515">
        <v>229</v>
      </c>
      <c r="B515" t="s">
        <v>380</v>
      </c>
      <c r="C515" t="s">
        <v>381</v>
      </c>
      <c r="D515">
        <v>6</v>
      </c>
      <c r="E515">
        <v>252700</v>
      </c>
      <c r="F515">
        <v>7</v>
      </c>
      <c r="G515" s="1">
        <v>51.71</v>
      </c>
      <c r="H515">
        <v>362</v>
      </c>
      <c r="I515">
        <v>296371</v>
      </c>
      <c r="J515" t="b">
        <v>1</v>
      </c>
      <c r="K515" t="s">
        <v>15</v>
      </c>
      <c r="L515" t="s">
        <v>377</v>
      </c>
      <c r="M515" t="s">
        <v>45</v>
      </c>
      <c r="O515">
        <v>2020</v>
      </c>
    </row>
    <row r="516" spans="1:15" x14ac:dyDescent="0.3">
      <c r="A516">
        <v>79</v>
      </c>
      <c r="B516" t="s">
        <v>138</v>
      </c>
      <c r="C516" t="s">
        <v>179</v>
      </c>
      <c r="D516">
        <v>2</v>
      </c>
      <c r="E516">
        <v>251800</v>
      </c>
      <c r="F516">
        <v>22</v>
      </c>
      <c r="G516" s="1">
        <v>46.36</v>
      </c>
      <c r="H516">
        <v>1020</v>
      </c>
      <c r="I516">
        <v>1002235</v>
      </c>
      <c r="J516" t="b">
        <v>1</v>
      </c>
      <c r="K516" t="s">
        <v>7</v>
      </c>
      <c r="L516" t="s">
        <v>119</v>
      </c>
      <c r="M516" t="s">
        <v>45</v>
      </c>
      <c r="O516">
        <v>2020</v>
      </c>
    </row>
    <row r="517" spans="1:15" x14ac:dyDescent="0.3">
      <c r="A517">
        <v>709</v>
      </c>
      <c r="B517" t="s">
        <v>185</v>
      </c>
      <c r="C517" t="s">
        <v>887</v>
      </c>
      <c r="D517">
        <v>14</v>
      </c>
      <c r="E517">
        <v>251500</v>
      </c>
      <c r="F517">
        <v>0</v>
      </c>
      <c r="G517" s="1">
        <v>0</v>
      </c>
      <c r="H517">
        <v>0</v>
      </c>
      <c r="I517">
        <v>298144</v>
      </c>
      <c r="J517" t="b">
        <v>1</v>
      </c>
      <c r="K517" t="s">
        <v>9</v>
      </c>
      <c r="L517" t="s">
        <v>864</v>
      </c>
      <c r="M517" t="s">
        <v>92</v>
      </c>
      <c r="O517">
        <v>2020</v>
      </c>
    </row>
    <row r="518" spans="1:15" x14ac:dyDescent="0.3">
      <c r="A518">
        <v>637</v>
      </c>
      <c r="B518" t="s">
        <v>154</v>
      </c>
      <c r="C518" t="s">
        <v>817</v>
      </c>
      <c r="D518">
        <v>13</v>
      </c>
      <c r="E518">
        <v>250900</v>
      </c>
      <c r="F518">
        <v>1</v>
      </c>
      <c r="G518" s="1">
        <v>66</v>
      </c>
      <c r="H518">
        <v>66</v>
      </c>
      <c r="I518">
        <v>1005530</v>
      </c>
      <c r="J518" t="b">
        <v>1</v>
      </c>
      <c r="K518" t="s">
        <v>10</v>
      </c>
      <c r="L518" t="s">
        <v>818</v>
      </c>
      <c r="M518" t="s">
        <v>92</v>
      </c>
      <c r="O518">
        <v>2020</v>
      </c>
    </row>
    <row r="519" spans="1:15" x14ac:dyDescent="0.3">
      <c r="A519">
        <v>686</v>
      </c>
      <c r="B519" t="s">
        <v>867</v>
      </c>
      <c r="C519" t="s">
        <v>868</v>
      </c>
      <c r="D519">
        <v>14</v>
      </c>
      <c r="E519">
        <v>250200</v>
      </c>
      <c r="F519">
        <v>5</v>
      </c>
      <c r="G519" s="1">
        <v>57.6</v>
      </c>
      <c r="H519">
        <v>288</v>
      </c>
      <c r="I519">
        <v>295156</v>
      </c>
      <c r="J519" t="b">
        <v>1</v>
      </c>
      <c r="K519" t="s">
        <v>9</v>
      </c>
      <c r="L519" t="s">
        <v>864</v>
      </c>
      <c r="M519" t="s">
        <v>40</v>
      </c>
      <c r="O519">
        <v>2020</v>
      </c>
    </row>
    <row r="520" spans="1:15" x14ac:dyDescent="0.3">
      <c r="A520">
        <v>499</v>
      </c>
      <c r="B520" t="s">
        <v>330</v>
      </c>
      <c r="C520" t="s">
        <v>674</v>
      </c>
      <c r="D520">
        <v>10</v>
      </c>
      <c r="E520">
        <v>248000</v>
      </c>
      <c r="F520">
        <v>0</v>
      </c>
      <c r="G520" s="1">
        <v>0</v>
      </c>
      <c r="H520">
        <v>0</v>
      </c>
      <c r="I520">
        <v>297990</v>
      </c>
      <c r="J520" t="b">
        <v>1</v>
      </c>
      <c r="K520" t="s">
        <v>5</v>
      </c>
      <c r="L520" t="s">
        <v>637</v>
      </c>
      <c r="M520" t="s">
        <v>45</v>
      </c>
      <c r="N520" t="s">
        <v>37</v>
      </c>
      <c r="O520">
        <v>2020</v>
      </c>
    </row>
    <row r="521" spans="1:15" x14ac:dyDescent="0.3">
      <c r="A521">
        <v>541</v>
      </c>
      <c r="B521" t="s">
        <v>208</v>
      </c>
      <c r="C521" t="s">
        <v>715</v>
      </c>
      <c r="D521">
        <v>9</v>
      </c>
      <c r="E521">
        <v>247600</v>
      </c>
      <c r="F521">
        <v>1</v>
      </c>
      <c r="G521" s="1">
        <v>1</v>
      </c>
      <c r="H521">
        <v>1</v>
      </c>
      <c r="I521">
        <v>298287</v>
      </c>
      <c r="J521" t="b">
        <v>1</v>
      </c>
      <c r="K521" t="s">
        <v>12</v>
      </c>
      <c r="L521" t="s">
        <v>679</v>
      </c>
      <c r="M521" t="s">
        <v>40</v>
      </c>
      <c r="O521">
        <v>2020</v>
      </c>
    </row>
    <row r="522" spans="1:15" x14ac:dyDescent="0.3">
      <c r="A522">
        <v>379</v>
      </c>
      <c r="B522" t="s">
        <v>293</v>
      </c>
      <c r="C522" t="s">
        <v>553</v>
      </c>
      <c r="D522">
        <v>18</v>
      </c>
      <c r="E522">
        <v>245000</v>
      </c>
      <c r="F522">
        <v>5</v>
      </c>
      <c r="G522" s="1">
        <v>56.4</v>
      </c>
      <c r="H522">
        <v>282</v>
      </c>
      <c r="I522">
        <v>1001396</v>
      </c>
      <c r="J522" t="b">
        <v>1</v>
      </c>
      <c r="K522" t="s">
        <v>542</v>
      </c>
      <c r="L522" t="s">
        <v>18</v>
      </c>
      <c r="M522" t="s">
        <v>40</v>
      </c>
      <c r="O522">
        <v>2020</v>
      </c>
    </row>
    <row r="523" spans="1:15" x14ac:dyDescent="0.3">
      <c r="A523">
        <v>109</v>
      </c>
      <c r="B523" t="s">
        <v>52</v>
      </c>
      <c r="C523" t="s">
        <v>223</v>
      </c>
      <c r="D523">
        <v>3</v>
      </c>
      <c r="E523">
        <v>244400</v>
      </c>
      <c r="F523">
        <v>8</v>
      </c>
      <c r="G523" s="1">
        <v>45</v>
      </c>
      <c r="H523">
        <v>360</v>
      </c>
      <c r="I523">
        <v>296439</v>
      </c>
      <c r="J523" t="b">
        <v>1</v>
      </c>
      <c r="K523" t="s">
        <v>2</v>
      </c>
      <c r="L523" t="s">
        <v>200</v>
      </c>
      <c r="M523" t="s">
        <v>45</v>
      </c>
      <c r="O523">
        <v>2020</v>
      </c>
    </row>
    <row r="524" spans="1:15" x14ac:dyDescent="0.3">
      <c r="A524">
        <v>610</v>
      </c>
      <c r="B524" t="s">
        <v>154</v>
      </c>
      <c r="C524" t="s">
        <v>788</v>
      </c>
      <c r="D524">
        <v>12</v>
      </c>
      <c r="E524">
        <v>244400</v>
      </c>
      <c r="F524">
        <v>7</v>
      </c>
      <c r="G524" s="1">
        <v>50</v>
      </c>
      <c r="H524">
        <v>350</v>
      </c>
      <c r="I524">
        <v>998218</v>
      </c>
      <c r="J524" t="b">
        <v>1</v>
      </c>
      <c r="K524" t="s">
        <v>1</v>
      </c>
      <c r="L524" t="s">
        <v>769</v>
      </c>
      <c r="M524" t="s">
        <v>40</v>
      </c>
      <c r="O524">
        <v>2020</v>
      </c>
    </row>
    <row r="525" spans="1:15" x14ac:dyDescent="0.3">
      <c r="A525">
        <v>717</v>
      </c>
      <c r="B525" t="s">
        <v>43</v>
      </c>
      <c r="C525" t="s">
        <v>895</v>
      </c>
      <c r="D525">
        <v>14</v>
      </c>
      <c r="E525">
        <v>243900</v>
      </c>
      <c r="F525">
        <v>13</v>
      </c>
      <c r="G525" s="1">
        <v>44.92</v>
      </c>
      <c r="H525">
        <v>584</v>
      </c>
      <c r="I525">
        <v>1004880</v>
      </c>
      <c r="J525" t="b">
        <v>1</v>
      </c>
      <c r="K525" t="s">
        <v>9</v>
      </c>
      <c r="L525" t="s">
        <v>864</v>
      </c>
      <c r="M525" t="s">
        <v>45</v>
      </c>
      <c r="O525">
        <v>2020</v>
      </c>
    </row>
    <row r="526" spans="1:15" x14ac:dyDescent="0.3">
      <c r="A526">
        <v>475</v>
      </c>
      <c r="B526" t="s">
        <v>652</v>
      </c>
      <c r="C526" t="s">
        <v>653</v>
      </c>
      <c r="D526">
        <v>10</v>
      </c>
      <c r="E526">
        <v>243700</v>
      </c>
      <c r="F526">
        <v>7</v>
      </c>
      <c r="G526" s="1">
        <v>49.86</v>
      </c>
      <c r="H526">
        <v>349</v>
      </c>
      <c r="I526">
        <v>281280</v>
      </c>
      <c r="J526" t="b">
        <v>1</v>
      </c>
      <c r="K526" t="s">
        <v>5</v>
      </c>
      <c r="L526" t="s">
        <v>637</v>
      </c>
      <c r="M526" t="s">
        <v>40</v>
      </c>
      <c r="O526">
        <v>2020</v>
      </c>
    </row>
    <row r="527" spans="1:15" x14ac:dyDescent="0.3">
      <c r="A527">
        <v>117</v>
      </c>
      <c r="B527" t="s">
        <v>233</v>
      </c>
      <c r="C527" t="s">
        <v>91</v>
      </c>
      <c r="D527">
        <v>3</v>
      </c>
      <c r="E527">
        <v>243400</v>
      </c>
      <c r="F527">
        <v>17</v>
      </c>
      <c r="G527" s="1">
        <v>44.82</v>
      </c>
      <c r="H527">
        <v>762</v>
      </c>
      <c r="I527">
        <v>1002259</v>
      </c>
      <c r="J527" t="b">
        <v>1</v>
      </c>
      <c r="K527" t="s">
        <v>2</v>
      </c>
      <c r="L527" t="s">
        <v>200</v>
      </c>
      <c r="M527" t="s">
        <v>37</v>
      </c>
      <c r="O527">
        <v>2020</v>
      </c>
    </row>
    <row r="528" spans="1:15" x14ac:dyDescent="0.3">
      <c r="A528">
        <v>173</v>
      </c>
      <c r="B528" t="s">
        <v>281</v>
      </c>
      <c r="C528" t="s">
        <v>304</v>
      </c>
      <c r="D528">
        <v>4</v>
      </c>
      <c r="E528">
        <v>242700</v>
      </c>
      <c r="F528">
        <v>6</v>
      </c>
      <c r="G528" s="1">
        <v>49.67</v>
      </c>
      <c r="H528">
        <v>298</v>
      </c>
      <c r="I528">
        <v>1003029</v>
      </c>
      <c r="J528" t="b">
        <v>1</v>
      </c>
      <c r="K528" t="s">
        <v>14</v>
      </c>
      <c r="L528" t="s">
        <v>254</v>
      </c>
      <c r="M528" t="s">
        <v>37</v>
      </c>
      <c r="O528">
        <v>2020</v>
      </c>
    </row>
    <row r="529" spans="1:15" x14ac:dyDescent="0.3">
      <c r="A529">
        <v>805</v>
      </c>
      <c r="B529" t="s">
        <v>245</v>
      </c>
      <c r="C529" t="s">
        <v>969</v>
      </c>
      <c r="D529">
        <v>16</v>
      </c>
      <c r="E529">
        <v>242600</v>
      </c>
      <c r="F529">
        <v>12</v>
      </c>
      <c r="G529" s="1">
        <v>44.67</v>
      </c>
      <c r="H529">
        <v>536</v>
      </c>
      <c r="I529">
        <v>261214</v>
      </c>
      <c r="J529" t="b">
        <v>1</v>
      </c>
      <c r="K529" t="s">
        <v>8</v>
      </c>
      <c r="L529" t="s">
        <v>948</v>
      </c>
      <c r="M529" t="s">
        <v>40</v>
      </c>
      <c r="O529">
        <v>2020</v>
      </c>
    </row>
    <row r="530" spans="1:15" x14ac:dyDescent="0.3">
      <c r="A530">
        <v>131</v>
      </c>
      <c r="B530" t="s">
        <v>219</v>
      </c>
      <c r="C530" t="s">
        <v>250</v>
      </c>
      <c r="D530">
        <v>3</v>
      </c>
      <c r="E530">
        <v>242400</v>
      </c>
      <c r="F530">
        <v>5</v>
      </c>
      <c r="G530" s="1">
        <v>49.6</v>
      </c>
      <c r="H530">
        <v>248</v>
      </c>
      <c r="I530">
        <v>1008312</v>
      </c>
      <c r="J530" t="b">
        <v>1</v>
      </c>
      <c r="K530" t="s">
        <v>2</v>
      </c>
      <c r="L530" t="s">
        <v>200</v>
      </c>
      <c r="M530" t="s">
        <v>40</v>
      </c>
      <c r="O530">
        <v>2020</v>
      </c>
    </row>
    <row r="531" spans="1:15" x14ac:dyDescent="0.3">
      <c r="A531">
        <v>140</v>
      </c>
      <c r="B531" t="s">
        <v>262</v>
      </c>
      <c r="C531" t="s">
        <v>263</v>
      </c>
      <c r="D531">
        <v>4</v>
      </c>
      <c r="E531">
        <v>242200</v>
      </c>
      <c r="F531">
        <v>0</v>
      </c>
      <c r="G531" s="1">
        <v>0</v>
      </c>
      <c r="H531">
        <v>0</v>
      </c>
      <c r="I531">
        <v>293035</v>
      </c>
      <c r="J531" t="b">
        <v>1</v>
      </c>
      <c r="K531" t="s">
        <v>14</v>
      </c>
      <c r="L531" t="s">
        <v>254</v>
      </c>
      <c r="M531" t="s">
        <v>45</v>
      </c>
      <c r="N531" t="s">
        <v>37</v>
      </c>
      <c r="O531">
        <v>2020</v>
      </c>
    </row>
    <row r="532" spans="1:15" x14ac:dyDescent="0.3">
      <c r="A532">
        <v>422</v>
      </c>
      <c r="B532" t="s">
        <v>351</v>
      </c>
      <c r="C532" t="s">
        <v>596</v>
      </c>
      <c r="D532">
        <v>8</v>
      </c>
      <c r="E532">
        <v>241600</v>
      </c>
      <c r="F532">
        <v>7</v>
      </c>
      <c r="G532" s="1">
        <v>49.43</v>
      </c>
      <c r="H532">
        <v>346</v>
      </c>
      <c r="I532">
        <v>1003547</v>
      </c>
      <c r="J532" t="b">
        <v>1</v>
      </c>
      <c r="K532" t="s">
        <v>6</v>
      </c>
      <c r="L532" t="s">
        <v>589</v>
      </c>
      <c r="M532" t="s">
        <v>40</v>
      </c>
      <c r="O532">
        <v>2020</v>
      </c>
    </row>
    <row r="533" spans="1:15" x14ac:dyDescent="0.3">
      <c r="A533">
        <v>15</v>
      </c>
      <c r="B533" t="s">
        <v>64</v>
      </c>
      <c r="C533" t="s">
        <v>65</v>
      </c>
      <c r="D533">
        <v>1</v>
      </c>
      <c r="E533">
        <v>239200</v>
      </c>
      <c r="F533">
        <v>19</v>
      </c>
      <c r="G533" s="1">
        <v>44.05</v>
      </c>
      <c r="H533">
        <v>837</v>
      </c>
      <c r="I533">
        <v>290228</v>
      </c>
      <c r="J533" t="b">
        <v>1</v>
      </c>
      <c r="K533" t="s">
        <v>16</v>
      </c>
      <c r="L533" t="s">
        <v>36</v>
      </c>
      <c r="M533" t="s">
        <v>40</v>
      </c>
      <c r="O533">
        <v>2020</v>
      </c>
    </row>
    <row r="534" spans="1:15" x14ac:dyDescent="0.3">
      <c r="A534">
        <v>564</v>
      </c>
      <c r="B534" t="s">
        <v>737</v>
      </c>
      <c r="C534" t="s">
        <v>738</v>
      </c>
      <c r="D534">
        <v>11</v>
      </c>
      <c r="E534">
        <v>237400</v>
      </c>
      <c r="F534">
        <v>7</v>
      </c>
      <c r="G534" s="1">
        <v>48.57</v>
      </c>
      <c r="H534">
        <v>340</v>
      </c>
      <c r="I534">
        <v>1002253</v>
      </c>
      <c r="J534" t="b">
        <v>1</v>
      </c>
      <c r="K534" t="s">
        <v>11</v>
      </c>
      <c r="L534" t="s">
        <v>724</v>
      </c>
      <c r="M534" t="s">
        <v>45</v>
      </c>
      <c r="O534">
        <v>2020</v>
      </c>
    </row>
    <row r="535" spans="1:15" x14ac:dyDescent="0.3">
      <c r="A535">
        <v>123</v>
      </c>
      <c r="B535" t="s">
        <v>230</v>
      </c>
      <c r="C535" t="s">
        <v>241</v>
      </c>
      <c r="D535">
        <v>3</v>
      </c>
      <c r="E535">
        <v>236200</v>
      </c>
      <c r="F535">
        <v>2</v>
      </c>
      <c r="G535" s="1">
        <v>72.5</v>
      </c>
      <c r="H535">
        <v>145</v>
      </c>
      <c r="I535">
        <v>298290</v>
      </c>
      <c r="J535" t="b">
        <v>1</v>
      </c>
      <c r="K535" t="s">
        <v>2</v>
      </c>
      <c r="L535" t="s">
        <v>200</v>
      </c>
      <c r="M535" t="s">
        <v>92</v>
      </c>
      <c r="O535">
        <v>2020</v>
      </c>
    </row>
    <row r="536" spans="1:15" x14ac:dyDescent="0.3">
      <c r="A536">
        <v>622</v>
      </c>
      <c r="B536" t="s">
        <v>113</v>
      </c>
      <c r="C536" t="s">
        <v>800</v>
      </c>
      <c r="D536">
        <v>12</v>
      </c>
      <c r="E536">
        <v>236200</v>
      </c>
      <c r="F536">
        <v>2</v>
      </c>
      <c r="G536" s="1">
        <v>72.5</v>
      </c>
      <c r="H536">
        <v>145</v>
      </c>
      <c r="I536">
        <v>1002231</v>
      </c>
      <c r="J536" t="b">
        <v>1</v>
      </c>
      <c r="K536" t="s">
        <v>1</v>
      </c>
      <c r="L536" t="s">
        <v>769</v>
      </c>
      <c r="M536" t="s">
        <v>37</v>
      </c>
      <c r="O536">
        <v>2020</v>
      </c>
    </row>
    <row r="537" spans="1:15" x14ac:dyDescent="0.3">
      <c r="A537">
        <v>456</v>
      </c>
      <c r="B537" t="s">
        <v>43</v>
      </c>
      <c r="C537" t="s">
        <v>630</v>
      </c>
      <c r="D537">
        <v>8</v>
      </c>
      <c r="E537">
        <v>236100</v>
      </c>
      <c r="F537">
        <v>19</v>
      </c>
      <c r="G537" s="1">
        <v>43.47</v>
      </c>
      <c r="H537">
        <v>826</v>
      </c>
      <c r="I537">
        <v>280471</v>
      </c>
      <c r="J537" t="b">
        <v>1</v>
      </c>
      <c r="K537" t="s">
        <v>6</v>
      </c>
      <c r="L537" t="s">
        <v>589</v>
      </c>
      <c r="M537" t="s">
        <v>40</v>
      </c>
      <c r="O537">
        <v>2020</v>
      </c>
    </row>
    <row r="538" spans="1:15" x14ac:dyDescent="0.3">
      <c r="A538">
        <v>157</v>
      </c>
      <c r="B538" t="s">
        <v>175</v>
      </c>
      <c r="C538" t="s">
        <v>280</v>
      </c>
      <c r="D538">
        <v>4</v>
      </c>
      <c r="E538">
        <v>235700</v>
      </c>
      <c r="F538">
        <v>4</v>
      </c>
      <c r="G538" s="1">
        <v>54.25</v>
      </c>
      <c r="H538">
        <v>217</v>
      </c>
      <c r="I538">
        <v>1010841</v>
      </c>
      <c r="J538" t="b">
        <v>1</v>
      </c>
      <c r="K538" t="s">
        <v>14</v>
      </c>
      <c r="L538" t="s">
        <v>254</v>
      </c>
      <c r="M538" t="s">
        <v>40</v>
      </c>
      <c r="O538">
        <v>2020</v>
      </c>
    </row>
    <row r="539" spans="1:15" x14ac:dyDescent="0.3">
      <c r="A539">
        <v>534</v>
      </c>
      <c r="B539" t="s">
        <v>129</v>
      </c>
      <c r="C539" t="s">
        <v>291</v>
      </c>
      <c r="D539">
        <v>9</v>
      </c>
      <c r="E539">
        <v>234600</v>
      </c>
      <c r="F539">
        <v>4</v>
      </c>
      <c r="G539" s="1">
        <v>54</v>
      </c>
      <c r="H539">
        <v>216</v>
      </c>
      <c r="I539">
        <v>1006058</v>
      </c>
      <c r="J539" t="b">
        <v>1</v>
      </c>
      <c r="K539" t="s">
        <v>12</v>
      </c>
      <c r="L539" t="s">
        <v>679</v>
      </c>
      <c r="M539" t="s">
        <v>37</v>
      </c>
      <c r="N539" t="s">
        <v>45</v>
      </c>
      <c r="O539">
        <v>2020</v>
      </c>
    </row>
    <row r="540" spans="1:15" x14ac:dyDescent="0.3">
      <c r="A540">
        <v>644</v>
      </c>
      <c r="B540" t="s">
        <v>744</v>
      </c>
      <c r="C540" t="s">
        <v>824</v>
      </c>
      <c r="D540">
        <v>13</v>
      </c>
      <c r="E540">
        <v>234600</v>
      </c>
      <c r="F540">
        <v>7</v>
      </c>
      <c r="G540" s="1">
        <v>48</v>
      </c>
      <c r="H540">
        <v>336</v>
      </c>
      <c r="I540">
        <v>992374</v>
      </c>
      <c r="J540" t="b">
        <v>1</v>
      </c>
      <c r="K540" t="s">
        <v>10</v>
      </c>
      <c r="L540" t="s">
        <v>818</v>
      </c>
      <c r="M540" t="s">
        <v>45</v>
      </c>
      <c r="O540">
        <v>2020</v>
      </c>
    </row>
    <row r="541" spans="1:15" x14ac:dyDescent="0.3">
      <c r="A541">
        <v>496</v>
      </c>
      <c r="B541" t="s">
        <v>137</v>
      </c>
      <c r="C541" t="s">
        <v>671</v>
      </c>
      <c r="D541">
        <v>10</v>
      </c>
      <c r="E541">
        <v>234200</v>
      </c>
      <c r="F541">
        <v>8</v>
      </c>
      <c r="G541" s="1">
        <v>43.13</v>
      </c>
      <c r="H541">
        <v>345</v>
      </c>
      <c r="I541">
        <v>1002282</v>
      </c>
      <c r="J541" t="b">
        <v>1</v>
      </c>
      <c r="K541" t="s">
        <v>5</v>
      </c>
      <c r="L541" t="s">
        <v>637</v>
      </c>
      <c r="M541" t="s">
        <v>45</v>
      </c>
      <c r="O541">
        <v>2020</v>
      </c>
    </row>
    <row r="542" spans="1:15" x14ac:dyDescent="0.3">
      <c r="A542">
        <v>811</v>
      </c>
      <c r="B542" t="s">
        <v>109</v>
      </c>
      <c r="C542" t="s">
        <v>975</v>
      </c>
      <c r="D542">
        <v>16</v>
      </c>
      <c r="E542">
        <v>233800</v>
      </c>
      <c r="F542">
        <v>6</v>
      </c>
      <c r="G542" s="1">
        <v>47.83</v>
      </c>
      <c r="H542">
        <v>287</v>
      </c>
      <c r="I542">
        <v>998414</v>
      </c>
      <c r="J542" t="b">
        <v>1</v>
      </c>
      <c r="K542" t="s">
        <v>8</v>
      </c>
      <c r="L542" t="s">
        <v>948</v>
      </c>
      <c r="M542" t="s">
        <v>45</v>
      </c>
      <c r="O542">
        <v>2020</v>
      </c>
    </row>
    <row r="543" spans="1:15" x14ac:dyDescent="0.3">
      <c r="A543">
        <v>768</v>
      </c>
      <c r="B543" t="s">
        <v>944</v>
      </c>
      <c r="C543" t="s">
        <v>945</v>
      </c>
      <c r="D543">
        <v>15</v>
      </c>
      <c r="E543">
        <v>231300</v>
      </c>
      <c r="F543">
        <v>2</v>
      </c>
      <c r="G543" s="1">
        <v>71</v>
      </c>
      <c r="H543">
        <v>142</v>
      </c>
      <c r="I543">
        <v>1006127</v>
      </c>
      <c r="J543" t="b">
        <v>1</v>
      </c>
      <c r="K543" t="s">
        <v>13</v>
      </c>
      <c r="L543" t="s">
        <v>907</v>
      </c>
      <c r="M543" t="s">
        <v>45</v>
      </c>
      <c r="O543">
        <v>2020</v>
      </c>
    </row>
    <row r="544" spans="1:15" x14ac:dyDescent="0.3">
      <c r="A544">
        <v>409</v>
      </c>
      <c r="B544" t="s">
        <v>71</v>
      </c>
      <c r="C544" t="s">
        <v>582</v>
      </c>
      <c r="D544">
        <v>18</v>
      </c>
      <c r="E544">
        <v>231100</v>
      </c>
      <c r="F544">
        <v>5</v>
      </c>
      <c r="G544" s="1">
        <v>53.2</v>
      </c>
      <c r="H544">
        <v>266</v>
      </c>
      <c r="I544">
        <v>1007238</v>
      </c>
      <c r="J544" t="b">
        <v>1</v>
      </c>
      <c r="K544" t="s">
        <v>542</v>
      </c>
      <c r="L544" t="s">
        <v>18</v>
      </c>
      <c r="M544" t="s">
        <v>40</v>
      </c>
      <c r="O544">
        <v>2020</v>
      </c>
    </row>
    <row r="545" spans="1:15" x14ac:dyDescent="0.3">
      <c r="A545">
        <v>282</v>
      </c>
      <c r="B545" t="s">
        <v>115</v>
      </c>
      <c r="C545" t="s">
        <v>449</v>
      </c>
      <c r="D545">
        <v>17</v>
      </c>
      <c r="E545">
        <v>227500</v>
      </c>
      <c r="F545">
        <v>9</v>
      </c>
      <c r="G545" s="1">
        <v>41.89</v>
      </c>
      <c r="H545">
        <v>377</v>
      </c>
      <c r="I545">
        <v>1005547</v>
      </c>
      <c r="J545" t="b">
        <v>1</v>
      </c>
      <c r="K545" t="s">
        <v>17</v>
      </c>
      <c r="L545" t="s">
        <v>440</v>
      </c>
      <c r="M545" t="s">
        <v>45</v>
      </c>
      <c r="O545">
        <v>2020</v>
      </c>
    </row>
    <row r="546" spans="1:15" x14ac:dyDescent="0.3">
      <c r="A546">
        <v>300</v>
      </c>
      <c r="B546" t="s">
        <v>43</v>
      </c>
      <c r="C546" t="s">
        <v>466</v>
      </c>
      <c r="D546">
        <v>17</v>
      </c>
      <c r="E546">
        <v>225000</v>
      </c>
      <c r="F546">
        <v>14</v>
      </c>
      <c r="G546" s="1">
        <v>41.43</v>
      </c>
      <c r="H546">
        <v>580</v>
      </c>
      <c r="I546">
        <v>1006144</v>
      </c>
      <c r="J546" t="b">
        <v>1</v>
      </c>
      <c r="K546" t="s">
        <v>17</v>
      </c>
      <c r="L546" t="s">
        <v>440</v>
      </c>
      <c r="M546" t="s">
        <v>45</v>
      </c>
      <c r="O546">
        <v>2020</v>
      </c>
    </row>
    <row r="547" spans="1:15" x14ac:dyDescent="0.3">
      <c r="A547">
        <v>378</v>
      </c>
      <c r="B547" t="s">
        <v>551</v>
      </c>
      <c r="C547" t="s">
        <v>552</v>
      </c>
      <c r="D547">
        <v>18</v>
      </c>
      <c r="E547">
        <v>223700</v>
      </c>
      <c r="F547">
        <v>4</v>
      </c>
      <c r="G547" s="1">
        <v>51.5</v>
      </c>
      <c r="H547">
        <v>206</v>
      </c>
      <c r="I547">
        <v>294508</v>
      </c>
      <c r="J547" t="b">
        <v>1</v>
      </c>
      <c r="K547" t="s">
        <v>542</v>
      </c>
      <c r="L547" t="s">
        <v>18</v>
      </c>
      <c r="M547" t="s">
        <v>40</v>
      </c>
      <c r="O547">
        <v>2020</v>
      </c>
    </row>
    <row r="548" spans="1:15" x14ac:dyDescent="0.3">
      <c r="A548">
        <v>587</v>
      </c>
      <c r="B548" t="s">
        <v>138</v>
      </c>
      <c r="C548" t="s">
        <v>760</v>
      </c>
      <c r="D548">
        <v>11</v>
      </c>
      <c r="E548">
        <v>223300</v>
      </c>
      <c r="F548">
        <v>5</v>
      </c>
      <c r="G548" s="1">
        <v>51.4</v>
      </c>
      <c r="H548">
        <v>257</v>
      </c>
      <c r="I548">
        <v>290733</v>
      </c>
      <c r="J548" t="b">
        <v>1</v>
      </c>
      <c r="K548" t="s">
        <v>11</v>
      </c>
      <c r="L548" t="s">
        <v>724</v>
      </c>
      <c r="M548" t="s">
        <v>45</v>
      </c>
      <c r="O548">
        <v>2020</v>
      </c>
    </row>
    <row r="549" spans="1:15" x14ac:dyDescent="0.3">
      <c r="A549">
        <v>136</v>
      </c>
      <c r="B549" t="s">
        <v>255</v>
      </c>
      <c r="C549" t="s">
        <v>256</v>
      </c>
      <c r="D549">
        <v>4</v>
      </c>
      <c r="E549">
        <v>222900</v>
      </c>
      <c r="F549">
        <v>1</v>
      </c>
      <c r="G549" s="1">
        <v>21</v>
      </c>
      <c r="H549">
        <v>21</v>
      </c>
      <c r="I549">
        <v>1005013</v>
      </c>
      <c r="J549" t="b">
        <v>1</v>
      </c>
      <c r="K549" t="s">
        <v>14</v>
      </c>
      <c r="L549" t="s">
        <v>254</v>
      </c>
      <c r="M549" t="s">
        <v>40</v>
      </c>
      <c r="O549">
        <v>2020</v>
      </c>
    </row>
    <row r="550" spans="1:15" x14ac:dyDescent="0.3">
      <c r="A550">
        <v>223</v>
      </c>
      <c r="B550" t="s">
        <v>122</v>
      </c>
      <c r="C550" t="s">
        <v>372</v>
      </c>
      <c r="D550">
        <v>5</v>
      </c>
      <c r="E550">
        <v>222900</v>
      </c>
      <c r="F550">
        <v>1</v>
      </c>
      <c r="G550" s="1">
        <v>29</v>
      </c>
      <c r="H550">
        <v>29</v>
      </c>
      <c r="I550">
        <v>291891</v>
      </c>
      <c r="J550" t="b">
        <v>1</v>
      </c>
      <c r="K550" t="s">
        <v>4</v>
      </c>
      <c r="L550" t="s">
        <v>316</v>
      </c>
      <c r="M550" t="s">
        <v>45</v>
      </c>
      <c r="O550">
        <v>2020</v>
      </c>
    </row>
    <row r="551" spans="1:15" x14ac:dyDescent="0.3">
      <c r="A551">
        <v>32</v>
      </c>
      <c r="B551" t="s">
        <v>95</v>
      </c>
      <c r="C551" t="s">
        <v>96</v>
      </c>
      <c r="D551">
        <v>1</v>
      </c>
      <c r="E551">
        <v>221600</v>
      </c>
      <c r="F551">
        <v>2</v>
      </c>
      <c r="G551" s="1">
        <v>51</v>
      </c>
      <c r="H551">
        <v>102</v>
      </c>
      <c r="I551">
        <v>1000908</v>
      </c>
      <c r="J551" t="b">
        <v>1</v>
      </c>
      <c r="K551" t="s">
        <v>16</v>
      </c>
      <c r="L551" t="s">
        <v>36</v>
      </c>
      <c r="M551" t="s">
        <v>45</v>
      </c>
      <c r="O551">
        <v>2020</v>
      </c>
    </row>
    <row r="552" spans="1:15" x14ac:dyDescent="0.3">
      <c r="A552">
        <v>298</v>
      </c>
      <c r="B552" t="s">
        <v>464</v>
      </c>
      <c r="C552" t="s">
        <v>465</v>
      </c>
      <c r="D552">
        <v>17</v>
      </c>
      <c r="E552">
        <v>221300</v>
      </c>
      <c r="F552">
        <v>7</v>
      </c>
      <c r="G552" s="1">
        <v>45.29</v>
      </c>
      <c r="H552">
        <v>317</v>
      </c>
      <c r="I552">
        <v>293255</v>
      </c>
      <c r="J552" t="b">
        <v>1</v>
      </c>
      <c r="K552" t="s">
        <v>17</v>
      </c>
      <c r="L552" t="s">
        <v>440</v>
      </c>
      <c r="M552" t="s">
        <v>40</v>
      </c>
      <c r="N552" t="s">
        <v>37</v>
      </c>
      <c r="O552">
        <v>2020</v>
      </c>
    </row>
    <row r="553" spans="1:15" x14ac:dyDescent="0.3">
      <c r="A553">
        <v>753</v>
      </c>
      <c r="B553" t="s">
        <v>46</v>
      </c>
      <c r="C553" t="s">
        <v>76</v>
      </c>
      <c r="D553">
        <v>15</v>
      </c>
      <c r="E553">
        <v>221100</v>
      </c>
      <c r="F553">
        <v>0</v>
      </c>
      <c r="G553" s="1">
        <v>0</v>
      </c>
      <c r="H553">
        <v>0</v>
      </c>
      <c r="I553">
        <v>994410</v>
      </c>
      <c r="J553" t="b">
        <v>1</v>
      </c>
      <c r="K553" t="s">
        <v>13</v>
      </c>
      <c r="L553" t="s">
        <v>907</v>
      </c>
      <c r="M553" t="s">
        <v>40</v>
      </c>
      <c r="O553">
        <v>2020</v>
      </c>
    </row>
    <row r="554" spans="1:15" x14ac:dyDescent="0.3">
      <c r="A554">
        <v>433</v>
      </c>
      <c r="B554" t="s">
        <v>610</v>
      </c>
      <c r="C554" t="s">
        <v>611</v>
      </c>
      <c r="D554">
        <v>8</v>
      </c>
      <c r="E554">
        <v>219900</v>
      </c>
      <c r="F554">
        <v>2</v>
      </c>
      <c r="G554" s="1">
        <v>67.5</v>
      </c>
      <c r="H554">
        <v>135</v>
      </c>
      <c r="I554">
        <v>998390</v>
      </c>
      <c r="J554" t="b">
        <v>1</v>
      </c>
      <c r="K554" t="s">
        <v>6</v>
      </c>
      <c r="L554" t="s">
        <v>589</v>
      </c>
      <c r="M554" t="s">
        <v>40</v>
      </c>
      <c r="O554">
        <v>2020</v>
      </c>
    </row>
    <row r="555" spans="1:15" x14ac:dyDescent="0.3">
      <c r="A555">
        <v>666</v>
      </c>
      <c r="B555" t="s">
        <v>591</v>
      </c>
      <c r="C555" t="s">
        <v>849</v>
      </c>
      <c r="D555">
        <v>13</v>
      </c>
      <c r="E555">
        <v>219800</v>
      </c>
      <c r="F555">
        <v>5</v>
      </c>
      <c r="G555" s="1">
        <v>50.6</v>
      </c>
      <c r="H555">
        <v>253</v>
      </c>
      <c r="I555">
        <v>990548</v>
      </c>
      <c r="J555" t="b">
        <v>1</v>
      </c>
      <c r="K555" t="s">
        <v>10</v>
      </c>
      <c r="L555" t="s">
        <v>818</v>
      </c>
      <c r="M555" t="s">
        <v>40</v>
      </c>
      <c r="O555">
        <v>2020</v>
      </c>
    </row>
    <row r="556" spans="1:15" x14ac:dyDescent="0.3">
      <c r="A556">
        <v>338</v>
      </c>
      <c r="B556" t="s">
        <v>173</v>
      </c>
      <c r="C556" t="s">
        <v>53</v>
      </c>
      <c r="D556">
        <v>7</v>
      </c>
      <c r="E556">
        <v>219400</v>
      </c>
      <c r="F556">
        <v>2</v>
      </c>
      <c r="G556" s="1">
        <v>50.5</v>
      </c>
      <c r="H556">
        <v>101</v>
      </c>
      <c r="I556">
        <v>1002228</v>
      </c>
      <c r="J556" t="b">
        <v>1</v>
      </c>
      <c r="K556" t="s">
        <v>3</v>
      </c>
      <c r="L556" t="s">
        <v>497</v>
      </c>
      <c r="M556" t="s">
        <v>37</v>
      </c>
      <c r="O556">
        <v>2020</v>
      </c>
    </row>
    <row r="557" spans="1:15" x14ac:dyDescent="0.3">
      <c r="A557">
        <v>566</v>
      </c>
      <c r="B557" t="s">
        <v>403</v>
      </c>
      <c r="C557" t="s">
        <v>691</v>
      </c>
      <c r="D557">
        <v>11</v>
      </c>
      <c r="E557">
        <v>219400</v>
      </c>
      <c r="F557">
        <v>4</v>
      </c>
      <c r="G557" s="1">
        <v>50.5</v>
      </c>
      <c r="H557">
        <v>202</v>
      </c>
      <c r="I557">
        <v>998321</v>
      </c>
      <c r="J557" t="b">
        <v>1</v>
      </c>
      <c r="K557" t="s">
        <v>11</v>
      </c>
      <c r="L557" t="s">
        <v>724</v>
      </c>
      <c r="M557" t="s">
        <v>40</v>
      </c>
      <c r="O557">
        <v>2020</v>
      </c>
    </row>
    <row r="558" spans="1:15" x14ac:dyDescent="0.3">
      <c r="A558">
        <v>771</v>
      </c>
      <c r="B558" t="s">
        <v>60</v>
      </c>
      <c r="C558" t="s">
        <v>438</v>
      </c>
      <c r="D558">
        <v>15</v>
      </c>
      <c r="E558">
        <v>219100</v>
      </c>
      <c r="F558">
        <v>6</v>
      </c>
      <c r="G558" s="1">
        <v>44.83</v>
      </c>
      <c r="H558">
        <v>269</v>
      </c>
      <c r="I558">
        <v>1004909</v>
      </c>
      <c r="J558" t="b">
        <v>1</v>
      </c>
      <c r="K558" t="s">
        <v>13</v>
      </c>
      <c r="L558" t="s">
        <v>907</v>
      </c>
      <c r="M558" t="s">
        <v>40</v>
      </c>
      <c r="O558">
        <v>2020</v>
      </c>
    </row>
    <row r="559" spans="1:15" x14ac:dyDescent="0.3">
      <c r="A559">
        <v>398</v>
      </c>
      <c r="B559" t="s">
        <v>128</v>
      </c>
      <c r="C559" t="s">
        <v>278</v>
      </c>
      <c r="D559">
        <v>18</v>
      </c>
      <c r="E559">
        <v>218300</v>
      </c>
      <c r="F559">
        <v>3</v>
      </c>
      <c r="G559" s="1">
        <v>44.67</v>
      </c>
      <c r="H559">
        <v>134</v>
      </c>
      <c r="I559">
        <v>1004286</v>
      </c>
      <c r="J559" t="b">
        <v>1</v>
      </c>
      <c r="K559" t="s">
        <v>542</v>
      </c>
      <c r="L559" t="s">
        <v>18</v>
      </c>
      <c r="M559" t="s">
        <v>45</v>
      </c>
      <c r="O559">
        <v>2020</v>
      </c>
    </row>
    <row r="560" spans="1:15" x14ac:dyDescent="0.3">
      <c r="A560">
        <v>813</v>
      </c>
      <c r="B560" t="s">
        <v>331</v>
      </c>
      <c r="C560" t="s">
        <v>436</v>
      </c>
      <c r="D560">
        <v>16</v>
      </c>
      <c r="E560">
        <v>218300</v>
      </c>
      <c r="F560">
        <v>2</v>
      </c>
      <c r="G560" s="1">
        <v>67</v>
      </c>
      <c r="H560">
        <v>134</v>
      </c>
      <c r="I560">
        <v>298474</v>
      </c>
      <c r="J560" t="b">
        <v>1</v>
      </c>
      <c r="K560" t="s">
        <v>8</v>
      </c>
      <c r="L560" t="s">
        <v>948</v>
      </c>
      <c r="M560" t="s">
        <v>40</v>
      </c>
      <c r="O560">
        <v>2020</v>
      </c>
    </row>
    <row r="561" spans="1:15" x14ac:dyDescent="0.3">
      <c r="A561">
        <v>195</v>
      </c>
      <c r="B561" t="s">
        <v>281</v>
      </c>
      <c r="C561" t="s">
        <v>335</v>
      </c>
      <c r="D561">
        <v>5</v>
      </c>
      <c r="E561">
        <v>217500</v>
      </c>
      <c r="F561">
        <v>4</v>
      </c>
      <c r="G561" s="1">
        <v>44.5</v>
      </c>
      <c r="H561">
        <v>178</v>
      </c>
      <c r="I561">
        <v>1008190</v>
      </c>
      <c r="J561" t="b">
        <v>1</v>
      </c>
      <c r="K561" t="s">
        <v>4</v>
      </c>
      <c r="L561" t="s">
        <v>316</v>
      </c>
      <c r="M561" t="s">
        <v>45</v>
      </c>
      <c r="N561" t="s">
        <v>37</v>
      </c>
      <c r="O561">
        <v>2020</v>
      </c>
    </row>
    <row r="562" spans="1:15" x14ac:dyDescent="0.3">
      <c r="A562">
        <v>244</v>
      </c>
      <c r="B562" t="s">
        <v>161</v>
      </c>
      <c r="C562" t="s">
        <v>402</v>
      </c>
      <c r="D562">
        <v>6</v>
      </c>
      <c r="E562">
        <v>215900</v>
      </c>
      <c r="F562">
        <v>0</v>
      </c>
      <c r="G562" s="1">
        <v>0</v>
      </c>
      <c r="H562">
        <v>0</v>
      </c>
      <c r="I562">
        <v>1002354</v>
      </c>
      <c r="J562" t="b">
        <v>1</v>
      </c>
      <c r="K562" t="s">
        <v>15</v>
      </c>
      <c r="L562" t="s">
        <v>377</v>
      </c>
      <c r="M562" t="s">
        <v>37</v>
      </c>
      <c r="O562">
        <v>2020</v>
      </c>
    </row>
    <row r="563" spans="1:15" x14ac:dyDescent="0.3">
      <c r="A563">
        <v>163</v>
      </c>
      <c r="B563" t="s">
        <v>289</v>
      </c>
      <c r="C563" t="s">
        <v>290</v>
      </c>
      <c r="D563">
        <v>4</v>
      </c>
      <c r="E563">
        <v>215400</v>
      </c>
      <c r="F563">
        <v>3</v>
      </c>
      <c r="G563" s="1">
        <v>56.67</v>
      </c>
      <c r="H563">
        <v>170</v>
      </c>
      <c r="I563">
        <v>1000072</v>
      </c>
      <c r="J563" t="b">
        <v>1</v>
      </c>
      <c r="K563" t="s">
        <v>14</v>
      </c>
      <c r="L563" t="s">
        <v>254</v>
      </c>
      <c r="M563" t="s">
        <v>40</v>
      </c>
      <c r="O563">
        <v>2020</v>
      </c>
    </row>
    <row r="564" spans="1:15" x14ac:dyDescent="0.3">
      <c r="A564">
        <v>550</v>
      </c>
      <c r="B564" t="s">
        <v>325</v>
      </c>
      <c r="C564" t="s">
        <v>680</v>
      </c>
      <c r="D564">
        <v>11</v>
      </c>
      <c r="E564">
        <v>215000</v>
      </c>
      <c r="F564">
        <v>1</v>
      </c>
      <c r="G564" s="1">
        <v>66</v>
      </c>
      <c r="H564">
        <v>66</v>
      </c>
      <c r="I564">
        <v>998126</v>
      </c>
      <c r="J564" t="b">
        <v>1</v>
      </c>
      <c r="K564" t="s">
        <v>11</v>
      </c>
      <c r="L564" t="s">
        <v>724</v>
      </c>
      <c r="M564" t="s">
        <v>37</v>
      </c>
      <c r="O564">
        <v>2020</v>
      </c>
    </row>
    <row r="565" spans="1:15" x14ac:dyDescent="0.3">
      <c r="A565">
        <v>578</v>
      </c>
      <c r="B565" t="s">
        <v>185</v>
      </c>
      <c r="C565" t="s">
        <v>751</v>
      </c>
      <c r="D565">
        <v>11</v>
      </c>
      <c r="E565">
        <v>213500</v>
      </c>
      <c r="F565">
        <v>0</v>
      </c>
      <c r="G565" s="1">
        <v>0</v>
      </c>
      <c r="H565">
        <v>0</v>
      </c>
      <c r="I565">
        <v>293603</v>
      </c>
      <c r="J565" t="b">
        <v>1</v>
      </c>
      <c r="K565" t="s">
        <v>11</v>
      </c>
      <c r="L565" t="s">
        <v>724</v>
      </c>
      <c r="M565" t="s">
        <v>37</v>
      </c>
      <c r="O565">
        <v>2020</v>
      </c>
    </row>
    <row r="566" spans="1:15" x14ac:dyDescent="0.3">
      <c r="A566">
        <v>319</v>
      </c>
      <c r="B566" t="s">
        <v>34</v>
      </c>
      <c r="C566" t="s">
        <v>489</v>
      </c>
      <c r="D566">
        <v>17</v>
      </c>
      <c r="E566">
        <v>212300</v>
      </c>
      <c r="F566">
        <v>0</v>
      </c>
      <c r="G566" s="1">
        <v>0</v>
      </c>
      <c r="H566">
        <v>0</v>
      </c>
      <c r="I566">
        <v>281075</v>
      </c>
      <c r="J566" t="b">
        <v>1</v>
      </c>
      <c r="K566" t="s">
        <v>17</v>
      </c>
      <c r="L566" t="s">
        <v>440</v>
      </c>
      <c r="M566" t="s">
        <v>40</v>
      </c>
      <c r="O566">
        <v>2020</v>
      </c>
    </row>
    <row r="567" spans="1:15" x14ac:dyDescent="0.3">
      <c r="A567">
        <v>62</v>
      </c>
      <c r="B567" t="s">
        <v>149</v>
      </c>
      <c r="C567" t="s">
        <v>150</v>
      </c>
      <c r="D567">
        <v>2</v>
      </c>
      <c r="E567">
        <v>210200</v>
      </c>
      <c r="F567">
        <v>2</v>
      </c>
      <c r="G567" s="1">
        <v>64.5</v>
      </c>
      <c r="H567">
        <v>129</v>
      </c>
      <c r="I567">
        <v>1004863</v>
      </c>
      <c r="J567" t="b">
        <v>1</v>
      </c>
      <c r="K567" t="s">
        <v>7</v>
      </c>
      <c r="L567" t="s">
        <v>119</v>
      </c>
      <c r="M567" t="s">
        <v>37</v>
      </c>
      <c r="O567">
        <v>2020</v>
      </c>
    </row>
    <row r="568" spans="1:15" x14ac:dyDescent="0.3">
      <c r="A568">
        <v>660</v>
      </c>
      <c r="B568" t="s">
        <v>842</v>
      </c>
      <c r="C568" t="s">
        <v>153</v>
      </c>
      <c r="D568">
        <v>13</v>
      </c>
      <c r="E568">
        <v>209100</v>
      </c>
      <c r="F568">
        <v>3</v>
      </c>
      <c r="G568" s="1">
        <v>55</v>
      </c>
      <c r="H568">
        <v>165</v>
      </c>
      <c r="I568">
        <v>1003520</v>
      </c>
      <c r="J568" t="b">
        <v>1</v>
      </c>
      <c r="K568" t="s">
        <v>10</v>
      </c>
      <c r="L568" t="s">
        <v>818</v>
      </c>
      <c r="M568" t="s">
        <v>40</v>
      </c>
      <c r="O568">
        <v>2020</v>
      </c>
    </row>
    <row r="569" spans="1:15" x14ac:dyDescent="0.3">
      <c r="A569">
        <v>261</v>
      </c>
      <c r="B569" t="s">
        <v>60</v>
      </c>
      <c r="C569" t="s">
        <v>426</v>
      </c>
      <c r="D569">
        <v>6</v>
      </c>
      <c r="E569">
        <v>208800</v>
      </c>
      <c r="F569">
        <v>7</v>
      </c>
      <c r="G569" s="1">
        <v>42.71</v>
      </c>
      <c r="H569">
        <v>299</v>
      </c>
      <c r="I569">
        <v>1000860</v>
      </c>
      <c r="J569" t="b">
        <v>1</v>
      </c>
      <c r="K569" t="s">
        <v>15</v>
      </c>
      <c r="L569" t="s">
        <v>377</v>
      </c>
      <c r="M569" t="s">
        <v>45</v>
      </c>
      <c r="O569">
        <v>2020</v>
      </c>
    </row>
    <row r="570" spans="1:15" x14ac:dyDescent="0.3">
      <c r="A570">
        <v>291</v>
      </c>
      <c r="B570" t="s">
        <v>226</v>
      </c>
      <c r="C570" t="s">
        <v>458</v>
      </c>
      <c r="D570">
        <v>17</v>
      </c>
      <c r="E570">
        <v>207800</v>
      </c>
      <c r="F570">
        <v>3</v>
      </c>
      <c r="G570" s="1">
        <v>54.67</v>
      </c>
      <c r="H570">
        <v>164</v>
      </c>
      <c r="I570">
        <v>1006087</v>
      </c>
      <c r="J570" t="b">
        <v>1</v>
      </c>
      <c r="K570" t="s">
        <v>17</v>
      </c>
      <c r="L570" t="s">
        <v>440</v>
      </c>
      <c r="M570" t="s">
        <v>40</v>
      </c>
      <c r="O570">
        <v>2020</v>
      </c>
    </row>
    <row r="571" spans="1:15" x14ac:dyDescent="0.3">
      <c r="A571">
        <v>466</v>
      </c>
      <c r="B571" t="s">
        <v>64</v>
      </c>
      <c r="C571" t="s">
        <v>643</v>
      </c>
      <c r="D571">
        <v>10</v>
      </c>
      <c r="E571">
        <v>207700</v>
      </c>
      <c r="F571">
        <v>5</v>
      </c>
      <c r="G571" s="1">
        <v>47.8</v>
      </c>
      <c r="H571">
        <v>239</v>
      </c>
      <c r="I571">
        <v>1006106</v>
      </c>
      <c r="J571" t="b">
        <v>1</v>
      </c>
      <c r="K571" t="s">
        <v>5</v>
      </c>
      <c r="L571" t="s">
        <v>637</v>
      </c>
      <c r="M571" t="s">
        <v>45</v>
      </c>
      <c r="N571" t="s">
        <v>37</v>
      </c>
      <c r="O571">
        <v>2020</v>
      </c>
    </row>
    <row r="572" spans="1:15" x14ac:dyDescent="0.3">
      <c r="A572">
        <v>478</v>
      </c>
      <c r="B572" t="s">
        <v>248</v>
      </c>
      <c r="C572" t="s">
        <v>518</v>
      </c>
      <c r="D572">
        <v>10</v>
      </c>
      <c r="E572">
        <v>207700</v>
      </c>
      <c r="F572">
        <v>2</v>
      </c>
      <c r="G572" s="1">
        <v>42.5</v>
      </c>
      <c r="H572">
        <v>85</v>
      </c>
      <c r="I572">
        <v>296209</v>
      </c>
      <c r="J572" t="b">
        <v>1</v>
      </c>
      <c r="K572" t="s">
        <v>5</v>
      </c>
      <c r="L572" t="s">
        <v>637</v>
      </c>
      <c r="M572" t="s">
        <v>37</v>
      </c>
      <c r="O572">
        <v>2020</v>
      </c>
    </row>
    <row r="573" spans="1:15" x14ac:dyDescent="0.3">
      <c r="A573">
        <v>212</v>
      </c>
      <c r="B573" t="s">
        <v>361</v>
      </c>
      <c r="C573" t="s">
        <v>362</v>
      </c>
      <c r="D573">
        <v>5</v>
      </c>
      <c r="E573">
        <v>207400</v>
      </c>
      <c r="F573">
        <v>1</v>
      </c>
      <c r="G573" s="1">
        <v>0</v>
      </c>
      <c r="H573">
        <v>0</v>
      </c>
      <c r="I573">
        <v>998212</v>
      </c>
      <c r="J573" t="b">
        <v>1</v>
      </c>
      <c r="K573" t="s">
        <v>4</v>
      </c>
      <c r="L573" t="s">
        <v>316</v>
      </c>
      <c r="M573" t="s">
        <v>37</v>
      </c>
      <c r="O573">
        <v>2020</v>
      </c>
    </row>
    <row r="574" spans="1:15" x14ac:dyDescent="0.3">
      <c r="A574">
        <v>495</v>
      </c>
      <c r="B574" t="s">
        <v>403</v>
      </c>
      <c r="C574" t="s">
        <v>104</v>
      </c>
      <c r="D574">
        <v>10</v>
      </c>
      <c r="E574">
        <v>207400</v>
      </c>
      <c r="F574">
        <v>0</v>
      </c>
      <c r="G574" s="1">
        <v>0</v>
      </c>
      <c r="H574">
        <v>0</v>
      </c>
      <c r="I574">
        <v>1003546</v>
      </c>
      <c r="J574" t="b">
        <v>1</v>
      </c>
      <c r="K574" t="s">
        <v>5</v>
      </c>
      <c r="L574" t="s">
        <v>637</v>
      </c>
      <c r="M574" t="s">
        <v>40</v>
      </c>
      <c r="O574">
        <v>2020</v>
      </c>
    </row>
    <row r="575" spans="1:15" x14ac:dyDescent="0.3">
      <c r="A575">
        <v>313</v>
      </c>
      <c r="B575" t="s">
        <v>203</v>
      </c>
      <c r="C575" t="s">
        <v>484</v>
      </c>
      <c r="D575">
        <v>17</v>
      </c>
      <c r="E575">
        <v>207300</v>
      </c>
      <c r="F575">
        <v>0</v>
      </c>
      <c r="G575" s="1">
        <v>0</v>
      </c>
      <c r="H575">
        <v>0</v>
      </c>
      <c r="I575">
        <v>1009208</v>
      </c>
      <c r="J575" t="b">
        <v>1</v>
      </c>
      <c r="K575" t="s">
        <v>17</v>
      </c>
      <c r="L575" t="s">
        <v>440</v>
      </c>
      <c r="M575" t="s">
        <v>37</v>
      </c>
      <c r="O575">
        <v>2020</v>
      </c>
    </row>
    <row r="576" spans="1:15" x14ac:dyDescent="0.3">
      <c r="A576">
        <v>774</v>
      </c>
      <c r="B576" t="s">
        <v>281</v>
      </c>
      <c r="C576" t="s">
        <v>439</v>
      </c>
      <c r="D576">
        <v>16</v>
      </c>
      <c r="E576">
        <v>205300</v>
      </c>
      <c r="F576">
        <v>0</v>
      </c>
      <c r="G576" s="1">
        <v>0</v>
      </c>
      <c r="H576">
        <v>0</v>
      </c>
      <c r="I576">
        <v>1004356</v>
      </c>
      <c r="J576" t="b">
        <v>1</v>
      </c>
      <c r="K576" t="s">
        <v>8</v>
      </c>
      <c r="L576" t="s">
        <v>948</v>
      </c>
      <c r="M576" t="s">
        <v>37</v>
      </c>
      <c r="O576">
        <v>2020</v>
      </c>
    </row>
    <row r="577" spans="1:15" x14ac:dyDescent="0.3">
      <c r="A577">
        <v>274</v>
      </c>
      <c r="B577" t="s">
        <v>126</v>
      </c>
      <c r="C577" t="s">
        <v>441</v>
      </c>
      <c r="D577">
        <v>17</v>
      </c>
      <c r="E577">
        <v>202800</v>
      </c>
      <c r="F577">
        <v>0</v>
      </c>
      <c r="G577" s="1">
        <v>0</v>
      </c>
      <c r="H577">
        <v>0</v>
      </c>
      <c r="I577">
        <v>1009199</v>
      </c>
      <c r="J577" t="b">
        <v>1</v>
      </c>
      <c r="K577" t="s">
        <v>17</v>
      </c>
      <c r="L577" t="s">
        <v>440</v>
      </c>
      <c r="M577" t="s">
        <v>37</v>
      </c>
      <c r="O577">
        <v>2020</v>
      </c>
    </row>
    <row r="578" spans="1:15" x14ac:dyDescent="0.3">
      <c r="A578">
        <v>507</v>
      </c>
      <c r="B578" t="s">
        <v>681</v>
      </c>
      <c r="C578" t="s">
        <v>682</v>
      </c>
      <c r="D578">
        <v>9</v>
      </c>
      <c r="E578">
        <v>202800</v>
      </c>
      <c r="F578">
        <v>2</v>
      </c>
      <c r="G578" s="1">
        <v>41.5</v>
      </c>
      <c r="H578">
        <v>83</v>
      </c>
      <c r="I578">
        <v>1004894</v>
      </c>
      <c r="J578" t="b">
        <v>1</v>
      </c>
      <c r="K578" t="s">
        <v>12</v>
      </c>
      <c r="L578" t="s">
        <v>679</v>
      </c>
      <c r="M578" t="s">
        <v>37</v>
      </c>
      <c r="N578" t="s">
        <v>45</v>
      </c>
      <c r="O578">
        <v>2020</v>
      </c>
    </row>
    <row r="579" spans="1:15" x14ac:dyDescent="0.3">
      <c r="A579">
        <v>663</v>
      </c>
      <c r="B579" t="s">
        <v>845</v>
      </c>
      <c r="C579" t="s">
        <v>846</v>
      </c>
      <c r="D579">
        <v>13</v>
      </c>
      <c r="E579">
        <v>202700</v>
      </c>
      <c r="F579">
        <v>3</v>
      </c>
      <c r="G579" s="1">
        <v>53.33</v>
      </c>
      <c r="H579">
        <v>160</v>
      </c>
      <c r="I579">
        <v>1004989</v>
      </c>
      <c r="J579" t="b">
        <v>1</v>
      </c>
      <c r="K579" t="s">
        <v>10</v>
      </c>
      <c r="L579" t="s">
        <v>818</v>
      </c>
      <c r="M579" t="s">
        <v>37</v>
      </c>
      <c r="O579">
        <v>2020</v>
      </c>
    </row>
    <row r="580" spans="1:15" x14ac:dyDescent="0.3">
      <c r="A580">
        <v>38</v>
      </c>
      <c r="B580" t="s">
        <v>105</v>
      </c>
      <c r="C580" t="s">
        <v>106</v>
      </c>
      <c r="D580">
        <v>1</v>
      </c>
      <c r="E580">
        <v>202000</v>
      </c>
      <c r="F580">
        <v>2</v>
      </c>
      <c r="G580" s="1">
        <v>62</v>
      </c>
      <c r="H580">
        <v>124</v>
      </c>
      <c r="I580">
        <v>997230</v>
      </c>
      <c r="J580" t="b">
        <v>1</v>
      </c>
      <c r="K580" t="s">
        <v>16</v>
      </c>
      <c r="L580" t="s">
        <v>36</v>
      </c>
      <c r="M580" t="s">
        <v>45</v>
      </c>
      <c r="O580">
        <v>2020</v>
      </c>
    </row>
    <row r="581" spans="1:15" x14ac:dyDescent="0.3">
      <c r="A581">
        <v>608</v>
      </c>
      <c r="B581" t="s">
        <v>785</v>
      </c>
      <c r="C581" t="s">
        <v>786</v>
      </c>
      <c r="D581">
        <v>12</v>
      </c>
      <c r="E581">
        <v>202000</v>
      </c>
      <c r="F581">
        <v>2</v>
      </c>
      <c r="G581" s="1">
        <v>62</v>
      </c>
      <c r="H581">
        <v>124</v>
      </c>
      <c r="I581">
        <v>1006276</v>
      </c>
      <c r="J581" t="b">
        <v>1</v>
      </c>
      <c r="K581" t="s">
        <v>1</v>
      </c>
      <c r="L581" t="s">
        <v>769</v>
      </c>
      <c r="M581" t="s">
        <v>40</v>
      </c>
      <c r="O581">
        <v>2020</v>
      </c>
    </row>
    <row r="582" spans="1:15" x14ac:dyDescent="0.3">
      <c r="A582">
        <v>469</v>
      </c>
      <c r="B582" t="s">
        <v>183</v>
      </c>
      <c r="C582" t="s">
        <v>647</v>
      </c>
      <c r="D582">
        <v>10</v>
      </c>
      <c r="E582">
        <v>201200</v>
      </c>
      <c r="F582">
        <v>6</v>
      </c>
      <c r="G582" s="1">
        <v>41.17</v>
      </c>
      <c r="H582">
        <v>247</v>
      </c>
      <c r="I582">
        <v>1001449</v>
      </c>
      <c r="J582" t="b">
        <v>1</v>
      </c>
      <c r="K582" t="s">
        <v>5</v>
      </c>
      <c r="L582" t="s">
        <v>637</v>
      </c>
      <c r="M582" t="s">
        <v>45</v>
      </c>
      <c r="O582">
        <v>2020</v>
      </c>
    </row>
    <row r="583" spans="1:15" x14ac:dyDescent="0.3">
      <c r="A583">
        <v>509</v>
      </c>
      <c r="B583" t="s">
        <v>50</v>
      </c>
      <c r="C583" t="s">
        <v>683</v>
      </c>
      <c r="D583">
        <v>9</v>
      </c>
      <c r="E583">
        <v>199600</v>
      </c>
      <c r="F583">
        <v>2</v>
      </c>
      <c r="G583" s="1">
        <v>52.5</v>
      </c>
      <c r="H583">
        <v>105</v>
      </c>
      <c r="I583">
        <v>290246</v>
      </c>
      <c r="J583" t="b">
        <v>1</v>
      </c>
      <c r="K583" t="s">
        <v>12</v>
      </c>
      <c r="L583" t="s">
        <v>679</v>
      </c>
      <c r="M583" t="s">
        <v>92</v>
      </c>
      <c r="N583" t="s">
        <v>45</v>
      </c>
      <c r="O583">
        <v>2020</v>
      </c>
    </row>
    <row r="584" spans="1:15" x14ac:dyDescent="0.3">
      <c r="A584">
        <v>474</v>
      </c>
      <c r="B584" t="s">
        <v>38</v>
      </c>
      <c r="C584" t="s">
        <v>561</v>
      </c>
      <c r="D584">
        <v>10</v>
      </c>
      <c r="E584">
        <v>198300</v>
      </c>
      <c r="F584">
        <v>0</v>
      </c>
      <c r="G584" s="1">
        <v>0</v>
      </c>
      <c r="H584">
        <v>0</v>
      </c>
      <c r="I584">
        <v>1009399</v>
      </c>
      <c r="J584" t="b">
        <v>1</v>
      </c>
      <c r="K584" t="s">
        <v>5</v>
      </c>
      <c r="L584" t="s">
        <v>637</v>
      </c>
      <c r="M584" t="s">
        <v>92</v>
      </c>
      <c r="O584">
        <v>2020</v>
      </c>
    </row>
    <row r="585" spans="1:15" x14ac:dyDescent="0.3">
      <c r="A585">
        <v>465</v>
      </c>
      <c r="B585" t="s">
        <v>248</v>
      </c>
      <c r="C585" t="s">
        <v>642</v>
      </c>
      <c r="D585">
        <v>10</v>
      </c>
      <c r="E585">
        <v>195500</v>
      </c>
      <c r="F585">
        <v>1</v>
      </c>
      <c r="G585" s="1">
        <v>60</v>
      </c>
      <c r="H585">
        <v>60</v>
      </c>
      <c r="I585">
        <v>1005330</v>
      </c>
      <c r="J585" t="b">
        <v>1</v>
      </c>
      <c r="K585" t="s">
        <v>5</v>
      </c>
      <c r="L585" t="s">
        <v>637</v>
      </c>
      <c r="M585" t="s">
        <v>45</v>
      </c>
      <c r="O585">
        <v>2020</v>
      </c>
    </row>
    <row r="586" spans="1:15" x14ac:dyDescent="0.3">
      <c r="A586">
        <v>602</v>
      </c>
      <c r="B586" t="s">
        <v>120</v>
      </c>
      <c r="C586" t="s">
        <v>779</v>
      </c>
      <c r="D586">
        <v>12</v>
      </c>
      <c r="E586">
        <v>195500</v>
      </c>
      <c r="F586">
        <v>1</v>
      </c>
      <c r="G586" s="1">
        <v>60</v>
      </c>
      <c r="H586">
        <v>60</v>
      </c>
      <c r="I586">
        <v>1000061</v>
      </c>
      <c r="J586" t="b">
        <v>1</v>
      </c>
      <c r="K586" t="s">
        <v>1</v>
      </c>
      <c r="L586" t="s">
        <v>769</v>
      </c>
      <c r="M586" t="s">
        <v>92</v>
      </c>
      <c r="N586" t="s">
        <v>45</v>
      </c>
      <c r="O586">
        <v>2020</v>
      </c>
    </row>
    <row r="587" spans="1:15" x14ac:dyDescent="0.3">
      <c r="A587">
        <v>370</v>
      </c>
      <c r="B587" t="s">
        <v>60</v>
      </c>
      <c r="C587" t="s">
        <v>541</v>
      </c>
      <c r="D587">
        <v>18</v>
      </c>
      <c r="E587">
        <v>193800</v>
      </c>
      <c r="F587">
        <v>0</v>
      </c>
      <c r="G587" s="1">
        <v>0</v>
      </c>
      <c r="H587">
        <v>0</v>
      </c>
      <c r="I587">
        <v>1009253</v>
      </c>
      <c r="J587" t="b">
        <v>1</v>
      </c>
      <c r="K587" t="s">
        <v>542</v>
      </c>
      <c r="L587" t="s">
        <v>18</v>
      </c>
      <c r="M587" t="s">
        <v>40</v>
      </c>
      <c r="N587" t="s">
        <v>37</v>
      </c>
      <c r="O587">
        <v>2020</v>
      </c>
    </row>
    <row r="588" spans="1:15" x14ac:dyDescent="0.3">
      <c r="A588">
        <v>247</v>
      </c>
      <c r="B588" t="s">
        <v>406</v>
      </c>
      <c r="C588" t="s">
        <v>407</v>
      </c>
      <c r="D588">
        <v>6</v>
      </c>
      <c r="E588">
        <v>190600</v>
      </c>
      <c r="F588">
        <v>3</v>
      </c>
      <c r="G588" s="1">
        <v>39</v>
      </c>
      <c r="H588">
        <v>117</v>
      </c>
      <c r="I588">
        <v>280336</v>
      </c>
      <c r="J588" t="b">
        <v>1</v>
      </c>
      <c r="K588" t="s">
        <v>15</v>
      </c>
      <c r="L588" t="s">
        <v>377</v>
      </c>
      <c r="M588" t="s">
        <v>40</v>
      </c>
      <c r="N588" t="s">
        <v>45</v>
      </c>
      <c r="O588">
        <v>2020</v>
      </c>
    </row>
    <row r="589" spans="1:15" x14ac:dyDescent="0.3">
      <c r="A589">
        <v>42</v>
      </c>
      <c r="B589" t="s">
        <v>113</v>
      </c>
      <c r="C589" t="s">
        <v>114</v>
      </c>
      <c r="D589">
        <v>1</v>
      </c>
      <c r="E589">
        <v>190100</v>
      </c>
      <c r="F589">
        <v>1</v>
      </c>
      <c r="G589" s="1">
        <v>50</v>
      </c>
      <c r="H589">
        <v>50</v>
      </c>
      <c r="I589">
        <v>295964</v>
      </c>
      <c r="J589" t="b">
        <v>1</v>
      </c>
      <c r="K589" t="s">
        <v>16</v>
      </c>
      <c r="L589" t="s">
        <v>36</v>
      </c>
      <c r="M589" t="s">
        <v>37</v>
      </c>
      <c r="O589">
        <v>2020</v>
      </c>
    </row>
    <row r="590" spans="1:15" x14ac:dyDescent="0.3">
      <c r="A590">
        <v>341</v>
      </c>
      <c r="B590" t="s">
        <v>357</v>
      </c>
      <c r="C590" t="s">
        <v>513</v>
      </c>
      <c r="D590">
        <v>7</v>
      </c>
      <c r="E590">
        <v>190100</v>
      </c>
      <c r="F590">
        <v>1</v>
      </c>
      <c r="G590" s="1">
        <v>50</v>
      </c>
      <c r="H590">
        <v>50</v>
      </c>
      <c r="I590">
        <v>1004870</v>
      </c>
      <c r="J590" t="b">
        <v>1</v>
      </c>
      <c r="K590" t="s">
        <v>3</v>
      </c>
      <c r="L590" t="s">
        <v>497</v>
      </c>
      <c r="M590" t="s">
        <v>40</v>
      </c>
      <c r="O590">
        <v>2020</v>
      </c>
    </row>
    <row r="591" spans="1:15" x14ac:dyDescent="0.3">
      <c r="A591">
        <v>375</v>
      </c>
      <c r="B591" t="s">
        <v>548</v>
      </c>
      <c r="C591" t="s">
        <v>549</v>
      </c>
      <c r="D591">
        <v>18</v>
      </c>
      <c r="E591">
        <v>190100</v>
      </c>
      <c r="F591">
        <v>2</v>
      </c>
      <c r="G591" s="1">
        <v>50</v>
      </c>
      <c r="H591">
        <v>100</v>
      </c>
      <c r="I591">
        <v>1006103</v>
      </c>
      <c r="J591" t="b">
        <v>1</v>
      </c>
      <c r="K591" t="s">
        <v>542</v>
      </c>
      <c r="L591" t="s">
        <v>18</v>
      </c>
      <c r="M591" t="s">
        <v>37</v>
      </c>
      <c r="O591">
        <v>2020</v>
      </c>
    </row>
    <row r="592" spans="1:15" x14ac:dyDescent="0.3">
      <c r="A592">
        <v>721</v>
      </c>
      <c r="B592" t="s">
        <v>322</v>
      </c>
      <c r="C592" t="s">
        <v>536</v>
      </c>
      <c r="D592">
        <v>14</v>
      </c>
      <c r="E592">
        <v>189300</v>
      </c>
      <c r="F592">
        <v>0</v>
      </c>
      <c r="G592" s="1">
        <v>0</v>
      </c>
      <c r="H592">
        <v>0</v>
      </c>
      <c r="I592">
        <v>1004848</v>
      </c>
      <c r="J592" t="b">
        <v>1</v>
      </c>
      <c r="K592" t="s">
        <v>9</v>
      </c>
      <c r="L592" t="s">
        <v>864</v>
      </c>
      <c r="M592" t="s">
        <v>37</v>
      </c>
      <c r="O592">
        <v>2020</v>
      </c>
    </row>
    <row r="593" spans="1:15" x14ac:dyDescent="0.3">
      <c r="A593">
        <v>225</v>
      </c>
      <c r="B593" t="s">
        <v>190</v>
      </c>
      <c r="C593" t="s">
        <v>374</v>
      </c>
      <c r="D593">
        <v>5</v>
      </c>
      <c r="E593">
        <v>189000</v>
      </c>
      <c r="F593">
        <v>1</v>
      </c>
      <c r="G593" s="1">
        <v>58</v>
      </c>
      <c r="H593">
        <v>58</v>
      </c>
      <c r="I593">
        <v>1004034</v>
      </c>
      <c r="J593" t="b">
        <v>1</v>
      </c>
      <c r="K593" t="s">
        <v>4</v>
      </c>
      <c r="L593" t="s">
        <v>316</v>
      </c>
      <c r="M593" t="s">
        <v>40</v>
      </c>
      <c r="O593">
        <v>2020</v>
      </c>
    </row>
    <row r="594" spans="1:15" x14ac:dyDescent="0.3">
      <c r="A594">
        <v>25</v>
      </c>
      <c r="B594" t="s">
        <v>81</v>
      </c>
      <c r="C594" t="s">
        <v>82</v>
      </c>
      <c r="D594">
        <v>1</v>
      </c>
      <c r="E594">
        <v>184800</v>
      </c>
      <c r="F594">
        <v>0</v>
      </c>
      <c r="G594" s="1">
        <v>0</v>
      </c>
      <c r="H594">
        <v>0</v>
      </c>
      <c r="I594">
        <v>1009201</v>
      </c>
      <c r="J594" t="b">
        <v>1</v>
      </c>
      <c r="K594" t="s">
        <v>16</v>
      </c>
      <c r="L594" t="s">
        <v>36</v>
      </c>
      <c r="M594" t="s">
        <v>40</v>
      </c>
      <c r="O594">
        <v>2020</v>
      </c>
    </row>
    <row r="595" spans="1:15" x14ac:dyDescent="0.3">
      <c r="A595">
        <v>617</v>
      </c>
      <c r="B595" t="s">
        <v>794</v>
      </c>
      <c r="C595" t="s">
        <v>795</v>
      </c>
      <c r="D595">
        <v>12</v>
      </c>
      <c r="E595">
        <v>184400</v>
      </c>
      <c r="F595">
        <v>2</v>
      </c>
      <c r="G595" s="1">
        <v>48.5</v>
      </c>
      <c r="H595">
        <v>97</v>
      </c>
      <c r="I595">
        <v>298358</v>
      </c>
      <c r="J595" t="b">
        <v>1</v>
      </c>
      <c r="K595" t="s">
        <v>1</v>
      </c>
      <c r="L595" t="s">
        <v>769</v>
      </c>
      <c r="M595" t="s">
        <v>37</v>
      </c>
      <c r="O595">
        <v>2020</v>
      </c>
    </row>
    <row r="596" spans="1:15" x14ac:dyDescent="0.3">
      <c r="A596">
        <v>497</v>
      </c>
      <c r="B596" t="s">
        <v>50</v>
      </c>
      <c r="C596" t="s">
        <v>672</v>
      </c>
      <c r="D596">
        <v>10</v>
      </c>
      <c r="E596">
        <v>182500</v>
      </c>
      <c r="F596">
        <v>2</v>
      </c>
      <c r="G596" s="1">
        <v>48</v>
      </c>
      <c r="H596">
        <v>96</v>
      </c>
      <c r="I596">
        <v>999391</v>
      </c>
      <c r="J596" t="b">
        <v>1</v>
      </c>
      <c r="K596" t="s">
        <v>5</v>
      </c>
      <c r="L596" t="s">
        <v>637</v>
      </c>
      <c r="M596" t="s">
        <v>45</v>
      </c>
      <c r="O596">
        <v>2020</v>
      </c>
    </row>
    <row r="597" spans="1:15" x14ac:dyDescent="0.3">
      <c r="A597">
        <v>272</v>
      </c>
      <c r="B597" t="s">
        <v>437</v>
      </c>
      <c r="C597" t="s">
        <v>438</v>
      </c>
      <c r="D597">
        <v>6</v>
      </c>
      <c r="E597">
        <v>180300</v>
      </c>
      <c r="F597">
        <v>0</v>
      </c>
      <c r="G597" s="1">
        <v>0</v>
      </c>
      <c r="H597">
        <v>0</v>
      </c>
      <c r="I597">
        <v>1009256</v>
      </c>
      <c r="J597" t="b">
        <v>1</v>
      </c>
      <c r="K597" t="s">
        <v>15</v>
      </c>
      <c r="L597" t="s">
        <v>377</v>
      </c>
      <c r="M597" t="s">
        <v>40</v>
      </c>
      <c r="O597">
        <v>2020</v>
      </c>
    </row>
    <row r="598" spans="1:15" x14ac:dyDescent="0.3">
      <c r="A598">
        <v>295</v>
      </c>
      <c r="B598" t="s">
        <v>122</v>
      </c>
      <c r="C598" t="s">
        <v>461</v>
      </c>
      <c r="D598">
        <v>17</v>
      </c>
      <c r="E598">
        <v>179900</v>
      </c>
      <c r="F598">
        <v>5</v>
      </c>
      <c r="G598" s="1">
        <v>36.799999999999997</v>
      </c>
      <c r="H598">
        <v>184</v>
      </c>
      <c r="I598">
        <v>1002328</v>
      </c>
      <c r="J598" t="b">
        <v>1</v>
      </c>
      <c r="K598" t="s">
        <v>17</v>
      </c>
      <c r="L598" t="s">
        <v>440</v>
      </c>
      <c r="M598" t="s">
        <v>45</v>
      </c>
      <c r="O598">
        <v>2020</v>
      </c>
    </row>
    <row r="599" spans="1:15" x14ac:dyDescent="0.3">
      <c r="A599">
        <v>84</v>
      </c>
      <c r="B599" t="s">
        <v>187</v>
      </c>
      <c r="C599" t="s">
        <v>104</v>
      </c>
      <c r="D599">
        <v>2</v>
      </c>
      <c r="E599">
        <v>179200</v>
      </c>
      <c r="F599">
        <v>2</v>
      </c>
      <c r="G599" s="1">
        <v>55</v>
      </c>
      <c r="H599">
        <v>110</v>
      </c>
      <c r="I599">
        <v>992752</v>
      </c>
      <c r="J599" t="b">
        <v>1</v>
      </c>
      <c r="K599" t="s">
        <v>7</v>
      </c>
      <c r="L599" t="s">
        <v>119</v>
      </c>
      <c r="M599" t="s">
        <v>92</v>
      </c>
      <c r="O599">
        <v>2020</v>
      </c>
    </row>
    <row r="600" spans="1:15" x14ac:dyDescent="0.3">
      <c r="A600">
        <v>314</v>
      </c>
      <c r="B600" t="s">
        <v>217</v>
      </c>
      <c r="C600" t="s">
        <v>485</v>
      </c>
      <c r="D600">
        <v>17</v>
      </c>
      <c r="E600">
        <v>178700</v>
      </c>
      <c r="F600">
        <v>1</v>
      </c>
      <c r="G600" s="1">
        <v>47</v>
      </c>
      <c r="H600">
        <v>47</v>
      </c>
      <c r="I600">
        <v>998511</v>
      </c>
      <c r="J600" t="b">
        <v>1</v>
      </c>
      <c r="K600" t="s">
        <v>17</v>
      </c>
      <c r="L600" t="s">
        <v>440</v>
      </c>
      <c r="M600" t="s">
        <v>45</v>
      </c>
      <c r="O600">
        <v>2020</v>
      </c>
    </row>
    <row r="601" spans="1:15" x14ac:dyDescent="0.3">
      <c r="A601">
        <v>46</v>
      </c>
      <c r="B601" t="s">
        <v>122</v>
      </c>
      <c r="C601" t="s">
        <v>123</v>
      </c>
      <c r="D601">
        <v>2</v>
      </c>
      <c r="E601">
        <v>176800</v>
      </c>
      <c r="F601">
        <v>2</v>
      </c>
      <c r="G601" s="1">
        <v>46.5</v>
      </c>
      <c r="H601">
        <v>93</v>
      </c>
      <c r="I601">
        <v>998268</v>
      </c>
      <c r="J601" t="b">
        <v>1</v>
      </c>
      <c r="K601" t="s">
        <v>7</v>
      </c>
      <c r="L601" t="s">
        <v>119</v>
      </c>
      <c r="M601" t="s">
        <v>37</v>
      </c>
      <c r="O601">
        <v>2020</v>
      </c>
    </row>
    <row r="602" spans="1:15" x14ac:dyDescent="0.3">
      <c r="A602">
        <v>262</v>
      </c>
      <c r="B602" t="s">
        <v>226</v>
      </c>
      <c r="C602" t="s">
        <v>427</v>
      </c>
      <c r="D602">
        <v>6</v>
      </c>
      <c r="E602">
        <v>175800</v>
      </c>
      <c r="F602">
        <v>0</v>
      </c>
      <c r="G602" s="1">
        <v>0</v>
      </c>
      <c r="H602">
        <v>0</v>
      </c>
      <c r="I602">
        <v>1009420</v>
      </c>
      <c r="J602" t="b">
        <v>1</v>
      </c>
      <c r="K602" t="s">
        <v>15</v>
      </c>
      <c r="L602" t="s">
        <v>377</v>
      </c>
      <c r="M602" t="s">
        <v>37</v>
      </c>
      <c r="O602">
        <v>2020</v>
      </c>
    </row>
    <row r="603" spans="1:15" x14ac:dyDescent="0.3">
      <c r="A603">
        <v>246</v>
      </c>
      <c r="B603" t="s">
        <v>219</v>
      </c>
      <c r="C603" t="s">
        <v>405</v>
      </c>
      <c r="D603">
        <v>6</v>
      </c>
      <c r="E603">
        <v>171300</v>
      </c>
      <c r="F603">
        <v>0</v>
      </c>
      <c r="G603" s="1">
        <v>0</v>
      </c>
      <c r="H603">
        <v>0</v>
      </c>
      <c r="I603">
        <v>1005988</v>
      </c>
      <c r="J603" t="b">
        <v>1</v>
      </c>
      <c r="K603" t="s">
        <v>15</v>
      </c>
      <c r="L603" t="s">
        <v>377</v>
      </c>
      <c r="M603" t="s">
        <v>37</v>
      </c>
      <c r="N603" t="s">
        <v>45</v>
      </c>
      <c r="O603">
        <v>2020</v>
      </c>
    </row>
    <row r="604" spans="1:15" x14ac:dyDescent="0.3">
      <c r="A604">
        <v>240</v>
      </c>
      <c r="B604" t="s">
        <v>167</v>
      </c>
      <c r="C604" t="s">
        <v>395</v>
      </c>
      <c r="D604">
        <v>6</v>
      </c>
      <c r="E604">
        <v>171100</v>
      </c>
      <c r="F604">
        <v>1</v>
      </c>
      <c r="G604" s="1">
        <v>45</v>
      </c>
      <c r="H604">
        <v>45</v>
      </c>
      <c r="I604">
        <v>1002372</v>
      </c>
      <c r="J604" t="b">
        <v>1</v>
      </c>
      <c r="K604" t="s">
        <v>15</v>
      </c>
      <c r="L604" t="s">
        <v>377</v>
      </c>
      <c r="M604" t="s">
        <v>45</v>
      </c>
      <c r="O604">
        <v>2020</v>
      </c>
    </row>
    <row r="605" spans="1:15" x14ac:dyDescent="0.3">
      <c r="A605">
        <v>57</v>
      </c>
      <c r="B605" t="s">
        <v>143</v>
      </c>
      <c r="C605" t="s">
        <v>144</v>
      </c>
      <c r="D605">
        <v>2</v>
      </c>
      <c r="E605">
        <v>167300</v>
      </c>
      <c r="F605">
        <v>1</v>
      </c>
      <c r="G605" s="1">
        <v>44</v>
      </c>
      <c r="H605">
        <v>44</v>
      </c>
      <c r="I605">
        <v>994047</v>
      </c>
      <c r="J605" t="b">
        <v>1</v>
      </c>
      <c r="K605" t="s">
        <v>7</v>
      </c>
      <c r="L605" t="s">
        <v>119</v>
      </c>
      <c r="M605" t="s">
        <v>45</v>
      </c>
      <c r="O605">
        <v>2020</v>
      </c>
    </row>
    <row r="606" spans="1:15" x14ac:dyDescent="0.3">
      <c r="A606">
        <v>385</v>
      </c>
      <c r="B606" t="s">
        <v>50</v>
      </c>
      <c r="C606" t="s">
        <v>559</v>
      </c>
      <c r="D606">
        <v>18</v>
      </c>
      <c r="E606">
        <v>166800</v>
      </c>
      <c r="F606">
        <v>0</v>
      </c>
      <c r="G606" s="1">
        <v>0</v>
      </c>
      <c r="H606">
        <v>0</v>
      </c>
      <c r="I606">
        <v>1009528</v>
      </c>
      <c r="J606" t="b">
        <v>1</v>
      </c>
      <c r="K606" t="s">
        <v>542</v>
      </c>
      <c r="L606" t="s">
        <v>18</v>
      </c>
      <c r="M606" t="s">
        <v>37</v>
      </c>
      <c r="O606">
        <v>2020</v>
      </c>
    </row>
    <row r="607" spans="1:15" x14ac:dyDescent="0.3">
      <c r="A607">
        <v>10</v>
      </c>
      <c r="B607" t="s">
        <v>54</v>
      </c>
      <c r="C607" t="s">
        <v>55</v>
      </c>
      <c r="D607">
        <v>1</v>
      </c>
      <c r="E607">
        <v>165400</v>
      </c>
      <c r="F607">
        <v>2</v>
      </c>
      <c r="G607" s="1">
        <v>43.5</v>
      </c>
      <c r="H607">
        <v>87</v>
      </c>
      <c r="I607">
        <v>991773</v>
      </c>
      <c r="J607" t="b">
        <v>1</v>
      </c>
      <c r="K607" t="s">
        <v>16</v>
      </c>
      <c r="L607" t="s">
        <v>36</v>
      </c>
      <c r="M607" t="s">
        <v>45</v>
      </c>
      <c r="O607">
        <v>2020</v>
      </c>
    </row>
    <row r="608" spans="1:15" x14ac:dyDescent="0.3">
      <c r="A608">
        <v>289</v>
      </c>
      <c r="B608" t="s">
        <v>185</v>
      </c>
      <c r="C608" t="s">
        <v>456</v>
      </c>
      <c r="D608">
        <v>17</v>
      </c>
      <c r="E608">
        <v>162300</v>
      </c>
      <c r="F608">
        <v>0</v>
      </c>
      <c r="G608" s="1">
        <v>0</v>
      </c>
      <c r="H608">
        <v>0</v>
      </c>
      <c r="I608">
        <v>1009260</v>
      </c>
      <c r="J608" t="b">
        <v>1</v>
      </c>
      <c r="K608" t="s">
        <v>17</v>
      </c>
      <c r="L608" t="s">
        <v>440</v>
      </c>
      <c r="M608" t="s">
        <v>37</v>
      </c>
      <c r="N608" t="s">
        <v>45</v>
      </c>
      <c r="O608">
        <v>2020</v>
      </c>
    </row>
    <row r="609" spans="1:15" x14ac:dyDescent="0.3">
      <c r="A609">
        <v>479</v>
      </c>
      <c r="B609" t="s">
        <v>654</v>
      </c>
      <c r="C609" t="s">
        <v>655</v>
      </c>
      <c r="D609">
        <v>10</v>
      </c>
      <c r="E609">
        <v>157800</v>
      </c>
      <c r="F609">
        <v>0</v>
      </c>
      <c r="G609" s="1">
        <v>0</v>
      </c>
      <c r="H609">
        <v>0</v>
      </c>
      <c r="I609">
        <v>1008541</v>
      </c>
      <c r="J609" t="b">
        <v>1</v>
      </c>
      <c r="K609" t="s">
        <v>5</v>
      </c>
      <c r="L609" t="s">
        <v>637</v>
      </c>
      <c r="M609" t="s">
        <v>45</v>
      </c>
      <c r="O609">
        <v>2020</v>
      </c>
    </row>
    <row r="610" spans="1:15" x14ac:dyDescent="0.3">
      <c r="A610">
        <v>743</v>
      </c>
      <c r="B610" t="s">
        <v>921</v>
      </c>
      <c r="C610" t="s">
        <v>560</v>
      </c>
      <c r="D610">
        <v>15</v>
      </c>
      <c r="E610">
        <v>157400</v>
      </c>
      <c r="F610">
        <v>0</v>
      </c>
      <c r="G610" s="1">
        <v>0</v>
      </c>
      <c r="H610">
        <v>0</v>
      </c>
      <c r="I610">
        <v>1006303</v>
      </c>
      <c r="J610" t="b">
        <v>1</v>
      </c>
      <c r="K610" t="s">
        <v>13</v>
      </c>
      <c r="L610" t="s">
        <v>907</v>
      </c>
      <c r="M610" t="s">
        <v>45</v>
      </c>
      <c r="O610">
        <v>2020</v>
      </c>
    </row>
    <row r="611" spans="1:15" x14ac:dyDescent="0.3">
      <c r="A611">
        <v>58</v>
      </c>
      <c r="B611" t="s">
        <v>48</v>
      </c>
      <c r="C611" t="s">
        <v>145</v>
      </c>
      <c r="D611">
        <v>2</v>
      </c>
      <c r="E611">
        <v>155800</v>
      </c>
      <c r="F611">
        <v>0</v>
      </c>
      <c r="G611" s="1">
        <v>0</v>
      </c>
      <c r="H611">
        <v>0</v>
      </c>
      <c r="I611">
        <v>290326</v>
      </c>
      <c r="J611" t="b">
        <v>1</v>
      </c>
      <c r="K611" t="s">
        <v>7</v>
      </c>
      <c r="L611" t="s">
        <v>119</v>
      </c>
      <c r="M611" t="s">
        <v>40</v>
      </c>
      <c r="O611">
        <v>2020</v>
      </c>
    </row>
    <row r="612" spans="1:15" x14ac:dyDescent="0.3">
      <c r="A612">
        <v>543</v>
      </c>
      <c r="B612" t="s">
        <v>245</v>
      </c>
      <c r="C612" t="s">
        <v>112</v>
      </c>
      <c r="D612">
        <v>9</v>
      </c>
      <c r="E612">
        <v>154900</v>
      </c>
      <c r="F612">
        <v>0</v>
      </c>
      <c r="G612" s="1">
        <v>0</v>
      </c>
      <c r="H612">
        <v>0</v>
      </c>
      <c r="I612">
        <v>1005084</v>
      </c>
      <c r="J612" t="b">
        <v>1</v>
      </c>
      <c r="K612" t="s">
        <v>12</v>
      </c>
      <c r="L612" t="s">
        <v>679</v>
      </c>
      <c r="M612" t="s">
        <v>45</v>
      </c>
      <c r="O612">
        <v>2020</v>
      </c>
    </row>
    <row r="613" spans="1:15" x14ac:dyDescent="0.3">
      <c r="A613">
        <v>419</v>
      </c>
      <c r="B613" t="s">
        <v>245</v>
      </c>
      <c r="C613" t="s">
        <v>451</v>
      </c>
      <c r="D613">
        <v>8</v>
      </c>
      <c r="E613">
        <v>153300</v>
      </c>
      <c r="F613">
        <v>0</v>
      </c>
      <c r="G613" s="1">
        <v>0</v>
      </c>
      <c r="H613">
        <v>0</v>
      </c>
      <c r="I613">
        <v>1008550</v>
      </c>
      <c r="J613" t="b">
        <v>1</v>
      </c>
      <c r="K613" t="s">
        <v>6</v>
      </c>
      <c r="L613" t="s">
        <v>589</v>
      </c>
      <c r="M613" t="s">
        <v>40</v>
      </c>
      <c r="O613">
        <v>2020</v>
      </c>
    </row>
    <row r="614" spans="1:15" x14ac:dyDescent="0.3">
      <c r="A614">
        <v>4</v>
      </c>
      <c r="B614" t="s">
        <v>43</v>
      </c>
      <c r="C614" t="s">
        <v>44</v>
      </c>
      <c r="D614">
        <v>1</v>
      </c>
      <c r="E614">
        <v>152000</v>
      </c>
      <c r="F614">
        <v>3</v>
      </c>
      <c r="G614" s="1">
        <v>35</v>
      </c>
      <c r="H614">
        <v>105</v>
      </c>
      <c r="I614">
        <v>993796</v>
      </c>
      <c r="J614" t="b">
        <v>1</v>
      </c>
      <c r="K614" t="s">
        <v>16</v>
      </c>
      <c r="L614" t="s">
        <v>36</v>
      </c>
      <c r="M614" t="s">
        <v>45</v>
      </c>
      <c r="O614">
        <v>2020</v>
      </c>
    </row>
    <row r="615" spans="1:15" x14ac:dyDescent="0.3">
      <c r="A615">
        <v>530</v>
      </c>
      <c r="B615" t="s">
        <v>50</v>
      </c>
      <c r="C615" t="s">
        <v>89</v>
      </c>
      <c r="D615">
        <v>9</v>
      </c>
      <c r="E615">
        <v>152000</v>
      </c>
      <c r="F615">
        <v>0</v>
      </c>
      <c r="G615" s="1">
        <v>0</v>
      </c>
      <c r="H615">
        <v>0</v>
      </c>
      <c r="I615">
        <v>1000905</v>
      </c>
      <c r="J615" t="b">
        <v>1</v>
      </c>
      <c r="K615" t="s">
        <v>12</v>
      </c>
      <c r="L615" t="s">
        <v>679</v>
      </c>
      <c r="M615" t="s">
        <v>40</v>
      </c>
      <c r="O615">
        <v>2020</v>
      </c>
    </row>
    <row r="616" spans="1:15" x14ac:dyDescent="0.3">
      <c r="A616">
        <v>529</v>
      </c>
      <c r="B616" t="s">
        <v>43</v>
      </c>
      <c r="C616" t="s">
        <v>229</v>
      </c>
      <c r="D616">
        <v>9</v>
      </c>
      <c r="E616">
        <v>149200</v>
      </c>
      <c r="F616">
        <v>3</v>
      </c>
      <c r="G616" s="1">
        <v>34.33</v>
      </c>
      <c r="H616">
        <v>103</v>
      </c>
      <c r="I616">
        <v>1002143</v>
      </c>
      <c r="J616" t="b">
        <v>1</v>
      </c>
      <c r="K616" t="s">
        <v>12</v>
      </c>
      <c r="L616" t="s">
        <v>679</v>
      </c>
      <c r="M616" t="s">
        <v>40</v>
      </c>
      <c r="O616">
        <v>2020</v>
      </c>
    </row>
    <row r="617" spans="1:15" x14ac:dyDescent="0.3">
      <c r="A617">
        <v>551</v>
      </c>
      <c r="B617" t="s">
        <v>472</v>
      </c>
      <c r="C617" t="s">
        <v>725</v>
      </c>
      <c r="D617">
        <v>11</v>
      </c>
      <c r="E617">
        <v>148800</v>
      </c>
      <c r="F617">
        <v>0</v>
      </c>
      <c r="G617" s="1">
        <v>0</v>
      </c>
      <c r="H617">
        <v>0</v>
      </c>
      <c r="I617">
        <v>1009191</v>
      </c>
      <c r="J617" t="b">
        <v>1</v>
      </c>
      <c r="K617" t="s">
        <v>11</v>
      </c>
      <c r="L617" t="s">
        <v>724</v>
      </c>
      <c r="M617" t="s">
        <v>45</v>
      </c>
      <c r="O617">
        <v>2020</v>
      </c>
    </row>
    <row r="618" spans="1:15" x14ac:dyDescent="0.3">
      <c r="A618">
        <v>331</v>
      </c>
      <c r="B618" t="s">
        <v>505</v>
      </c>
      <c r="C618" t="s">
        <v>506</v>
      </c>
      <c r="D618">
        <v>7</v>
      </c>
      <c r="E618">
        <v>148200</v>
      </c>
      <c r="F618">
        <v>0</v>
      </c>
      <c r="G618" s="1">
        <v>0</v>
      </c>
      <c r="H618">
        <v>0</v>
      </c>
      <c r="I618">
        <v>298336</v>
      </c>
      <c r="J618" t="b">
        <v>1</v>
      </c>
      <c r="K618" t="s">
        <v>3</v>
      </c>
      <c r="L618" t="s">
        <v>497</v>
      </c>
      <c r="M618" t="s">
        <v>37</v>
      </c>
      <c r="N618" t="s">
        <v>45</v>
      </c>
      <c r="O618">
        <v>2020</v>
      </c>
    </row>
    <row r="619" spans="1:15" x14ac:dyDescent="0.3">
      <c r="A619">
        <v>87</v>
      </c>
      <c r="B619" t="s">
        <v>190</v>
      </c>
      <c r="C619" t="s">
        <v>191</v>
      </c>
      <c r="D619">
        <v>2</v>
      </c>
      <c r="E619">
        <v>147700</v>
      </c>
      <c r="F619">
        <v>1</v>
      </c>
      <c r="G619" s="1">
        <v>34</v>
      </c>
      <c r="H619">
        <v>34</v>
      </c>
      <c r="I619">
        <v>1002401</v>
      </c>
      <c r="J619" t="b">
        <v>1</v>
      </c>
      <c r="K619" t="s">
        <v>7</v>
      </c>
      <c r="L619" t="s">
        <v>119</v>
      </c>
      <c r="M619" t="s">
        <v>40</v>
      </c>
      <c r="N619" t="s">
        <v>37</v>
      </c>
      <c r="O619">
        <v>2020</v>
      </c>
    </row>
    <row r="620" spans="1:15" x14ac:dyDescent="0.3">
      <c r="A620">
        <v>134</v>
      </c>
      <c r="B620" t="s">
        <v>50</v>
      </c>
      <c r="C620" t="s">
        <v>253</v>
      </c>
      <c r="D620">
        <v>3</v>
      </c>
      <c r="E620">
        <v>146300</v>
      </c>
      <c r="F620">
        <v>2</v>
      </c>
      <c r="G620" s="1">
        <v>38.5</v>
      </c>
      <c r="H620">
        <v>77</v>
      </c>
      <c r="I620">
        <v>998167</v>
      </c>
      <c r="J620" t="b">
        <v>1</v>
      </c>
      <c r="K620" t="s">
        <v>2</v>
      </c>
      <c r="L620" t="s">
        <v>200</v>
      </c>
      <c r="M620" t="s">
        <v>40</v>
      </c>
      <c r="O620">
        <v>2020</v>
      </c>
    </row>
    <row r="621" spans="1:15" x14ac:dyDescent="0.3">
      <c r="A621">
        <v>767</v>
      </c>
      <c r="B621" t="s">
        <v>942</v>
      </c>
      <c r="C621" t="s">
        <v>943</v>
      </c>
      <c r="D621">
        <v>15</v>
      </c>
      <c r="E621">
        <v>144300</v>
      </c>
      <c r="F621">
        <v>0</v>
      </c>
      <c r="G621" s="1">
        <v>0</v>
      </c>
      <c r="H621">
        <v>0</v>
      </c>
      <c r="I621">
        <v>1011803</v>
      </c>
      <c r="J621" t="b">
        <v>1</v>
      </c>
      <c r="K621" t="s">
        <v>13</v>
      </c>
      <c r="L621" t="s">
        <v>907</v>
      </c>
      <c r="M621" t="s">
        <v>45</v>
      </c>
      <c r="O621">
        <v>2020</v>
      </c>
    </row>
    <row r="622" spans="1:15" x14ac:dyDescent="0.3">
      <c r="A622">
        <v>393</v>
      </c>
      <c r="B622" t="s">
        <v>130</v>
      </c>
      <c r="C622" t="s">
        <v>567</v>
      </c>
      <c r="D622">
        <v>18</v>
      </c>
      <c r="E622">
        <v>143400</v>
      </c>
      <c r="F622">
        <v>1</v>
      </c>
      <c r="G622" s="1">
        <v>33</v>
      </c>
      <c r="H622">
        <v>33</v>
      </c>
      <c r="I622">
        <v>1008083</v>
      </c>
      <c r="J622" t="b">
        <v>1</v>
      </c>
      <c r="K622" t="s">
        <v>542</v>
      </c>
      <c r="L622" t="s">
        <v>18</v>
      </c>
      <c r="M622" t="s">
        <v>40</v>
      </c>
      <c r="O622">
        <v>2020</v>
      </c>
    </row>
    <row r="623" spans="1:15" x14ac:dyDescent="0.3">
      <c r="A623">
        <v>233</v>
      </c>
      <c r="B623" t="s">
        <v>386</v>
      </c>
      <c r="C623" t="s">
        <v>387</v>
      </c>
      <c r="D623">
        <v>6</v>
      </c>
      <c r="E623">
        <v>141200</v>
      </c>
      <c r="F623">
        <v>2</v>
      </c>
      <c r="G623" s="1">
        <v>32.5</v>
      </c>
      <c r="H623">
        <v>65</v>
      </c>
      <c r="I623">
        <v>1006151</v>
      </c>
      <c r="J623" t="b">
        <v>1</v>
      </c>
      <c r="K623" t="s">
        <v>15</v>
      </c>
      <c r="L623" t="s">
        <v>377</v>
      </c>
      <c r="M623" t="s">
        <v>40</v>
      </c>
      <c r="O623">
        <v>2020</v>
      </c>
    </row>
    <row r="624" spans="1:15" x14ac:dyDescent="0.3">
      <c r="A624">
        <v>363</v>
      </c>
      <c r="B624" t="s">
        <v>535</v>
      </c>
      <c r="C624" t="s">
        <v>536</v>
      </c>
      <c r="D624">
        <v>7</v>
      </c>
      <c r="E624">
        <v>139800</v>
      </c>
      <c r="F624">
        <v>0</v>
      </c>
      <c r="G624" s="1">
        <v>0</v>
      </c>
      <c r="H624">
        <v>0</v>
      </c>
      <c r="I624">
        <v>1004948</v>
      </c>
      <c r="J624" t="b">
        <v>1</v>
      </c>
      <c r="K624" t="s">
        <v>3</v>
      </c>
      <c r="L624" t="s">
        <v>497</v>
      </c>
      <c r="M624" t="s">
        <v>37</v>
      </c>
      <c r="O624">
        <v>2020</v>
      </c>
    </row>
    <row r="625" spans="1:15" x14ac:dyDescent="0.3">
      <c r="A625">
        <v>125</v>
      </c>
      <c r="B625" t="s">
        <v>138</v>
      </c>
      <c r="C625" t="s">
        <v>243</v>
      </c>
      <c r="D625">
        <v>3</v>
      </c>
      <c r="E625">
        <v>138500</v>
      </c>
      <c r="F625">
        <v>3</v>
      </c>
      <c r="G625" s="1">
        <v>28.33</v>
      </c>
      <c r="H625">
        <v>85</v>
      </c>
      <c r="I625">
        <v>998100</v>
      </c>
      <c r="J625" t="b">
        <v>1</v>
      </c>
      <c r="K625" t="s">
        <v>2</v>
      </c>
      <c r="L625" t="s">
        <v>200</v>
      </c>
      <c r="M625" t="s">
        <v>45</v>
      </c>
      <c r="O625">
        <v>2020</v>
      </c>
    </row>
    <row r="626" spans="1:15" x14ac:dyDescent="0.3">
      <c r="A626">
        <v>741</v>
      </c>
      <c r="B626" t="s">
        <v>154</v>
      </c>
      <c r="C626" t="s">
        <v>919</v>
      </c>
      <c r="D626">
        <v>15</v>
      </c>
      <c r="E626">
        <v>136800</v>
      </c>
      <c r="F626">
        <v>2</v>
      </c>
      <c r="G626" s="1">
        <v>31.5</v>
      </c>
      <c r="H626">
        <v>63</v>
      </c>
      <c r="I626">
        <v>997501</v>
      </c>
      <c r="J626" t="b">
        <v>1</v>
      </c>
      <c r="K626" t="s">
        <v>13</v>
      </c>
      <c r="L626" t="s">
        <v>907</v>
      </c>
      <c r="M626" t="s">
        <v>45</v>
      </c>
      <c r="O626">
        <v>2020</v>
      </c>
    </row>
    <row r="627" spans="1:15" x14ac:dyDescent="0.3">
      <c r="A627">
        <v>106</v>
      </c>
      <c r="B627" t="s">
        <v>103</v>
      </c>
      <c r="C627" t="s">
        <v>220</v>
      </c>
      <c r="D627">
        <v>3</v>
      </c>
      <c r="E627">
        <v>135300</v>
      </c>
      <c r="F627">
        <v>0</v>
      </c>
      <c r="G627" s="1">
        <v>0</v>
      </c>
      <c r="H627">
        <v>0</v>
      </c>
      <c r="I627">
        <v>1009241</v>
      </c>
      <c r="J627" t="b">
        <v>1</v>
      </c>
      <c r="K627" t="s">
        <v>2</v>
      </c>
      <c r="L627" t="s">
        <v>200</v>
      </c>
      <c r="M627" t="s">
        <v>37</v>
      </c>
      <c r="O627">
        <v>2020</v>
      </c>
    </row>
    <row r="628" spans="1:15" x14ac:dyDescent="0.3">
      <c r="A628">
        <v>520</v>
      </c>
      <c r="B628" t="s">
        <v>695</v>
      </c>
      <c r="C628" t="s">
        <v>437</v>
      </c>
      <c r="D628">
        <v>9</v>
      </c>
      <c r="E628">
        <v>134700</v>
      </c>
      <c r="F628">
        <v>1</v>
      </c>
      <c r="G628" s="1">
        <v>31</v>
      </c>
      <c r="H628">
        <v>31</v>
      </c>
      <c r="I628">
        <v>998327</v>
      </c>
      <c r="J628" t="b">
        <v>1</v>
      </c>
      <c r="K628" t="s">
        <v>12</v>
      </c>
      <c r="L628" t="s">
        <v>679</v>
      </c>
      <c r="M628" t="s">
        <v>37</v>
      </c>
      <c r="O628">
        <v>2020</v>
      </c>
    </row>
    <row r="629" spans="1:15" x14ac:dyDescent="0.3">
      <c r="A629">
        <v>777</v>
      </c>
      <c r="B629" t="s">
        <v>132</v>
      </c>
      <c r="C629" t="s">
        <v>950</v>
      </c>
      <c r="D629">
        <v>16</v>
      </c>
      <c r="E629">
        <v>133000</v>
      </c>
      <c r="F629">
        <v>2</v>
      </c>
      <c r="G629" s="1">
        <v>35</v>
      </c>
      <c r="H629">
        <v>70</v>
      </c>
      <c r="I629">
        <v>1002300</v>
      </c>
      <c r="J629" t="b">
        <v>1</v>
      </c>
      <c r="K629" t="s">
        <v>8</v>
      </c>
      <c r="L629" t="s">
        <v>948</v>
      </c>
      <c r="M629" t="s">
        <v>40</v>
      </c>
      <c r="N629" t="s">
        <v>45</v>
      </c>
      <c r="O629">
        <v>2020</v>
      </c>
    </row>
    <row r="630" spans="1:15" x14ac:dyDescent="0.3">
      <c r="A630">
        <v>567</v>
      </c>
      <c r="B630" t="s">
        <v>149</v>
      </c>
      <c r="C630" t="s">
        <v>739</v>
      </c>
      <c r="D630">
        <v>11</v>
      </c>
      <c r="E630">
        <v>130800</v>
      </c>
      <c r="F630">
        <v>0</v>
      </c>
      <c r="G630" s="1">
        <v>0</v>
      </c>
      <c r="H630">
        <v>0</v>
      </c>
      <c r="I630">
        <v>1010174</v>
      </c>
      <c r="J630" t="b">
        <v>1</v>
      </c>
      <c r="K630" t="s">
        <v>11</v>
      </c>
      <c r="L630" t="s">
        <v>724</v>
      </c>
      <c r="M630" t="s">
        <v>45</v>
      </c>
      <c r="O630">
        <v>2020</v>
      </c>
    </row>
    <row r="631" spans="1:15" x14ac:dyDescent="0.3">
      <c r="A631">
        <v>103</v>
      </c>
      <c r="B631" t="s">
        <v>167</v>
      </c>
      <c r="C631" t="s">
        <v>216</v>
      </c>
      <c r="D631">
        <v>3</v>
      </c>
      <c r="E631">
        <v>129500</v>
      </c>
      <c r="F631">
        <v>2</v>
      </c>
      <c r="G631" s="1">
        <v>26.5</v>
      </c>
      <c r="H631">
        <v>53</v>
      </c>
      <c r="I631">
        <v>298316</v>
      </c>
      <c r="J631" t="b">
        <v>1</v>
      </c>
      <c r="K631" t="s">
        <v>2</v>
      </c>
      <c r="L631" t="s">
        <v>200</v>
      </c>
      <c r="M631" t="s">
        <v>40</v>
      </c>
      <c r="O631">
        <v>2020</v>
      </c>
    </row>
    <row r="632" spans="1:15" x14ac:dyDescent="0.3">
      <c r="A632">
        <v>684</v>
      </c>
      <c r="B632" t="s">
        <v>159</v>
      </c>
      <c r="C632" t="s">
        <v>822</v>
      </c>
      <c r="D632">
        <v>14</v>
      </c>
      <c r="E632">
        <v>129500</v>
      </c>
      <c r="F632">
        <v>2</v>
      </c>
      <c r="G632" s="1">
        <v>26.5</v>
      </c>
      <c r="H632">
        <v>53</v>
      </c>
      <c r="I632">
        <v>1002291</v>
      </c>
      <c r="J632" t="b">
        <v>1</v>
      </c>
      <c r="K632" t="s">
        <v>9</v>
      </c>
      <c r="L632" t="s">
        <v>864</v>
      </c>
      <c r="M632" t="s">
        <v>45</v>
      </c>
      <c r="N632" t="s">
        <v>37</v>
      </c>
      <c r="O632">
        <v>2020</v>
      </c>
    </row>
    <row r="633" spans="1:15" x14ac:dyDescent="0.3">
      <c r="A633">
        <v>408</v>
      </c>
      <c r="B633" t="s">
        <v>357</v>
      </c>
      <c r="C633" t="s">
        <v>581</v>
      </c>
      <c r="D633">
        <v>18</v>
      </c>
      <c r="E633">
        <v>127100</v>
      </c>
      <c r="F633">
        <v>1</v>
      </c>
      <c r="G633" s="1">
        <v>26</v>
      </c>
      <c r="H633">
        <v>26</v>
      </c>
      <c r="I633">
        <v>998225</v>
      </c>
      <c r="J633" t="b">
        <v>1</v>
      </c>
      <c r="K633" t="s">
        <v>542</v>
      </c>
      <c r="L633" t="s">
        <v>18</v>
      </c>
      <c r="M633" t="s">
        <v>45</v>
      </c>
      <c r="O633">
        <v>2020</v>
      </c>
    </row>
    <row r="634" spans="1:15" x14ac:dyDescent="0.3">
      <c r="A634">
        <v>335</v>
      </c>
      <c r="B634" t="s">
        <v>185</v>
      </c>
      <c r="C634" t="s">
        <v>209</v>
      </c>
      <c r="D634">
        <v>7</v>
      </c>
      <c r="E634">
        <v>126300</v>
      </c>
      <c r="F634">
        <v>0</v>
      </c>
      <c r="G634" s="1">
        <v>0</v>
      </c>
      <c r="H634">
        <v>0</v>
      </c>
      <c r="I634">
        <v>1009229</v>
      </c>
      <c r="J634" t="b">
        <v>1</v>
      </c>
      <c r="K634" t="s">
        <v>3</v>
      </c>
      <c r="L634" t="s">
        <v>497</v>
      </c>
      <c r="M634" t="s">
        <v>40</v>
      </c>
      <c r="O634">
        <v>2020</v>
      </c>
    </row>
    <row r="635" spans="1:15" x14ac:dyDescent="0.3">
      <c r="A635">
        <v>104</v>
      </c>
      <c r="B635" t="s">
        <v>217</v>
      </c>
      <c r="C635" t="s">
        <v>218</v>
      </c>
      <c r="D635">
        <v>3</v>
      </c>
      <c r="E635">
        <v>124900</v>
      </c>
      <c r="F635">
        <v>0</v>
      </c>
      <c r="G635" s="1">
        <v>0</v>
      </c>
      <c r="H635">
        <v>0</v>
      </c>
      <c r="I635">
        <v>1002938</v>
      </c>
      <c r="J635" t="b">
        <v>1</v>
      </c>
      <c r="K635" t="s">
        <v>2</v>
      </c>
      <c r="L635" t="s">
        <v>200</v>
      </c>
      <c r="M635" t="s">
        <v>37</v>
      </c>
      <c r="N635" t="s">
        <v>45</v>
      </c>
      <c r="O635">
        <v>2020</v>
      </c>
    </row>
    <row r="636" spans="1:15" x14ac:dyDescent="0.3">
      <c r="A636">
        <v>3</v>
      </c>
      <c r="B636" t="s">
        <v>41</v>
      </c>
      <c r="C636" t="s">
        <v>42</v>
      </c>
      <c r="D636">
        <v>1</v>
      </c>
      <c r="E636">
        <v>123900</v>
      </c>
      <c r="F636">
        <v>0</v>
      </c>
      <c r="G636" s="1">
        <v>0</v>
      </c>
      <c r="H636">
        <v>0</v>
      </c>
      <c r="I636">
        <v>1004995</v>
      </c>
      <c r="J636" t="b">
        <v>1</v>
      </c>
      <c r="K636" t="s">
        <v>16</v>
      </c>
      <c r="L636" t="s">
        <v>36</v>
      </c>
      <c r="M636" t="s">
        <v>40</v>
      </c>
      <c r="O636">
        <v>2020</v>
      </c>
    </row>
    <row r="637" spans="1:15" x14ac:dyDescent="0.3">
      <c r="A637">
        <v>7</v>
      </c>
      <c r="B637" t="s">
        <v>43</v>
      </c>
      <c r="C637" t="s">
        <v>49</v>
      </c>
      <c r="D637">
        <v>1</v>
      </c>
      <c r="E637">
        <v>123900</v>
      </c>
      <c r="F637">
        <v>1</v>
      </c>
      <c r="G637" s="1">
        <v>22</v>
      </c>
      <c r="H637">
        <v>22</v>
      </c>
      <c r="I637">
        <v>298417</v>
      </c>
      <c r="J637" t="b">
        <v>1</v>
      </c>
      <c r="K637" t="s">
        <v>16</v>
      </c>
      <c r="L637" t="s">
        <v>36</v>
      </c>
      <c r="M637" t="s">
        <v>45</v>
      </c>
      <c r="O637">
        <v>2020</v>
      </c>
    </row>
    <row r="638" spans="1:15" x14ac:dyDescent="0.3">
      <c r="A638">
        <v>14</v>
      </c>
      <c r="B638" t="s">
        <v>62</v>
      </c>
      <c r="C638" t="s">
        <v>63</v>
      </c>
      <c r="D638">
        <v>1</v>
      </c>
      <c r="E638">
        <v>123900</v>
      </c>
      <c r="F638">
        <v>0</v>
      </c>
      <c r="G638" s="1">
        <v>0</v>
      </c>
      <c r="H638">
        <v>0</v>
      </c>
      <c r="I638">
        <v>1008159</v>
      </c>
      <c r="J638" t="b">
        <v>1</v>
      </c>
      <c r="K638" t="s">
        <v>16</v>
      </c>
      <c r="L638" t="s">
        <v>36</v>
      </c>
      <c r="M638" t="s">
        <v>40</v>
      </c>
      <c r="O638">
        <v>2020</v>
      </c>
    </row>
    <row r="639" spans="1:15" x14ac:dyDescent="0.3">
      <c r="A639">
        <v>24</v>
      </c>
      <c r="B639" t="s">
        <v>79</v>
      </c>
      <c r="C639" t="s">
        <v>80</v>
      </c>
      <c r="D639">
        <v>1</v>
      </c>
      <c r="E639">
        <v>123900</v>
      </c>
      <c r="F639">
        <v>0</v>
      </c>
      <c r="G639" s="1">
        <v>0</v>
      </c>
      <c r="H639">
        <v>0</v>
      </c>
      <c r="I639">
        <v>298470</v>
      </c>
      <c r="J639" t="b">
        <v>1</v>
      </c>
      <c r="K639" t="s">
        <v>16</v>
      </c>
      <c r="L639" t="s">
        <v>36</v>
      </c>
      <c r="M639" t="s">
        <v>45</v>
      </c>
      <c r="O639">
        <v>2020</v>
      </c>
    </row>
    <row r="640" spans="1:15" x14ac:dyDescent="0.3">
      <c r="A640">
        <v>26</v>
      </c>
      <c r="B640" t="s">
        <v>83</v>
      </c>
      <c r="C640" t="s">
        <v>84</v>
      </c>
      <c r="D640">
        <v>1</v>
      </c>
      <c r="E640">
        <v>123900</v>
      </c>
      <c r="F640">
        <v>0</v>
      </c>
      <c r="G640" s="1">
        <v>0</v>
      </c>
      <c r="H640">
        <v>0</v>
      </c>
      <c r="I640">
        <v>1008185</v>
      </c>
      <c r="J640" t="b">
        <v>1</v>
      </c>
      <c r="K640" t="s">
        <v>16</v>
      </c>
      <c r="L640" t="s">
        <v>36</v>
      </c>
      <c r="M640" t="s">
        <v>37</v>
      </c>
      <c r="O640">
        <v>2020</v>
      </c>
    </row>
    <row r="641" spans="1:15" x14ac:dyDescent="0.3">
      <c r="A641">
        <v>27</v>
      </c>
      <c r="B641" t="s">
        <v>85</v>
      </c>
      <c r="C641" t="s">
        <v>86</v>
      </c>
      <c r="D641">
        <v>1</v>
      </c>
      <c r="E641">
        <v>123900</v>
      </c>
      <c r="F641">
        <v>0</v>
      </c>
      <c r="G641" s="1">
        <v>0</v>
      </c>
      <c r="H641">
        <v>0</v>
      </c>
      <c r="I641">
        <v>997206</v>
      </c>
      <c r="J641" t="b">
        <v>1</v>
      </c>
      <c r="K641" t="s">
        <v>16</v>
      </c>
      <c r="L641" t="s">
        <v>36</v>
      </c>
      <c r="M641" t="s">
        <v>40</v>
      </c>
      <c r="O641">
        <v>2020</v>
      </c>
    </row>
    <row r="642" spans="1:15" x14ac:dyDescent="0.3">
      <c r="A642">
        <v>35</v>
      </c>
      <c r="B642" t="s">
        <v>60</v>
      </c>
      <c r="C642" t="s">
        <v>101</v>
      </c>
      <c r="D642">
        <v>1</v>
      </c>
      <c r="E642">
        <v>123900</v>
      </c>
      <c r="F642">
        <v>0</v>
      </c>
      <c r="G642" s="1">
        <v>0</v>
      </c>
      <c r="H642">
        <v>0</v>
      </c>
      <c r="I642">
        <v>1006136</v>
      </c>
      <c r="J642" t="b">
        <v>1</v>
      </c>
      <c r="K642" t="s">
        <v>16</v>
      </c>
      <c r="L642" t="s">
        <v>36</v>
      </c>
      <c r="M642" t="s">
        <v>40</v>
      </c>
      <c r="O642">
        <v>2020</v>
      </c>
    </row>
    <row r="643" spans="1:15" x14ac:dyDescent="0.3">
      <c r="A643">
        <v>39</v>
      </c>
      <c r="B643" t="s">
        <v>107</v>
      </c>
      <c r="C643" t="s">
        <v>108</v>
      </c>
      <c r="D643">
        <v>1</v>
      </c>
      <c r="E643">
        <v>123900</v>
      </c>
      <c r="F643">
        <v>0</v>
      </c>
      <c r="G643" s="1">
        <v>0</v>
      </c>
      <c r="H643">
        <v>0</v>
      </c>
      <c r="I643">
        <v>1008752</v>
      </c>
      <c r="J643" t="b">
        <v>1</v>
      </c>
      <c r="K643" t="s">
        <v>16</v>
      </c>
      <c r="L643" t="s">
        <v>36</v>
      </c>
      <c r="M643" t="s">
        <v>92</v>
      </c>
      <c r="N643" t="s">
        <v>45</v>
      </c>
      <c r="O643">
        <v>2020</v>
      </c>
    </row>
    <row r="644" spans="1:15" x14ac:dyDescent="0.3">
      <c r="A644">
        <v>50</v>
      </c>
      <c r="B644" t="s">
        <v>130</v>
      </c>
      <c r="C644" t="s">
        <v>131</v>
      </c>
      <c r="D644">
        <v>2</v>
      </c>
      <c r="E644">
        <v>123900</v>
      </c>
      <c r="F644">
        <v>0</v>
      </c>
      <c r="G644" s="1">
        <v>0</v>
      </c>
      <c r="H644">
        <v>0</v>
      </c>
      <c r="I644">
        <v>1002351</v>
      </c>
      <c r="J644" t="b">
        <v>1</v>
      </c>
      <c r="K644" t="s">
        <v>7</v>
      </c>
      <c r="L644" t="s">
        <v>119</v>
      </c>
      <c r="M644" t="s">
        <v>45</v>
      </c>
      <c r="O644">
        <v>2020</v>
      </c>
    </row>
    <row r="645" spans="1:15" x14ac:dyDescent="0.3">
      <c r="A645">
        <v>52</v>
      </c>
      <c r="B645" t="s">
        <v>134</v>
      </c>
      <c r="C645" t="s">
        <v>133</v>
      </c>
      <c r="D645">
        <v>2</v>
      </c>
      <c r="E645">
        <v>123900</v>
      </c>
      <c r="F645">
        <v>0</v>
      </c>
      <c r="G645" s="1">
        <v>0</v>
      </c>
      <c r="H645">
        <v>0</v>
      </c>
      <c r="I645">
        <v>1006100</v>
      </c>
      <c r="J645" t="b">
        <v>1</v>
      </c>
      <c r="K645" t="s">
        <v>7</v>
      </c>
      <c r="L645" t="s">
        <v>119</v>
      </c>
      <c r="M645" t="s">
        <v>45</v>
      </c>
      <c r="O645">
        <v>2020</v>
      </c>
    </row>
    <row r="646" spans="1:15" x14ac:dyDescent="0.3">
      <c r="A646">
        <v>60</v>
      </c>
      <c r="B646" t="s">
        <v>134</v>
      </c>
      <c r="C646" t="s">
        <v>147</v>
      </c>
      <c r="D646">
        <v>2</v>
      </c>
      <c r="E646">
        <v>123900</v>
      </c>
      <c r="F646">
        <v>0</v>
      </c>
      <c r="G646" s="1">
        <v>0</v>
      </c>
      <c r="H646">
        <v>0</v>
      </c>
      <c r="I646">
        <v>1013532</v>
      </c>
      <c r="J646" t="b">
        <v>1</v>
      </c>
      <c r="K646" t="s">
        <v>7</v>
      </c>
      <c r="L646" t="s">
        <v>119</v>
      </c>
      <c r="M646" t="s">
        <v>45</v>
      </c>
      <c r="O646">
        <v>2020</v>
      </c>
    </row>
    <row r="647" spans="1:15" x14ac:dyDescent="0.3">
      <c r="A647">
        <v>64</v>
      </c>
      <c r="B647" t="s">
        <v>50</v>
      </c>
      <c r="C647" t="s">
        <v>153</v>
      </c>
      <c r="D647">
        <v>2</v>
      </c>
      <c r="E647">
        <v>123900</v>
      </c>
      <c r="F647">
        <v>0</v>
      </c>
      <c r="G647" s="1">
        <v>0</v>
      </c>
      <c r="H647">
        <v>0</v>
      </c>
      <c r="I647">
        <v>1006150</v>
      </c>
      <c r="J647" t="b">
        <v>1</v>
      </c>
      <c r="K647" t="s">
        <v>7</v>
      </c>
      <c r="L647" t="s">
        <v>119</v>
      </c>
      <c r="M647" t="s">
        <v>45</v>
      </c>
      <c r="N647" t="s">
        <v>37</v>
      </c>
      <c r="O647">
        <v>2020</v>
      </c>
    </row>
    <row r="648" spans="1:15" x14ac:dyDescent="0.3">
      <c r="A648">
        <v>68</v>
      </c>
      <c r="B648" t="s">
        <v>159</v>
      </c>
      <c r="C648" t="s">
        <v>160</v>
      </c>
      <c r="D648">
        <v>2</v>
      </c>
      <c r="E648">
        <v>123900</v>
      </c>
      <c r="F648">
        <v>0</v>
      </c>
      <c r="G648" s="1">
        <v>0</v>
      </c>
      <c r="H648">
        <v>0</v>
      </c>
      <c r="I648">
        <v>1013978</v>
      </c>
      <c r="J648" t="b">
        <v>1</v>
      </c>
      <c r="K648" t="s">
        <v>7</v>
      </c>
      <c r="L648" t="s">
        <v>119</v>
      </c>
      <c r="M648" t="s">
        <v>40</v>
      </c>
      <c r="N648" t="s">
        <v>45</v>
      </c>
      <c r="O648">
        <v>2020</v>
      </c>
    </row>
    <row r="649" spans="1:15" x14ac:dyDescent="0.3">
      <c r="A649">
        <v>73</v>
      </c>
      <c r="B649" t="s">
        <v>130</v>
      </c>
      <c r="C649" t="s">
        <v>169</v>
      </c>
      <c r="D649">
        <v>2</v>
      </c>
      <c r="E649">
        <v>123900</v>
      </c>
      <c r="F649">
        <v>0</v>
      </c>
      <c r="G649" s="1">
        <v>0</v>
      </c>
      <c r="H649">
        <v>0</v>
      </c>
      <c r="I649">
        <v>1006085</v>
      </c>
      <c r="J649" t="b">
        <v>1</v>
      </c>
      <c r="K649" t="s">
        <v>7</v>
      </c>
      <c r="L649" t="s">
        <v>119</v>
      </c>
      <c r="M649" t="s">
        <v>45</v>
      </c>
      <c r="O649">
        <v>2020</v>
      </c>
    </row>
    <row r="650" spans="1:15" x14ac:dyDescent="0.3">
      <c r="A650">
        <v>77</v>
      </c>
      <c r="B650" t="s">
        <v>175</v>
      </c>
      <c r="C650" t="s">
        <v>176</v>
      </c>
      <c r="D650">
        <v>2</v>
      </c>
      <c r="E650">
        <v>123900</v>
      </c>
      <c r="F650">
        <v>0</v>
      </c>
      <c r="G650" s="1">
        <v>0</v>
      </c>
      <c r="H650">
        <v>0</v>
      </c>
      <c r="I650">
        <v>1002347</v>
      </c>
      <c r="J650" t="b">
        <v>1</v>
      </c>
      <c r="K650" t="s">
        <v>7</v>
      </c>
      <c r="L650" t="s">
        <v>119</v>
      </c>
      <c r="M650" t="s">
        <v>40</v>
      </c>
      <c r="O650">
        <v>2020</v>
      </c>
    </row>
    <row r="651" spans="1:15" x14ac:dyDescent="0.3">
      <c r="A651">
        <v>86</v>
      </c>
      <c r="B651" t="s">
        <v>189</v>
      </c>
      <c r="C651" t="s">
        <v>104</v>
      </c>
      <c r="D651">
        <v>2</v>
      </c>
      <c r="E651">
        <v>123900</v>
      </c>
      <c r="F651">
        <v>0</v>
      </c>
      <c r="G651" s="1">
        <v>0</v>
      </c>
      <c r="H651">
        <v>0</v>
      </c>
      <c r="I651">
        <v>1006033</v>
      </c>
      <c r="J651" t="b">
        <v>1</v>
      </c>
      <c r="K651" t="s">
        <v>7</v>
      </c>
      <c r="L651" t="s">
        <v>119</v>
      </c>
      <c r="M651" t="s">
        <v>45</v>
      </c>
      <c r="N651" t="s">
        <v>37</v>
      </c>
      <c r="O651">
        <v>2020</v>
      </c>
    </row>
    <row r="652" spans="1:15" x14ac:dyDescent="0.3">
      <c r="A652">
        <v>89</v>
      </c>
      <c r="B652" t="s">
        <v>194</v>
      </c>
      <c r="C652" t="s">
        <v>195</v>
      </c>
      <c r="D652">
        <v>2</v>
      </c>
      <c r="E652">
        <v>123900</v>
      </c>
      <c r="F652">
        <v>0</v>
      </c>
      <c r="G652" s="1">
        <v>0</v>
      </c>
      <c r="H652">
        <v>0</v>
      </c>
      <c r="I652">
        <v>1002244</v>
      </c>
      <c r="J652" t="b">
        <v>1</v>
      </c>
      <c r="K652" t="s">
        <v>7</v>
      </c>
      <c r="L652" t="s">
        <v>119</v>
      </c>
      <c r="M652" t="s">
        <v>45</v>
      </c>
      <c r="N652" t="s">
        <v>37</v>
      </c>
      <c r="O652">
        <v>2020</v>
      </c>
    </row>
    <row r="653" spans="1:15" x14ac:dyDescent="0.3">
      <c r="A653">
        <v>93</v>
      </c>
      <c r="B653" t="s">
        <v>203</v>
      </c>
      <c r="C653" t="s">
        <v>204</v>
      </c>
      <c r="D653">
        <v>3</v>
      </c>
      <c r="E653">
        <v>123900</v>
      </c>
      <c r="F653">
        <v>0</v>
      </c>
      <c r="G653" s="1">
        <v>0</v>
      </c>
      <c r="H653">
        <v>0</v>
      </c>
      <c r="I653">
        <v>1008154</v>
      </c>
      <c r="J653" t="b">
        <v>1</v>
      </c>
      <c r="K653" t="s">
        <v>2</v>
      </c>
      <c r="L653" t="s">
        <v>200</v>
      </c>
      <c r="M653" t="s">
        <v>40</v>
      </c>
      <c r="O653">
        <v>2020</v>
      </c>
    </row>
    <row r="654" spans="1:15" x14ac:dyDescent="0.3">
      <c r="A654">
        <v>98</v>
      </c>
      <c r="B654" t="s">
        <v>50</v>
      </c>
      <c r="C654" t="s">
        <v>209</v>
      </c>
      <c r="D654">
        <v>3</v>
      </c>
      <c r="E654">
        <v>123900</v>
      </c>
      <c r="F654">
        <v>0</v>
      </c>
      <c r="G654" s="1">
        <v>0</v>
      </c>
      <c r="H654">
        <v>0</v>
      </c>
      <c r="I654">
        <v>1004912</v>
      </c>
      <c r="J654" t="b">
        <v>1</v>
      </c>
      <c r="K654" t="s">
        <v>2</v>
      </c>
      <c r="L654" t="s">
        <v>200</v>
      </c>
      <c r="M654" t="s">
        <v>92</v>
      </c>
      <c r="O654">
        <v>2020</v>
      </c>
    </row>
    <row r="655" spans="1:15" x14ac:dyDescent="0.3">
      <c r="A655">
        <v>110</v>
      </c>
      <c r="B655" t="s">
        <v>224</v>
      </c>
      <c r="C655" t="s">
        <v>225</v>
      </c>
      <c r="D655">
        <v>3</v>
      </c>
      <c r="E655">
        <v>123900</v>
      </c>
      <c r="F655">
        <v>1</v>
      </c>
      <c r="G655" s="1">
        <v>14</v>
      </c>
      <c r="H655">
        <v>14</v>
      </c>
      <c r="I655">
        <v>998226</v>
      </c>
      <c r="J655" t="b">
        <v>1</v>
      </c>
      <c r="K655" t="s">
        <v>2</v>
      </c>
      <c r="L655" t="s">
        <v>200</v>
      </c>
      <c r="M655" t="s">
        <v>40</v>
      </c>
      <c r="O655">
        <v>2020</v>
      </c>
    </row>
    <row r="656" spans="1:15" x14ac:dyDescent="0.3">
      <c r="A656">
        <v>118</v>
      </c>
      <c r="B656" t="s">
        <v>234</v>
      </c>
      <c r="C656" t="s">
        <v>235</v>
      </c>
      <c r="D656">
        <v>3</v>
      </c>
      <c r="E656">
        <v>123900</v>
      </c>
      <c r="F656">
        <v>0</v>
      </c>
      <c r="G656" s="1">
        <v>0</v>
      </c>
      <c r="H656">
        <v>0</v>
      </c>
      <c r="I656">
        <v>1011924</v>
      </c>
      <c r="J656" t="b">
        <v>1</v>
      </c>
      <c r="K656" t="s">
        <v>2</v>
      </c>
      <c r="L656" t="s">
        <v>200</v>
      </c>
      <c r="M656" t="s">
        <v>45</v>
      </c>
      <c r="O656">
        <v>2020</v>
      </c>
    </row>
    <row r="657" spans="1:15" x14ac:dyDescent="0.3">
      <c r="A657">
        <v>119</v>
      </c>
      <c r="B657" t="s">
        <v>203</v>
      </c>
      <c r="C657" t="s">
        <v>236</v>
      </c>
      <c r="D657">
        <v>3</v>
      </c>
      <c r="E657">
        <v>123900</v>
      </c>
      <c r="F657">
        <v>0</v>
      </c>
      <c r="G657" s="1">
        <v>0</v>
      </c>
      <c r="H657">
        <v>0</v>
      </c>
      <c r="I657">
        <v>1013973</v>
      </c>
      <c r="J657" t="b">
        <v>1</v>
      </c>
      <c r="K657" t="s">
        <v>2</v>
      </c>
      <c r="L657" t="s">
        <v>200</v>
      </c>
      <c r="M657" t="s">
        <v>45</v>
      </c>
      <c r="O657">
        <v>2020</v>
      </c>
    </row>
    <row r="658" spans="1:15" x14ac:dyDescent="0.3">
      <c r="A658">
        <v>128</v>
      </c>
      <c r="B658" t="s">
        <v>43</v>
      </c>
      <c r="C658" t="s">
        <v>247</v>
      </c>
      <c r="D658">
        <v>3</v>
      </c>
      <c r="E658">
        <v>123900</v>
      </c>
      <c r="F658">
        <v>0</v>
      </c>
      <c r="G658" s="1">
        <v>0</v>
      </c>
      <c r="H658">
        <v>0</v>
      </c>
      <c r="I658">
        <v>1011949</v>
      </c>
      <c r="J658" t="b">
        <v>1</v>
      </c>
      <c r="K658" t="s">
        <v>2</v>
      </c>
      <c r="L658" t="s">
        <v>200</v>
      </c>
      <c r="M658" t="s">
        <v>40</v>
      </c>
      <c r="O658">
        <v>2020</v>
      </c>
    </row>
    <row r="659" spans="1:15" x14ac:dyDescent="0.3">
      <c r="A659">
        <v>139</v>
      </c>
      <c r="B659" t="s">
        <v>260</v>
      </c>
      <c r="C659" t="s">
        <v>261</v>
      </c>
      <c r="D659">
        <v>4</v>
      </c>
      <c r="E659">
        <v>123900</v>
      </c>
      <c r="F659">
        <v>0</v>
      </c>
      <c r="G659" s="1">
        <v>0</v>
      </c>
      <c r="H659">
        <v>0</v>
      </c>
      <c r="I659">
        <v>1008288</v>
      </c>
      <c r="J659" t="b">
        <v>1</v>
      </c>
      <c r="K659" t="s">
        <v>14</v>
      </c>
      <c r="L659" t="s">
        <v>254</v>
      </c>
      <c r="M659" t="s">
        <v>45</v>
      </c>
      <c r="O659">
        <v>2020</v>
      </c>
    </row>
    <row r="660" spans="1:15" x14ac:dyDescent="0.3">
      <c r="A660">
        <v>142</v>
      </c>
      <c r="B660" t="s">
        <v>265</v>
      </c>
      <c r="C660" t="s">
        <v>39</v>
      </c>
      <c r="D660">
        <v>4</v>
      </c>
      <c r="E660">
        <v>123900</v>
      </c>
      <c r="F660">
        <v>0</v>
      </c>
      <c r="G660" s="1">
        <v>0</v>
      </c>
      <c r="H660">
        <v>0</v>
      </c>
      <c r="I660">
        <v>1008171</v>
      </c>
      <c r="J660" t="b">
        <v>1</v>
      </c>
      <c r="K660" t="s">
        <v>14</v>
      </c>
      <c r="L660" t="s">
        <v>254</v>
      </c>
      <c r="M660" t="s">
        <v>37</v>
      </c>
      <c r="O660">
        <v>2020</v>
      </c>
    </row>
    <row r="661" spans="1:15" x14ac:dyDescent="0.3">
      <c r="A661">
        <v>143</v>
      </c>
      <c r="B661" t="s">
        <v>52</v>
      </c>
      <c r="C661" t="s">
        <v>138</v>
      </c>
      <c r="D661">
        <v>4</v>
      </c>
      <c r="E661">
        <v>123900</v>
      </c>
      <c r="F661">
        <v>0</v>
      </c>
      <c r="G661" s="1">
        <v>0</v>
      </c>
      <c r="H661">
        <v>0</v>
      </c>
      <c r="I661">
        <v>990291</v>
      </c>
      <c r="J661" t="b">
        <v>1</v>
      </c>
      <c r="K661" t="s">
        <v>14</v>
      </c>
      <c r="L661" t="s">
        <v>254</v>
      </c>
      <c r="M661" t="s">
        <v>92</v>
      </c>
      <c r="N661" t="s">
        <v>45</v>
      </c>
      <c r="O661">
        <v>2020</v>
      </c>
    </row>
    <row r="662" spans="1:15" x14ac:dyDescent="0.3">
      <c r="A662">
        <v>153</v>
      </c>
      <c r="B662" t="s">
        <v>276</v>
      </c>
      <c r="C662" t="s">
        <v>277</v>
      </c>
      <c r="D662">
        <v>4</v>
      </c>
      <c r="E662">
        <v>123900</v>
      </c>
      <c r="F662">
        <v>0</v>
      </c>
      <c r="G662" s="1">
        <v>0</v>
      </c>
      <c r="H662">
        <v>0</v>
      </c>
      <c r="I662">
        <v>1013974</v>
      </c>
      <c r="J662" t="b">
        <v>1</v>
      </c>
      <c r="K662" t="s">
        <v>14</v>
      </c>
      <c r="L662" t="s">
        <v>254</v>
      </c>
      <c r="M662" t="s">
        <v>40</v>
      </c>
      <c r="O662">
        <v>2020</v>
      </c>
    </row>
    <row r="663" spans="1:15" x14ac:dyDescent="0.3">
      <c r="A663">
        <v>154</v>
      </c>
      <c r="B663" t="s">
        <v>245</v>
      </c>
      <c r="C663" t="s">
        <v>72</v>
      </c>
      <c r="D663">
        <v>4</v>
      </c>
      <c r="E663">
        <v>123900</v>
      </c>
      <c r="F663">
        <v>0</v>
      </c>
      <c r="G663" s="1">
        <v>0</v>
      </c>
      <c r="H663">
        <v>0</v>
      </c>
      <c r="I663">
        <v>1008285</v>
      </c>
      <c r="J663" t="b">
        <v>1</v>
      </c>
      <c r="K663" t="s">
        <v>14</v>
      </c>
      <c r="L663" t="s">
        <v>254</v>
      </c>
      <c r="M663" t="s">
        <v>45</v>
      </c>
      <c r="O663">
        <v>2020</v>
      </c>
    </row>
    <row r="664" spans="1:15" x14ac:dyDescent="0.3">
      <c r="A664">
        <v>156</v>
      </c>
      <c r="B664" t="s">
        <v>279</v>
      </c>
      <c r="C664" t="s">
        <v>76</v>
      </c>
      <c r="D664">
        <v>4</v>
      </c>
      <c r="E664">
        <v>123900</v>
      </c>
      <c r="F664">
        <v>0</v>
      </c>
      <c r="G664" s="1">
        <v>0</v>
      </c>
      <c r="H664">
        <v>0</v>
      </c>
      <c r="I664">
        <v>1000960</v>
      </c>
      <c r="J664" t="b">
        <v>1</v>
      </c>
      <c r="K664" t="s">
        <v>14</v>
      </c>
      <c r="L664" t="s">
        <v>254</v>
      </c>
      <c r="M664" t="s">
        <v>92</v>
      </c>
      <c r="O664">
        <v>2020</v>
      </c>
    </row>
    <row r="665" spans="1:15" x14ac:dyDescent="0.3">
      <c r="A665">
        <v>162</v>
      </c>
      <c r="B665" t="s">
        <v>288</v>
      </c>
      <c r="C665" t="s">
        <v>89</v>
      </c>
      <c r="D665">
        <v>4</v>
      </c>
      <c r="E665">
        <v>123900</v>
      </c>
      <c r="F665">
        <v>0</v>
      </c>
      <c r="G665" s="1">
        <v>0</v>
      </c>
      <c r="H665">
        <v>0</v>
      </c>
      <c r="I665">
        <v>1005107</v>
      </c>
      <c r="J665" t="b">
        <v>1</v>
      </c>
      <c r="K665" t="s">
        <v>14</v>
      </c>
      <c r="L665" t="s">
        <v>254</v>
      </c>
      <c r="M665" t="s">
        <v>40</v>
      </c>
      <c r="O665">
        <v>2020</v>
      </c>
    </row>
    <row r="666" spans="1:15" x14ac:dyDescent="0.3">
      <c r="A666">
        <v>176</v>
      </c>
      <c r="B666" t="s">
        <v>307</v>
      </c>
      <c r="C666" t="s">
        <v>308</v>
      </c>
      <c r="D666">
        <v>4</v>
      </c>
      <c r="E666">
        <v>123900</v>
      </c>
      <c r="F666">
        <v>0</v>
      </c>
      <c r="G666" s="1">
        <v>0</v>
      </c>
      <c r="H666">
        <v>0</v>
      </c>
      <c r="I666">
        <v>1013975</v>
      </c>
      <c r="J666" t="b">
        <v>1</v>
      </c>
      <c r="K666" t="s">
        <v>14</v>
      </c>
      <c r="L666" t="s">
        <v>254</v>
      </c>
      <c r="M666" t="s">
        <v>45</v>
      </c>
      <c r="O666">
        <v>2020</v>
      </c>
    </row>
    <row r="667" spans="1:15" x14ac:dyDescent="0.3">
      <c r="A667">
        <v>189</v>
      </c>
      <c r="B667" t="s">
        <v>185</v>
      </c>
      <c r="C667" t="s">
        <v>327</v>
      </c>
      <c r="D667">
        <v>5</v>
      </c>
      <c r="E667">
        <v>123900</v>
      </c>
      <c r="F667">
        <v>0</v>
      </c>
      <c r="G667" s="1">
        <v>0</v>
      </c>
      <c r="H667">
        <v>0</v>
      </c>
      <c r="I667">
        <v>1005577</v>
      </c>
      <c r="J667" t="b">
        <v>1</v>
      </c>
      <c r="K667" t="s">
        <v>4</v>
      </c>
      <c r="L667" t="s">
        <v>316</v>
      </c>
      <c r="M667" t="s">
        <v>92</v>
      </c>
      <c r="O667">
        <v>2020</v>
      </c>
    </row>
    <row r="668" spans="1:15" x14ac:dyDescent="0.3">
      <c r="A668">
        <v>193</v>
      </c>
      <c r="B668" t="s">
        <v>126</v>
      </c>
      <c r="C668" t="s">
        <v>333</v>
      </c>
      <c r="D668">
        <v>5</v>
      </c>
      <c r="E668">
        <v>123900</v>
      </c>
      <c r="F668">
        <v>0</v>
      </c>
      <c r="G668" s="1">
        <v>0</v>
      </c>
      <c r="H668">
        <v>0</v>
      </c>
      <c r="I668">
        <v>1011864</v>
      </c>
      <c r="J668" t="b">
        <v>1</v>
      </c>
      <c r="K668" t="s">
        <v>4</v>
      </c>
      <c r="L668" t="s">
        <v>316</v>
      </c>
      <c r="M668" t="s">
        <v>45</v>
      </c>
      <c r="O668">
        <v>2020</v>
      </c>
    </row>
    <row r="669" spans="1:15" x14ac:dyDescent="0.3">
      <c r="A669">
        <v>211</v>
      </c>
      <c r="B669" t="s">
        <v>359</v>
      </c>
      <c r="C669" t="s">
        <v>360</v>
      </c>
      <c r="D669">
        <v>5</v>
      </c>
      <c r="E669">
        <v>123900</v>
      </c>
      <c r="F669">
        <v>0</v>
      </c>
      <c r="G669" s="1">
        <v>0</v>
      </c>
      <c r="H669">
        <v>0</v>
      </c>
      <c r="I669">
        <v>1006097</v>
      </c>
      <c r="J669" t="b">
        <v>1</v>
      </c>
      <c r="K669" t="s">
        <v>4</v>
      </c>
      <c r="L669" t="s">
        <v>316</v>
      </c>
      <c r="M669" t="s">
        <v>45</v>
      </c>
      <c r="O669">
        <v>2020</v>
      </c>
    </row>
    <row r="670" spans="1:15" x14ac:dyDescent="0.3">
      <c r="A670">
        <v>254</v>
      </c>
      <c r="B670" t="s">
        <v>417</v>
      </c>
      <c r="C670" t="s">
        <v>418</v>
      </c>
      <c r="D670">
        <v>6</v>
      </c>
      <c r="E670">
        <v>123900</v>
      </c>
      <c r="F670">
        <v>0</v>
      </c>
      <c r="G670" s="1">
        <v>0</v>
      </c>
      <c r="H670">
        <v>0</v>
      </c>
      <c r="I670">
        <v>1000980</v>
      </c>
      <c r="J670" t="b">
        <v>1</v>
      </c>
      <c r="K670" t="s">
        <v>15</v>
      </c>
      <c r="L670" t="s">
        <v>377</v>
      </c>
      <c r="M670" t="s">
        <v>92</v>
      </c>
      <c r="O670">
        <v>2020</v>
      </c>
    </row>
    <row r="671" spans="1:15" x14ac:dyDescent="0.3">
      <c r="A671">
        <v>257</v>
      </c>
      <c r="B671" t="s">
        <v>421</v>
      </c>
      <c r="C671" t="s">
        <v>422</v>
      </c>
      <c r="D671">
        <v>6</v>
      </c>
      <c r="E671">
        <v>123900</v>
      </c>
      <c r="F671">
        <v>0</v>
      </c>
      <c r="G671" s="1">
        <v>0</v>
      </c>
      <c r="H671">
        <v>0</v>
      </c>
      <c r="I671">
        <v>1005831</v>
      </c>
      <c r="J671" t="b">
        <v>1</v>
      </c>
      <c r="K671" t="s">
        <v>15</v>
      </c>
      <c r="L671" t="s">
        <v>377</v>
      </c>
      <c r="M671" t="s">
        <v>40</v>
      </c>
      <c r="O671">
        <v>2020</v>
      </c>
    </row>
    <row r="672" spans="1:15" x14ac:dyDescent="0.3">
      <c r="A672">
        <v>263</v>
      </c>
      <c r="B672" t="s">
        <v>185</v>
      </c>
      <c r="C672" t="s">
        <v>428</v>
      </c>
      <c r="D672">
        <v>6</v>
      </c>
      <c r="E672">
        <v>123900</v>
      </c>
      <c r="F672">
        <v>0</v>
      </c>
      <c r="G672" s="1">
        <v>0</v>
      </c>
      <c r="H672">
        <v>0</v>
      </c>
      <c r="I672">
        <v>1013611</v>
      </c>
      <c r="J672" t="b">
        <v>1</v>
      </c>
      <c r="K672" t="s">
        <v>15</v>
      </c>
      <c r="L672" t="s">
        <v>377</v>
      </c>
      <c r="M672" t="s">
        <v>45</v>
      </c>
      <c r="O672">
        <v>2020</v>
      </c>
    </row>
    <row r="673" spans="1:15" x14ac:dyDescent="0.3">
      <c r="A673">
        <v>268</v>
      </c>
      <c r="B673" t="s">
        <v>38</v>
      </c>
      <c r="C673" t="s">
        <v>433</v>
      </c>
      <c r="D673">
        <v>6</v>
      </c>
      <c r="E673">
        <v>123900</v>
      </c>
      <c r="F673">
        <v>0</v>
      </c>
      <c r="G673" s="1">
        <v>0</v>
      </c>
      <c r="H673">
        <v>0</v>
      </c>
      <c r="I673">
        <v>1004850</v>
      </c>
      <c r="J673" t="b">
        <v>1</v>
      </c>
      <c r="K673" t="s">
        <v>15</v>
      </c>
      <c r="L673" t="s">
        <v>377</v>
      </c>
      <c r="M673" t="s">
        <v>37</v>
      </c>
      <c r="O673">
        <v>2020</v>
      </c>
    </row>
    <row r="674" spans="1:15" x14ac:dyDescent="0.3">
      <c r="A674">
        <v>270</v>
      </c>
      <c r="B674" t="s">
        <v>435</v>
      </c>
      <c r="C674" t="s">
        <v>436</v>
      </c>
      <c r="D674">
        <v>6</v>
      </c>
      <c r="E674">
        <v>123900</v>
      </c>
      <c r="F674">
        <v>0</v>
      </c>
      <c r="G674" s="1">
        <v>0</v>
      </c>
      <c r="H674">
        <v>0</v>
      </c>
      <c r="I674">
        <v>1004437</v>
      </c>
      <c r="J674" t="b">
        <v>1</v>
      </c>
      <c r="K674" t="s">
        <v>15</v>
      </c>
      <c r="L674" t="s">
        <v>377</v>
      </c>
      <c r="M674" t="s">
        <v>40</v>
      </c>
      <c r="O674">
        <v>2020</v>
      </c>
    </row>
    <row r="675" spans="1:15" x14ac:dyDescent="0.3">
      <c r="A675">
        <v>290</v>
      </c>
      <c r="B675" t="s">
        <v>185</v>
      </c>
      <c r="C675" t="s">
        <v>457</v>
      </c>
      <c r="D675">
        <v>17</v>
      </c>
      <c r="E675">
        <v>123900</v>
      </c>
      <c r="F675">
        <v>0</v>
      </c>
      <c r="G675" s="1">
        <v>0</v>
      </c>
      <c r="H675">
        <v>0</v>
      </c>
      <c r="I675">
        <v>1006110</v>
      </c>
      <c r="J675" t="b">
        <v>1</v>
      </c>
      <c r="K675" t="s">
        <v>17</v>
      </c>
      <c r="L675" t="s">
        <v>440</v>
      </c>
      <c r="M675" t="s">
        <v>37</v>
      </c>
      <c r="O675">
        <v>2020</v>
      </c>
    </row>
    <row r="676" spans="1:15" x14ac:dyDescent="0.3">
      <c r="A676">
        <v>304</v>
      </c>
      <c r="B676" t="s">
        <v>470</v>
      </c>
      <c r="C676" t="s">
        <v>471</v>
      </c>
      <c r="D676">
        <v>17</v>
      </c>
      <c r="E676">
        <v>123900</v>
      </c>
      <c r="F676">
        <v>0</v>
      </c>
      <c r="G676" s="1">
        <v>0</v>
      </c>
      <c r="H676">
        <v>0</v>
      </c>
      <c r="I676">
        <v>1000044</v>
      </c>
      <c r="J676" t="b">
        <v>1</v>
      </c>
      <c r="K676" t="s">
        <v>17</v>
      </c>
      <c r="L676" t="s">
        <v>440</v>
      </c>
      <c r="M676" t="s">
        <v>40</v>
      </c>
      <c r="O676">
        <v>2020</v>
      </c>
    </row>
    <row r="677" spans="1:15" x14ac:dyDescent="0.3">
      <c r="A677">
        <v>310</v>
      </c>
      <c r="B677" t="s">
        <v>479</v>
      </c>
      <c r="C677" t="s">
        <v>480</v>
      </c>
      <c r="D677">
        <v>17</v>
      </c>
      <c r="E677">
        <v>123900</v>
      </c>
      <c r="F677">
        <v>0</v>
      </c>
      <c r="G677" s="1">
        <v>0</v>
      </c>
      <c r="H677">
        <v>0</v>
      </c>
      <c r="I677">
        <v>1001195</v>
      </c>
      <c r="J677" t="b">
        <v>1</v>
      </c>
      <c r="K677" t="s">
        <v>17</v>
      </c>
      <c r="L677" t="s">
        <v>440</v>
      </c>
      <c r="M677" t="s">
        <v>45</v>
      </c>
      <c r="O677">
        <v>2020</v>
      </c>
    </row>
    <row r="678" spans="1:15" x14ac:dyDescent="0.3">
      <c r="A678">
        <v>311</v>
      </c>
      <c r="B678" t="s">
        <v>149</v>
      </c>
      <c r="C678" t="s">
        <v>481</v>
      </c>
      <c r="D678">
        <v>17</v>
      </c>
      <c r="E678">
        <v>123900</v>
      </c>
      <c r="F678">
        <v>0</v>
      </c>
      <c r="G678" s="1">
        <v>0</v>
      </c>
      <c r="H678">
        <v>0</v>
      </c>
      <c r="I678">
        <v>1006108</v>
      </c>
      <c r="J678" t="b">
        <v>1</v>
      </c>
      <c r="K678" t="s">
        <v>17</v>
      </c>
      <c r="L678" t="s">
        <v>440</v>
      </c>
      <c r="M678" t="s">
        <v>37</v>
      </c>
      <c r="O678">
        <v>2020</v>
      </c>
    </row>
    <row r="679" spans="1:15" x14ac:dyDescent="0.3">
      <c r="A679">
        <v>345</v>
      </c>
      <c r="B679" t="s">
        <v>43</v>
      </c>
      <c r="C679" t="s">
        <v>424</v>
      </c>
      <c r="D679">
        <v>7</v>
      </c>
      <c r="E679">
        <v>123900</v>
      </c>
      <c r="F679">
        <v>0</v>
      </c>
      <c r="G679" s="1">
        <v>0</v>
      </c>
      <c r="H679">
        <v>0</v>
      </c>
      <c r="I679">
        <v>1008940</v>
      </c>
      <c r="J679" t="b">
        <v>1</v>
      </c>
      <c r="K679" t="s">
        <v>3</v>
      </c>
      <c r="L679" t="s">
        <v>497</v>
      </c>
      <c r="M679" t="s">
        <v>40</v>
      </c>
      <c r="O679">
        <v>2020</v>
      </c>
    </row>
    <row r="680" spans="1:15" x14ac:dyDescent="0.3">
      <c r="A680">
        <v>347</v>
      </c>
      <c r="B680" t="s">
        <v>122</v>
      </c>
      <c r="C680" t="s">
        <v>517</v>
      </c>
      <c r="D680">
        <v>7</v>
      </c>
      <c r="E680">
        <v>123900</v>
      </c>
      <c r="F680">
        <v>0</v>
      </c>
      <c r="G680" s="1">
        <v>0</v>
      </c>
      <c r="H680">
        <v>0</v>
      </c>
      <c r="I680">
        <v>1004681</v>
      </c>
      <c r="J680" t="b">
        <v>1</v>
      </c>
      <c r="K680" t="s">
        <v>3</v>
      </c>
      <c r="L680" t="s">
        <v>497</v>
      </c>
      <c r="M680" t="s">
        <v>40</v>
      </c>
      <c r="O680">
        <v>2020</v>
      </c>
    </row>
    <row r="681" spans="1:15" x14ac:dyDescent="0.3">
      <c r="A681">
        <v>349</v>
      </c>
      <c r="B681" t="s">
        <v>288</v>
      </c>
      <c r="C681" t="s">
        <v>519</v>
      </c>
      <c r="D681">
        <v>7</v>
      </c>
      <c r="E681">
        <v>123900</v>
      </c>
      <c r="F681">
        <v>0</v>
      </c>
      <c r="G681" s="1">
        <v>0</v>
      </c>
      <c r="H681">
        <v>0</v>
      </c>
      <c r="I681">
        <v>997254</v>
      </c>
      <c r="J681" t="b">
        <v>1</v>
      </c>
      <c r="K681" t="s">
        <v>3</v>
      </c>
      <c r="L681" t="s">
        <v>497</v>
      </c>
      <c r="M681" t="s">
        <v>45</v>
      </c>
      <c r="O681">
        <v>2020</v>
      </c>
    </row>
    <row r="682" spans="1:15" x14ac:dyDescent="0.3">
      <c r="A682">
        <v>354</v>
      </c>
      <c r="B682" t="s">
        <v>161</v>
      </c>
      <c r="C682" t="s">
        <v>525</v>
      </c>
      <c r="D682">
        <v>7</v>
      </c>
      <c r="E682">
        <v>123900</v>
      </c>
      <c r="F682">
        <v>0</v>
      </c>
      <c r="G682" s="1">
        <v>0</v>
      </c>
      <c r="H682">
        <v>0</v>
      </c>
      <c r="I682">
        <v>1013977</v>
      </c>
      <c r="J682" t="b">
        <v>1</v>
      </c>
      <c r="K682" t="s">
        <v>3</v>
      </c>
      <c r="L682" t="s">
        <v>497</v>
      </c>
      <c r="M682" t="s">
        <v>40</v>
      </c>
      <c r="O682">
        <v>2020</v>
      </c>
    </row>
    <row r="683" spans="1:15" x14ac:dyDescent="0.3">
      <c r="A683">
        <v>359</v>
      </c>
      <c r="B683" t="s">
        <v>375</v>
      </c>
      <c r="C683" t="s">
        <v>532</v>
      </c>
      <c r="D683">
        <v>7</v>
      </c>
      <c r="E683">
        <v>123900</v>
      </c>
      <c r="F683">
        <v>0</v>
      </c>
      <c r="G683" s="1">
        <v>0</v>
      </c>
      <c r="H683">
        <v>0</v>
      </c>
      <c r="I683">
        <v>1008202</v>
      </c>
      <c r="J683" t="b">
        <v>1</v>
      </c>
      <c r="K683" t="s">
        <v>3</v>
      </c>
      <c r="L683" t="s">
        <v>497</v>
      </c>
      <c r="M683" t="s">
        <v>45</v>
      </c>
      <c r="O683">
        <v>2020</v>
      </c>
    </row>
    <row r="684" spans="1:15" x14ac:dyDescent="0.3">
      <c r="A684">
        <v>361</v>
      </c>
      <c r="B684" t="s">
        <v>185</v>
      </c>
      <c r="C684" t="s">
        <v>249</v>
      </c>
      <c r="D684">
        <v>7</v>
      </c>
      <c r="E684">
        <v>123900</v>
      </c>
      <c r="F684">
        <v>0</v>
      </c>
      <c r="G684" s="1">
        <v>0</v>
      </c>
      <c r="H684">
        <v>0</v>
      </c>
      <c r="I684">
        <v>1004940</v>
      </c>
      <c r="J684" t="b">
        <v>1</v>
      </c>
      <c r="K684" t="s">
        <v>3</v>
      </c>
      <c r="L684" t="s">
        <v>497</v>
      </c>
      <c r="M684" t="s">
        <v>37</v>
      </c>
      <c r="O684">
        <v>2020</v>
      </c>
    </row>
    <row r="685" spans="1:15" x14ac:dyDescent="0.3">
      <c r="A685">
        <v>367</v>
      </c>
      <c r="B685" t="s">
        <v>71</v>
      </c>
      <c r="C685" t="s">
        <v>539</v>
      </c>
      <c r="D685">
        <v>7</v>
      </c>
      <c r="E685">
        <v>123900</v>
      </c>
      <c r="F685">
        <v>0</v>
      </c>
      <c r="G685" s="1">
        <v>0</v>
      </c>
      <c r="H685">
        <v>0</v>
      </c>
      <c r="I685">
        <v>999382</v>
      </c>
      <c r="J685" t="b">
        <v>1</v>
      </c>
      <c r="K685" t="s">
        <v>3</v>
      </c>
      <c r="L685" t="s">
        <v>497</v>
      </c>
      <c r="M685" t="s">
        <v>45</v>
      </c>
      <c r="O685">
        <v>2020</v>
      </c>
    </row>
    <row r="686" spans="1:15" x14ac:dyDescent="0.3">
      <c r="A686">
        <v>371</v>
      </c>
      <c r="B686" t="s">
        <v>543</v>
      </c>
      <c r="C686" t="s">
        <v>544</v>
      </c>
      <c r="D686">
        <v>18</v>
      </c>
      <c r="E686">
        <v>123900</v>
      </c>
      <c r="F686">
        <v>0</v>
      </c>
      <c r="G686" s="1">
        <v>0</v>
      </c>
      <c r="H686">
        <v>0</v>
      </c>
      <c r="I686">
        <v>1008436</v>
      </c>
      <c r="J686" t="b">
        <v>1</v>
      </c>
      <c r="K686" t="s">
        <v>542</v>
      </c>
      <c r="L686" t="s">
        <v>18</v>
      </c>
      <c r="M686" t="s">
        <v>40</v>
      </c>
      <c r="N686" t="s">
        <v>45</v>
      </c>
      <c r="O686">
        <v>2020</v>
      </c>
    </row>
    <row r="687" spans="1:15" x14ac:dyDescent="0.3">
      <c r="A687">
        <v>372</v>
      </c>
      <c r="B687" t="s">
        <v>545</v>
      </c>
      <c r="C687" t="s">
        <v>39</v>
      </c>
      <c r="D687">
        <v>18</v>
      </c>
      <c r="E687">
        <v>123900</v>
      </c>
      <c r="F687">
        <v>0</v>
      </c>
      <c r="G687" s="1">
        <v>0</v>
      </c>
      <c r="H687">
        <v>0</v>
      </c>
      <c r="I687">
        <v>1014038</v>
      </c>
      <c r="J687" t="b">
        <v>1</v>
      </c>
      <c r="K687" t="s">
        <v>542</v>
      </c>
      <c r="L687" t="s">
        <v>18</v>
      </c>
      <c r="M687" t="s">
        <v>40</v>
      </c>
      <c r="O687">
        <v>2020</v>
      </c>
    </row>
    <row r="688" spans="1:15" x14ac:dyDescent="0.3">
      <c r="A688">
        <v>373</v>
      </c>
      <c r="B688" t="s">
        <v>175</v>
      </c>
      <c r="C688" t="s">
        <v>546</v>
      </c>
      <c r="D688">
        <v>18</v>
      </c>
      <c r="E688">
        <v>123900</v>
      </c>
      <c r="F688">
        <v>0</v>
      </c>
      <c r="G688" s="1">
        <v>0</v>
      </c>
      <c r="H688">
        <v>0</v>
      </c>
      <c r="I688">
        <v>1009708</v>
      </c>
      <c r="J688" t="b">
        <v>1</v>
      </c>
      <c r="K688" t="s">
        <v>542</v>
      </c>
      <c r="L688" t="s">
        <v>18</v>
      </c>
      <c r="M688" t="s">
        <v>45</v>
      </c>
      <c r="N688" t="s">
        <v>37</v>
      </c>
      <c r="O688">
        <v>2020</v>
      </c>
    </row>
    <row r="689" spans="1:15" x14ac:dyDescent="0.3">
      <c r="A689">
        <v>384</v>
      </c>
      <c r="B689" t="s">
        <v>203</v>
      </c>
      <c r="C689" t="s">
        <v>255</v>
      </c>
      <c r="D689">
        <v>18</v>
      </c>
      <c r="E689">
        <v>123900</v>
      </c>
      <c r="F689">
        <v>0</v>
      </c>
      <c r="G689" s="1">
        <v>0</v>
      </c>
      <c r="H689">
        <v>0</v>
      </c>
      <c r="I689">
        <v>993902</v>
      </c>
      <c r="J689" t="b">
        <v>1</v>
      </c>
      <c r="K689" t="s">
        <v>542</v>
      </c>
      <c r="L689" t="s">
        <v>18</v>
      </c>
      <c r="M689" t="s">
        <v>92</v>
      </c>
      <c r="O689">
        <v>2020</v>
      </c>
    </row>
    <row r="690" spans="1:15" x14ac:dyDescent="0.3">
      <c r="A690">
        <v>401</v>
      </c>
      <c r="B690" t="s">
        <v>571</v>
      </c>
      <c r="C690" t="s">
        <v>572</v>
      </c>
      <c r="D690">
        <v>18</v>
      </c>
      <c r="E690">
        <v>123900</v>
      </c>
      <c r="F690">
        <v>0</v>
      </c>
      <c r="G690" s="1">
        <v>0</v>
      </c>
      <c r="H690">
        <v>0</v>
      </c>
      <c r="I690">
        <v>1006135</v>
      </c>
      <c r="J690" t="b">
        <v>1</v>
      </c>
      <c r="K690" t="s">
        <v>542</v>
      </c>
      <c r="L690" t="s">
        <v>18</v>
      </c>
      <c r="M690" t="s">
        <v>37</v>
      </c>
      <c r="O690">
        <v>2020</v>
      </c>
    </row>
    <row r="691" spans="1:15" x14ac:dyDescent="0.3">
      <c r="A691">
        <v>407</v>
      </c>
      <c r="B691" t="s">
        <v>319</v>
      </c>
      <c r="C691" t="s">
        <v>580</v>
      </c>
      <c r="D691">
        <v>18</v>
      </c>
      <c r="E691">
        <v>123900</v>
      </c>
      <c r="F691">
        <v>0</v>
      </c>
      <c r="G691" s="1">
        <v>0</v>
      </c>
      <c r="H691">
        <v>0</v>
      </c>
      <c r="I691">
        <v>1002296</v>
      </c>
      <c r="J691" t="b">
        <v>1</v>
      </c>
      <c r="K691" t="s">
        <v>542</v>
      </c>
      <c r="L691" t="s">
        <v>18</v>
      </c>
      <c r="M691" t="s">
        <v>37</v>
      </c>
      <c r="O691">
        <v>2020</v>
      </c>
    </row>
    <row r="692" spans="1:15" x14ac:dyDescent="0.3">
      <c r="A692">
        <v>423</v>
      </c>
      <c r="B692" t="s">
        <v>245</v>
      </c>
      <c r="C692" t="s">
        <v>597</v>
      </c>
      <c r="D692">
        <v>8</v>
      </c>
      <c r="E692">
        <v>123900</v>
      </c>
      <c r="F692">
        <v>0</v>
      </c>
      <c r="G692" s="1">
        <v>0</v>
      </c>
      <c r="H692">
        <v>0</v>
      </c>
      <c r="I692">
        <v>1006128</v>
      </c>
      <c r="J692" t="b">
        <v>1</v>
      </c>
      <c r="K692" t="s">
        <v>6</v>
      </c>
      <c r="L692" t="s">
        <v>589</v>
      </c>
      <c r="M692" t="s">
        <v>45</v>
      </c>
      <c r="N692" t="s">
        <v>37</v>
      </c>
      <c r="O692">
        <v>2020</v>
      </c>
    </row>
    <row r="693" spans="1:15" x14ac:dyDescent="0.3">
      <c r="A693">
        <v>424</v>
      </c>
      <c r="B693" t="s">
        <v>598</v>
      </c>
      <c r="C693" t="s">
        <v>599</v>
      </c>
      <c r="D693">
        <v>8</v>
      </c>
      <c r="E693">
        <v>123900</v>
      </c>
      <c r="F693">
        <v>0</v>
      </c>
      <c r="G693" s="1">
        <v>0</v>
      </c>
      <c r="H693">
        <v>0</v>
      </c>
      <c r="I693">
        <v>1006159</v>
      </c>
      <c r="J693" t="b">
        <v>1</v>
      </c>
      <c r="K693" t="s">
        <v>6</v>
      </c>
      <c r="L693" t="s">
        <v>589</v>
      </c>
      <c r="M693" t="s">
        <v>40</v>
      </c>
      <c r="O693">
        <v>2020</v>
      </c>
    </row>
    <row r="694" spans="1:15" x14ac:dyDescent="0.3">
      <c r="A694">
        <v>434</v>
      </c>
      <c r="B694" t="s">
        <v>224</v>
      </c>
      <c r="C694" t="s">
        <v>69</v>
      </c>
      <c r="D694">
        <v>8</v>
      </c>
      <c r="E694">
        <v>123900</v>
      </c>
      <c r="F694">
        <v>0</v>
      </c>
      <c r="G694" s="1">
        <v>0</v>
      </c>
      <c r="H694">
        <v>0</v>
      </c>
      <c r="I694">
        <v>1004991</v>
      </c>
      <c r="J694" t="b">
        <v>1</v>
      </c>
      <c r="K694" t="s">
        <v>6</v>
      </c>
      <c r="L694" t="s">
        <v>589</v>
      </c>
      <c r="M694" t="s">
        <v>37</v>
      </c>
      <c r="O694">
        <v>2020</v>
      </c>
    </row>
    <row r="695" spans="1:15" x14ac:dyDescent="0.3">
      <c r="A695">
        <v>435</v>
      </c>
      <c r="B695" t="s">
        <v>122</v>
      </c>
      <c r="C695" t="s">
        <v>612</v>
      </c>
      <c r="D695">
        <v>8</v>
      </c>
      <c r="E695">
        <v>123900</v>
      </c>
      <c r="F695">
        <v>0</v>
      </c>
      <c r="G695" s="1">
        <v>0</v>
      </c>
      <c r="H695">
        <v>0</v>
      </c>
      <c r="I695">
        <v>1006030</v>
      </c>
      <c r="J695" t="b">
        <v>1</v>
      </c>
      <c r="K695" t="s">
        <v>6</v>
      </c>
      <c r="L695" t="s">
        <v>589</v>
      </c>
      <c r="M695" t="s">
        <v>40</v>
      </c>
      <c r="O695">
        <v>2020</v>
      </c>
    </row>
    <row r="696" spans="1:15" x14ac:dyDescent="0.3">
      <c r="A696">
        <v>449</v>
      </c>
      <c r="B696" t="s">
        <v>83</v>
      </c>
      <c r="C696" t="s">
        <v>625</v>
      </c>
      <c r="D696">
        <v>8</v>
      </c>
      <c r="E696">
        <v>123900</v>
      </c>
      <c r="F696">
        <v>0</v>
      </c>
      <c r="G696" s="1">
        <v>0</v>
      </c>
      <c r="H696">
        <v>0</v>
      </c>
      <c r="I696">
        <v>1001024</v>
      </c>
      <c r="J696" t="b">
        <v>1</v>
      </c>
      <c r="K696" t="s">
        <v>6</v>
      </c>
      <c r="L696" t="s">
        <v>589</v>
      </c>
      <c r="M696" t="s">
        <v>92</v>
      </c>
      <c r="O696">
        <v>2020</v>
      </c>
    </row>
    <row r="697" spans="1:15" x14ac:dyDescent="0.3">
      <c r="A697">
        <v>450</v>
      </c>
      <c r="B697" t="s">
        <v>561</v>
      </c>
      <c r="C697" t="s">
        <v>355</v>
      </c>
      <c r="D697">
        <v>8</v>
      </c>
      <c r="E697">
        <v>123900</v>
      </c>
      <c r="F697">
        <v>0</v>
      </c>
      <c r="G697" s="1">
        <v>0</v>
      </c>
      <c r="H697">
        <v>0</v>
      </c>
      <c r="I697">
        <v>1004919</v>
      </c>
      <c r="J697" t="b">
        <v>1</v>
      </c>
      <c r="K697" t="s">
        <v>6</v>
      </c>
      <c r="L697" t="s">
        <v>589</v>
      </c>
      <c r="M697" t="s">
        <v>45</v>
      </c>
      <c r="O697">
        <v>2020</v>
      </c>
    </row>
    <row r="698" spans="1:15" x14ac:dyDescent="0.3">
      <c r="A698">
        <v>457</v>
      </c>
      <c r="B698" t="s">
        <v>631</v>
      </c>
      <c r="C698" t="s">
        <v>112</v>
      </c>
      <c r="D698">
        <v>8</v>
      </c>
      <c r="E698">
        <v>123900</v>
      </c>
      <c r="F698">
        <v>0</v>
      </c>
      <c r="G698" s="1">
        <v>0</v>
      </c>
      <c r="H698">
        <v>0</v>
      </c>
      <c r="I698">
        <v>1002590</v>
      </c>
      <c r="J698" t="b">
        <v>1</v>
      </c>
      <c r="K698" t="s">
        <v>6</v>
      </c>
      <c r="L698" t="s">
        <v>589</v>
      </c>
      <c r="M698" t="s">
        <v>45</v>
      </c>
      <c r="O698">
        <v>2020</v>
      </c>
    </row>
    <row r="699" spans="1:15" x14ac:dyDescent="0.3">
      <c r="A699">
        <v>461</v>
      </c>
      <c r="B699" t="s">
        <v>194</v>
      </c>
      <c r="C699" t="s">
        <v>638</v>
      </c>
      <c r="D699">
        <v>10</v>
      </c>
      <c r="E699">
        <v>123900</v>
      </c>
      <c r="F699">
        <v>0</v>
      </c>
      <c r="G699" s="1">
        <v>0</v>
      </c>
      <c r="H699">
        <v>0</v>
      </c>
      <c r="I699">
        <v>1008139</v>
      </c>
      <c r="J699" t="b">
        <v>1</v>
      </c>
      <c r="K699" t="s">
        <v>5</v>
      </c>
      <c r="L699" t="s">
        <v>637</v>
      </c>
      <c r="M699" t="s">
        <v>45</v>
      </c>
      <c r="O699">
        <v>2020</v>
      </c>
    </row>
    <row r="700" spans="1:15" x14ac:dyDescent="0.3">
      <c r="A700">
        <v>462</v>
      </c>
      <c r="B700" t="s">
        <v>639</v>
      </c>
      <c r="C700" t="s">
        <v>640</v>
      </c>
      <c r="D700">
        <v>10</v>
      </c>
      <c r="E700">
        <v>123900</v>
      </c>
      <c r="F700">
        <v>0</v>
      </c>
      <c r="G700" s="1">
        <v>0</v>
      </c>
      <c r="H700">
        <v>0</v>
      </c>
      <c r="I700">
        <v>1014081</v>
      </c>
      <c r="J700" t="b">
        <v>1</v>
      </c>
      <c r="K700" t="s">
        <v>5</v>
      </c>
      <c r="L700" t="s">
        <v>637</v>
      </c>
      <c r="M700" t="s">
        <v>92</v>
      </c>
      <c r="O700">
        <v>2020</v>
      </c>
    </row>
    <row r="701" spans="1:15" x14ac:dyDescent="0.3">
      <c r="A701">
        <v>477</v>
      </c>
      <c r="B701" t="s">
        <v>159</v>
      </c>
      <c r="C701" t="s">
        <v>41</v>
      </c>
      <c r="D701">
        <v>10</v>
      </c>
      <c r="E701">
        <v>123900</v>
      </c>
      <c r="F701">
        <v>0</v>
      </c>
      <c r="G701" s="1">
        <v>0</v>
      </c>
      <c r="H701">
        <v>0</v>
      </c>
      <c r="I701">
        <v>1013409</v>
      </c>
      <c r="J701" t="b">
        <v>1</v>
      </c>
      <c r="K701" t="s">
        <v>5</v>
      </c>
      <c r="L701" t="s">
        <v>637</v>
      </c>
      <c r="M701" t="s">
        <v>37</v>
      </c>
      <c r="O701">
        <v>2020</v>
      </c>
    </row>
    <row r="702" spans="1:15" x14ac:dyDescent="0.3">
      <c r="A702">
        <v>488</v>
      </c>
      <c r="B702" t="s">
        <v>330</v>
      </c>
      <c r="C702" t="s">
        <v>662</v>
      </c>
      <c r="D702">
        <v>10</v>
      </c>
      <c r="E702">
        <v>123900</v>
      </c>
      <c r="F702">
        <v>0</v>
      </c>
      <c r="G702" s="1">
        <v>0</v>
      </c>
      <c r="H702">
        <v>0</v>
      </c>
      <c r="I702">
        <v>1004695</v>
      </c>
      <c r="J702" t="b">
        <v>1</v>
      </c>
      <c r="K702" t="s">
        <v>5</v>
      </c>
      <c r="L702" t="s">
        <v>637</v>
      </c>
      <c r="M702" t="s">
        <v>37</v>
      </c>
      <c r="O702">
        <v>2020</v>
      </c>
    </row>
    <row r="703" spans="1:15" x14ac:dyDescent="0.3">
      <c r="A703">
        <v>511</v>
      </c>
      <c r="B703" t="s">
        <v>403</v>
      </c>
      <c r="C703" t="s">
        <v>44</v>
      </c>
      <c r="D703">
        <v>9</v>
      </c>
      <c r="E703">
        <v>123900</v>
      </c>
      <c r="F703">
        <v>0</v>
      </c>
      <c r="G703" s="1">
        <v>0</v>
      </c>
      <c r="H703">
        <v>0</v>
      </c>
      <c r="I703">
        <v>1006138</v>
      </c>
      <c r="J703" t="b">
        <v>1</v>
      </c>
      <c r="K703" t="s">
        <v>12</v>
      </c>
      <c r="L703" t="s">
        <v>679</v>
      </c>
      <c r="M703" t="s">
        <v>40</v>
      </c>
      <c r="O703">
        <v>2020</v>
      </c>
    </row>
    <row r="704" spans="1:15" x14ac:dyDescent="0.3">
      <c r="A704">
        <v>522</v>
      </c>
      <c r="B704" t="s">
        <v>60</v>
      </c>
      <c r="C704" t="s">
        <v>697</v>
      </c>
      <c r="D704">
        <v>9</v>
      </c>
      <c r="E704">
        <v>123900</v>
      </c>
      <c r="F704">
        <v>0</v>
      </c>
      <c r="G704" s="1">
        <v>0</v>
      </c>
      <c r="H704">
        <v>0</v>
      </c>
      <c r="I704">
        <v>1001351</v>
      </c>
      <c r="J704" t="b">
        <v>1</v>
      </c>
      <c r="K704" t="s">
        <v>12</v>
      </c>
      <c r="L704" t="s">
        <v>679</v>
      </c>
      <c r="M704" t="s">
        <v>45</v>
      </c>
      <c r="O704">
        <v>2020</v>
      </c>
    </row>
    <row r="705" spans="1:15" x14ac:dyDescent="0.3">
      <c r="A705">
        <v>537</v>
      </c>
      <c r="B705" t="s">
        <v>710</v>
      </c>
      <c r="C705" t="s">
        <v>111</v>
      </c>
      <c r="D705">
        <v>9</v>
      </c>
      <c r="E705">
        <v>123900</v>
      </c>
      <c r="F705">
        <v>2</v>
      </c>
      <c r="G705" s="1">
        <v>20</v>
      </c>
      <c r="H705">
        <v>40</v>
      </c>
      <c r="I705">
        <v>1006137</v>
      </c>
      <c r="J705" t="b">
        <v>1</v>
      </c>
      <c r="K705" t="s">
        <v>12</v>
      </c>
      <c r="L705" t="s">
        <v>679</v>
      </c>
      <c r="M705" t="s">
        <v>45</v>
      </c>
      <c r="O705">
        <v>2020</v>
      </c>
    </row>
    <row r="706" spans="1:15" x14ac:dyDescent="0.3">
      <c r="A706">
        <v>546</v>
      </c>
      <c r="B706" t="s">
        <v>718</v>
      </c>
      <c r="C706" t="s">
        <v>719</v>
      </c>
      <c r="D706">
        <v>9</v>
      </c>
      <c r="E706">
        <v>123900</v>
      </c>
      <c r="F706">
        <v>0</v>
      </c>
      <c r="G706" s="1">
        <v>0</v>
      </c>
      <c r="H706">
        <v>0</v>
      </c>
      <c r="I706">
        <v>1004965</v>
      </c>
      <c r="J706" t="b">
        <v>1</v>
      </c>
      <c r="K706" t="s">
        <v>12</v>
      </c>
      <c r="L706" t="s">
        <v>679</v>
      </c>
      <c r="M706" t="s">
        <v>92</v>
      </c>
      <c r="N706" t="s">
        <v>45</v>
      </c>
      <c r="O706">
        <v>2020</v>
      </c>
    </row>
    <row r="707" spans="1:15" x14ac:dyDescent="0.3">
      <c r="A707">
        <v>559</v>
      </c>
      <c r="B707" t="s">
        <v>732</v>
      </c>
      <c r="C707" t="s">
        <v>144</v>
      </c>
      <c r="D707">
        <v>11</v>
      </c>
      <c r="E707">
        <v>123900</v>
      </c>
      <c r="F707">
        <v>0</v>
      </c>
      <c r="G707" s="1">
        <v>0</v>
      </c>
      <c r="H707">
        <v>0</v>
      </c>
      <c r="I707">
        <v>1002355</v>
      </c>
      <c r="J707" t="b">
        <v>1</v>
      </c>
      <c r="K707" t="s">
        <v>11</v>
      </c>
      <c r="L707" t="s">
        <v>724</v>
      </c>
      <c r="M707" t="s">
        <v>45</v>
      </c>
      <c r="O707">
        <v>2020</v>
      </c>
    </row>
    <row r="708" spans="1:15" x14ac:dyDescent="0.3">
      <c r="A708">
        <v>565</v>
      </c>
      <c r="B708" t="s">
        <v>162</v>
      </c>
      <c r="C708" t="s">
        <v>399</v>
      </c>
      <c r="D708">
        <v>11</v>
      </c>
      <c r="E708">
        <v>123900</v>
      </c>
      <c r="F708">
        <v>0</v>
      </c>
      <c r="G708" s="1">
        <v>0</v>
      </c>
      <c r="H708">
        <v>0</v>
      </c>
      <c r="I708">
        <v>999320</v>
      </c>
      <c r="J708" t="b">
        <v>1</v>
      </c>
      <c r="K708" t="s">
        <v>11</v>
      </c>
      <c r="L708" t="s">
        <v>724</v>
      </c>
      <c r="M708" t="s">
        <v>40</v>
      </c>
      <c r="O708">
        <v>2020</v>
      </c>
    </row>
    <row r="709" spans="1:15" x14ac:dyDescent="0.3">
      <c r="A709">
        <v>571</v>
      </c>
      <c r="B709" t="s">
        <v>185</v>
      </c>
      <c r="C709" t="s">
        <v>743</v>
      </c>
      <c r="D709">
        <v>11</v>
      </c>
      <c r="E709">
        <v>123900</v>
      </c>
      <c r="F709">
        <v>0</v>
      </c>
      <c r="G709" s="1">
        <v>0</v>
      </c>
      <c r="H709">
        <v>0</v>
      </c>
      <c r="I709">
        <v>1002248</v>
      </c>
      <c r="J709" t="b">
        <v>1</v>
      </c>
      <c r="K709" t="s">
        <v>11</v>
      </c>
      <c r="L709" t="s">
        <v>724</v>
      </c>
      <c r="M709" t="s">
        <v>92</v>
      </c>
      <c r="O709">
        <v>2020</v>
      </c>
    </row>
    <row r="710" spans="1:15" x14ac:dyDescent="0.3">
      <c r="A710">
        <v>583</v>
      </c>
      <c r="B710" t="s">
        <v>71</v>
      </c>
      <c r="C710" t="s">
        <v>756</v>
      </c>
      <c r="D710">
        <v>11</v>
      </c>
      <c r="E710">
        <v>123900</v>
      </c>
      <c r="F710">
        <v>0</v>
      </c>
      <c r="G710" s="1">
        <v>0</v>
      </c>
      <c r="H710">
        <v>0</v>
      </c>
      <c r="I710">
        <v>1002392</v>
      </c>
      <c r="J710" t="b">
        <v>1</v>
      </c>
      <c r="K710" t="s">
        <v>11</v>
      </c>
      <c r="L710" t="s">
        <v>724</v>
      </c>
      <c r="M710" t="s">
        <v>45</v>
      </c>
      <c r="N710" t="s">
        <v>37</v>
      </c>
      <c r="O710">
        <v>2020</v>
      </c>
    </row>
    <row r="711" spans="1:15" x14ac:dyDescent="0.3">
      <c r="A711">
        <v>593</v>
      </c>
      <c r="B711" t="s">
        <v>71</v>
      </c>
      <c r="C711" t="s">
        <v>768</v>
      </c>
      <c r="D711">
        <v>12</v>
      </c>
      <c r="E711">
        <v>123900</v>
      </c>
      <c r="F711">
        <v>0</v>
      </c>
      <c r="G711" s="1">
        <v>0</v>
      </c>
      <c r="H711">
        <v>0</v>
      </c>
      <c r="I711">
        <v>992786</v>
      </c>
      <c r="J711" t="b">
        <v>1</v>
      </c>
      <c r="K711" t="s">
        <v>1</v>
      </c>
      <c r="L711" t="s">
        <v>769</v>
      </c>
      <c r="M711" t="s">
        <v>45</v>
      </c>
      <c r="O711">
        <v>2020</v>
      </c>
    </row>
    <row r="712" spans="1:15" x14ac:dyDescent="0.3">
      <c r="A712">
        <v>603</v>
      </c>
      <c r="B712" t="s">
        <v>73</v>
      </c>
      <c r="C712" t="s">
        <v>780</v>
      </c>
      <c r="D712">
        <v>12</v>
      </c>
      <c r="E712">
        <v>123900</v>
      </c>
      <c r="F712">
        <v>0</v>
      </c>
      <c r="G712" s="1">
        <v>0</v>
      </c>
      <c r="H712">
        <v>0</v>
      </c>
      <c r="I712">
        <v>1008297</v>
      </c>
      <c r="J712" t="b">
        <v>1</v>
      </c>
      <c r="K712" t="s">
        <v>1</v>
      </c>
      <c r="L712" t="s">
        <v>769</v>
      </c>
      <c r="M712" t="s">
        <v>37</v>
      </c>
      <c r="O712">
        <v>2020</v>
      </c>
    </row>
    <row r="713" spans="1:15" x14ac:dyDescent="0.3">
      <c r="A713">
        <v>609</v>
      </c>
      <c r="B713" t="s">
        <v>38</v>
      </c>
      <c r="C713" t="s">
        <v>787</v>
      </c>
      <c r="D713">
        <v>12</v>
      </c>
      <c r="E713">
        <v>123900</v>
      </c>
      <c r="F713">
        <v>0</v>
      </c>
      <c r="G713" s="1">
        <v>0</v>
      </c>
      <c r="H713">
        <v>0</v>
      </c>
      <c r="I713">
        <v>1006536</v>
      </c>
      <c r="J713" t="b">
        <v>1</v>
      </c>
      <c r="K713" t="s">
        <v>1</v>
      </c>
      <c r="L713" t="s">
        <v>769</v>
      </c>
      <c r="M713" t="s">
        <v>45</v>
      </c>
      <c r="N713" t="s">
        <v>37</v>
      </c>
      <c r="O713">
        <v>2020</v>
      </c>
    </row>
    <row r="714" spans="1:15" x14ac:dyDescent="0.3">
      <c r="A714">
        <v>621</v>
      </c>
      <c r="B714" t="s">
        <v>43</v>
      </c>
      <c r="C714" t="s">
        <v>474</v>
      </c>
      <c r="D714">
        <v>12</v>
      </c>
      <c r="E714">
        <v>123900</v>
      </c>
      <c r="F714">
        <v>0</v>
      </c>
      <c r="G714" s="1">
        <v>0</v>
      </c>
      <c r="H714">
        <v>0</v>
      </c>
      <c r="I714">
        <v>1002403</v>
      </c>
      <c r="J714" t="b">
        <v>1</v>
      </c>
      <c r="K714" t="s">
        <v>1</v>
      </c>
      <c r="L714" t="s">
        <v>769</v>
      </c>
      <c r="M714" t="s">
        <v>40</v>
      </c>
      <c r="O714">
        <v>2020</v>
      </c>
    </row>
    <row r="715" spans="1:15" x14ac:dyDescent="0.3">
      <c r="A715">
        <v>625</v>
      </c>
      <c r="B715" t="s">
        <v>804</v>
      </c>
      <c r="C715" t="s">
        <v>805</v>
      </c>
      <c r="D715">
        <v>12</v>
      </c>
      <c r="E715">
        <v>123900</v>
      </c>
      <c r="F715">
        <v>0</v>
      </c>
      <c r="G715" s="1">
        <v>0</v>
      </c>
      <c r="H715">
        <v>0</v>
      </c>
      <c r="I715">
        <v>993771</v>
      </c>
      <c r="J715" t="b">
        <v>1</v>
      </c>
      <c r="K715" t="s">
        <v>1</v>
      </c>
      <c r="L715" t="s">
        <v>769</v>
      </c>
      <c r="M715" t="s">
        <v>37</v>
      </c>
      <c r="O715">
        <v>2020</v>
      </c>
    </row>
    <row r="716" spans="1:15" x14ac:dyDescent="0.3">
      <c r="A716">
        <v>635</v>
      </c>
      <c r="B716" t="s">
        <v>238</v>
      </c>
      <c r="C716" t="s">
        <v>713</v>
      </c>
      <c r="D716">
        <v>12</v>
      </c>
      <c r="E716">
        <v>123900</v>
      </c>
      <c r="F716">
        <v>0</v>
      </c>
      <c r="G716" s="1">
        <v>0</v>
      </c>
      <c r="H716">
        <v>0</v>
      </c>
      <c r="I716">
        <v>1006208</v>
      </c>
      <c r="J716" t="b">
        <v>1</v>
      </c>
      <c r="K716" t="s">
        <v>1</v>
      </c>
      <c r="L716" t="s">
        <v>769</v>
      </c>
      <c r="M716" t="s">
        <v>37</v>
      </c>
      <c r="O716">
        <v>2020</v>
      </c>
    </row>
    <row r="717" spans="1:15" x14ac:dyDescent="0.3">
      <c r="A717">
        <v>638</v>
      </c>
      <c r="B717" t="s">
        <v>185</v>
      </c>
      <c r="C717" t="s">
        <v>819</v>
      </c>
      <c r="D717">
        <v>13</v>
      </c>
      <c r="E717">
        <v>123900</v>
      </c>
      <c r="F717">
        <v>0</v>
      </c>
      <c r="G717" s="1">
        <v>0</v>
      </c>
      <c r="H717">
        <v>0</v>
      </c>
      <c r="I717">
        <v>1013976</v>
      </c>
      <c r="J717" t="b">
        <v>1</v>
      </c>
      <c r="K717" t="s">
        <v>10</v>
      </c>
      <c r="L717" t="s">
        <v>818</v>
      </c>
      <c r="M717" t="s">
        <v>92</v>
      </c>
      <c r="O717">
        <v>2020</v>
      </c>
    </row>
    <row r="718" spans="1:15" x14ac:dyDescent="0.3">
      <c r="A718">
        <v>646</v>
      </c>
      <c r="B718" t="s">
        <v>175</v>
      </c>
      <c r="C718" t="s">
        <v>826</v>
      </c>
      <c r="D718">
        <v>13</v>
      </c>
      <c r="E718">
        <v>123900</v>
      </c>
      <c r="F718">
        <v>0</v>
      </c>
      <c r="G718" s="1">
        <v>0</v>
      </c>
      <c r="H718">
        <v>0</v>
      </c>
      <c r="I718">
        <v>1002922</v>
      </c>
      <c r="J718" t="b">
        <v>1</v>
      </c>
      <c r="K718" t="s">
        <v>10</v>
      </c>
      <c r="L718" t="s">
        <v>818</v>
      </c>
      <c r="M718" t="s">
        <v>37</v>
      </c>
      <c r="O718">
        <v>2020</v>
      </c>
    </row>
    <row r="719" spans="1:15" x14ac:dyDescent="0.3">
      <c r="A719">
        <v>649</v>
      </c>
      <c r="B719" t="s">
        <v>170</v>
      </c>
      <c r="C719" t="s">
        <v>829</v>
      </c>
      <c r="D719">
        <v>13</v>
      </c>
      <c r="E719">
        <v>123900</v>
      </c>
      <c r="F719">
        <v>0</v>
      </c>
      <c r="G719" s="1">
        <v>0</v>
      </c>
      <c r="H719">
        <v>0</v>
      </c>
      <c r="I719">
        <v>1002266</v>
      </c>
      <c r="J719" t="b">
        <v>1</v>
      </c>
      <c r="K719" t="s">
        <v>10</v>
      </c>
      <c r="L719" t="s">
        <v>818</v>
      </c>
      <c r="M719" t="s">
        <v>40</v>
      </c>
      <c r="O719">
        <v>2020</v>
      </c>
    </row>
    <row r="720" spans="1:15" x14ac:dyDescent="0.3">
      <c r="A720">
        <v>662</v>
      </c>
      <c r="B720" t="s">
        <v>279</v>
      </c>
      <c r="C720" t="s">
        <v>466</v>
      </c>
      <c r="D720">
        <v>13</v>
      </c>
      <c r="E720">
        <v>123900</v>
      </c>
      <c r="F720">
        <v>0</v>
      </c>
      <c r="G720" s="1">
        <v>0</v>
      </c>
      <c r="H720">
        <v>0</v>
      </c>
      <c r="I720">
        <v>1006143</v>
      </c>
      <c r="J720" t="b">
        <v>1</v>
      </c>
      <c r="K720" t="s">
        <v>10</v>
      </c>
      <c r="L720" t="s">
        <v>818</v>
      </c>
      <c r="M720" t="s">
        <v>45</v>
      </c>
      <c r="O720">
        <v>2020</v>
      </c>
    </row>
    <row r="721" spans="1:15" x14ac:dyDescent="0.3">
      <c r="A721">
        <v>668</v>
      </c>
      <c r="B721" t="s">
        <v>175</v>
      </c>
      <c r="C721" t="s">
        <v>851</v>
      </c>
      <c r="D721">
        <v>13</v>
      </c>
      <c r="E721">
        <v>123900</v>
      </c>
      <c r="F721">
        <v>0</v>
      </c>
      <c r="G721" s="1">
        <v>0</v>
      </c>
      <c r="H721">
        <v>0</v>
      </c>
      <c r="I721">
        <v>1004360</v>
      </c>
      <c r="J721" t="b">
        <v>1</v>
      </c>
      <c r="K721" t="s">
        <v>10</v>
      </c>
      <c r="L721" t="s">
        <v>818</v>
      </c>
      <c r="M721" t="s">
        <v>45</v>
      </c>
      <c r="O721">
        <v>2020</v>
      </c>
    </row>
    <row r="722" spans="1:15" x14ac:dyDescent="0.3">
      <c r="A722">
        <v>683</v>
      </c>
      <c r="B722" t="s">
        <v>403</v>
      </c>
      <c r="C722" t="s">
        <v>865</v>
      </c>
      <c r="D722">
        <v>14</v>
      </c>
      <c r="E722">
        <v>123900</v>
      </c>
      <c r="F722">
        <v>0</v>
      </c>
      <c r="G722" s="1">
        <v>0</v>
      </c>
      <c r="H722">
        <v>0</v>
      </c>
      <c r="I722">
        <v>1008091</v>
      </c>
      <c r="J722" t="b">
        <v>1</v>
      </c>
      <c r="K722" t="s">
        <v>9</v>
      </c>
      <c r="L722" t="s">
        <v>864</v>
      </c>
      <c r="M722" t="s">
        <v>92</v>
      </c>
      <c r="O722">
        <v>2020</v>
      </c>
    </row>
    <row r="723" spans="1:15" x14ac:dyDescent="0.3">
      <c r="A723">
        <v>691</v>
      </c>
      <c r="B723" t="s">
        <v>128</v>
      </c>
      <c r="C723" t="s">
        <v>871</v>
      </c>
      <c r="D723">
        <v>14</v>
      </c>
      <c r="E723">
        <v>123900</v>
      </c>
      <c r="F723">
        <v>0</v>
      </c>
      <c r="G723" s="1">
        <v>0</v>
      </c>
      <c r="H723">
        <v>0</v>
      </c>
      <c r="I723">
        <v>1011791</v>
      </c>
      <c r="J723" t="b">
        <v>1</v>
      </c>
      <c r="K723" t="s">
        <v>9</v>
      </c>
      <c r="L723" t="s">
        <v>864</v>
      </c>
      <c r="M723" t="s">
        <v>45</v>
      </c>
      <c r="N723" t="s">
        <v>37</v>
      </c>
      <c r="O723">
        <v>2020</v>
      </c>
    </row>
    <row r="724" spans="1:15" x14ac:dyDescent="0.3">
      <c r="A724">
        <v>700</v>
      </c>
      <c r="B724" t="s">
        <v>214</v>
      </c>
      <c r="C724" t="s">
        <v>880</v>
      </c>
      <c r="D724">
        <v>14</v>
      </c>
      <c r="E724">
        <v>123900</v>
      </c>
      <c r="F724">
        <v>0</v>
      </c>
      <c r="G724" s="1">
        <v>0</v>
      </c>
      <c r="H724">
        <v>0</v>
      </c>
      <c r="I724">
        <v>1012101</v>
      </c>
      <c r="J724" t="b">
        <v>1</v>
      </c>
      <c r="K724" t="s">
        <v>9</v>
      </c>
      <c r="L724" t="s">
        <v>864</v>
      </c>
      <c r="M724" t="s">
        <v>92</v>
      </c>
      <c r="O724">
        <v>2020</v>
      </c>
    </row>
    <row r="725" spans="1:15" x14ac:dyDescent="0.3">
      <c r="A725">
        <v>701</v>
      </c>
      <c r="B725" t="s">
        <v>203</v>
      </c>
      <c r="C725" t="s">
        <v>881</v>
      </c>
      <c r="D725">
        <v>14</v>
      </c>
      <c r="E725">
        <v>123900</v>
      </c>
      <c r="F725">
        <v>0</v>
      </c>
      <c r="G725" s="1">
        <v>0</v>
      </c>
      <c r="H725">
        <v>0</v>
      </c>
      <c r="I725">
        <v>1004949</v>
      </c>
      <c r="J725" t="b">
        <v>1</v>
      </c>
      <c r="K725" t="s">
        <v>9</v>
      </c>
      <c r="L725" t="s">
        <v>864</v>
      </c>
      <c r="M725" t="s">
        <v>40</v>
      </c>
      <c r="O725">
        <v>2020</v>
      </c>
    </row>
    <row r="726" spans="1:15" x14ac:dyDescent="0.3">
      <c r="A726">
        <v>705</v>
      </c>
      <c r="B726" t="s">
        <v>762</v>
      </c>
      <c r="C726" t="s">
        <v>171</v>
      </c>
      <c r="D726">
        <v>14</v>
      </c>
      <c r="E726">
        <v>123900</v>
      </c>
      <c r="F726">
        <v>1</v>
      </c>
      <c r="G726" s="1">
        <v>21</v>
      </c>
      <c r="H726">
        <v>21</v>
      </c>
      <c r="I726">
        <v>1011936</v>
      </c>
      <c r="J726" t="b">
        <v>1</v>
      </c>
      <c r="K726" t="s">
        <v>9</v>
      </c>
      <c r="L726" t="s">
        <v>864</v>
      </c>
      <c r="M726" t="s">
        <v>37</v>
      </c>
      <c r="O726">
        <v>2020</v>
      </c>
    </row>
    <row r="727" spans="1:15" x14ac:dyDescent="0.3">
      <c r="A727">
        <v>716</v>
      </c>
      <c r="B727" t="s">
        <v>97</v>
      </c>
      <c r="C727" t="s">
        <v>894</v>
      </c>
      <c r="D727">
        <v>14</v>
      </c>
      <c r="E727">
        <v>123900</v>
      </c>
      <c r="F727">
        <v>0</v>
      </c>
      <c r="G727" s="1">
        <v>0</v>
      </c>
      <c r="H727">
        <v>0</v>
      </c>
      <c r="I727">
        <v>1013624</v>
      </c>
      <c r="J727" t="b">
        <v>1</v>
      </c>
      <c r="K727" t="s">
        <v>9</v>
      </c>
      <c r="L727" t="s">
        <v>864</v>
      </c>
      <c r="M727" t="s">
        <v>40</v>
      </c>
      <c r="O727">
        <v>2020</v>
      </c>
    </row>
    <row r="728" spans="1:15" x14ac:dyDescent="0.3">
      <c r="A728">
        <v>722</v>
      </c>
      <c r="B728" t="s">
        <v>899</v>
      </c>
      <c r="C728" t="s">
        <v>900</v>
      </c>
      <c r="D728">
        <v>14</v>
      </c>
      <c r="E728">
        <v>123900</v>
      </c>
      <c r="F728">
        <v>2</v>
      </c>
      <c r="G728" s="1">
        <v>21</v>
      </c>
      <c r="H728">
        <v>42</v>
      </c>
      <c r="I728">
        <v>1008080</v>
      </c>
      <c r="J728" t="b">
        <v>1</v>
      </c>
      <c r="K728" t="s">
        <v>9</v>
      </c>
      <c r="L728" t="s">
        <v>864</v>
      </c>
      <c r="M728" t="s">
        <v>40</v>
      </c>
      <c r="O728">
        <v>2020</v>
      </c>
    </row>
    <row r="729" spans="1:15" x14ac:dyDescent="0.3">
      <c r="A729">
        <v>727</v>
      </c>
      <c r="B729" t="s">
        <v>904</v>
      </c>
      <c r="C729" t="s">
        <v>905</v>
      </c>
      <c r="D729">
        <v>14</v>
      </c>
      <c r="E729">
        <v>123900</v>
      </c>
      <c r="F729">
        <v>0</v>
      </c>
      <c r="G729" s="1">
        <v>0</v>
      </c>
      <c r="H729">
        <v>0</v>
      </c>
      <c r="I729">
        <v>1006232</v>
      </c>
      <c r="J729" t="b">
        <v>1</v>
      </c>
      <c r="K729" t="s">
        <v>9</v>
      </c>
      <c r="L729" t="s">
        <v>864</v>
      </c>
      <c r="M729" t="s">
        <v>37</v>
      </c>
      <c r="O729">
        <v>2020</v>
      </c>
    </row>
    <row r="730" spans="1:15" x14ac:dyDescent="0.3">
      <c r="A730">
        <v>731</v>
      </c>
      <c r="B730" t="s">
        <v>43</v>
      </c>
      <c r="C730" t="s">
        <v>910</v>
      </c>
      <c r="D730">
        <v>15</v>
      </c>
      <c r="E730">
        <v>123900</v>
      </c>
      <c r="F730">
        <v>0</v>
      </c>
      <c r="G730" s="1">
        <v>0</v>
      </c>
      <c r="H730">
        <v>0</v>
      </c>
      <c r="I730">
        <v>296070</v>
      </c>
      <c r="J730" t="b">
        <v>1</v>
      </c>
      <c r="K730" t="s">
        <v>13</v>
      </c>
      <c r="L730" t="s">
        <v>907</v>
      </c>
      <c r="M730" t="s">
        <v>45</v>
      </c>
      <c r="O730">
        <v>2020</v>
      </c>
    </row>
    <row r="731" spans="1:15" x14ac:dyDescent="0.3">
      <c r="A731">
        <v>749</v>
      </c>
      <c r="B731" t="s">
        <v>926</v>
      </c>
      <c r="C731" t="s">
        <v>927</v>
      </c>
      <c r="D731">
        <v>15</v>
      </c>
      <c r="E731">
        <v>123900</v>
      </c>
      <c r="F731">
        <v>0</v>
      </c>
      <c r="G731" s="1">
        <v>0</v>
      </c>
      <c r="H731">
        <v>0</v>
      </c>
      <c r="I731">
        <v>998782</v>
      </c>
      <c r="J731" t="b">
        <v>1</v>
      </c>
      <c r="K731" t="s">
        <v>13</v>
      </c>
      <c r="L731" t="s">
        <v>907</v>
      </c>
      <c r="M731" t="s">
        <v>40</v>
      </c>
      <c r="O731">
        <v>2020</v>
      </c>
    </row>
    <row r="732" spans="1:15" x14ac:dyDescent="0.3">
      <c r="A732">
        <v>757</v>
      </c>
      <c r="B732" t="s">
        <v>120</v>
      </c>
      <c r="C732" t="s">
        <v>932</v>
      </c>
      <c r="D732">
        <v>15</v>
      </c>
      <c r="E732">
        <v>123900</v>
      </c>
      <c r="F732">
        <v>0</v>
      </c>
      <c r="G732" s="1">
        <v>0</v>
      </c>
      <c r="H732">
        <v>0</v>
      </c>
      <c r="I732">
        <v>1002383</v>
      </c>
      <c r="J732" t="b">
        <v>1</v>
      </c>
      <c r="K732" t="s">
        <v>13</v>
      </c>
      <c r="L732" t="s">
        <v>907</v>
      </c>
      <c r="M732" t="s">
        <v>37</v>
      </c>
      <c r="O732">
        <v>2020</v>
      </c>
    </row>
    <row r="733" spans="1:15" x14ac:dyDescent="0.3">
      <c r="A733">
        <v>763</v>
      </c>
      <c r="B733" t="s">
        <v>41</v>
      </c>
      <c r="C733" t="s">
        <v>937</v>
      </c>
      <c r="D733">
        <v>15</v>
      </c>
      <c r="E733">
        <v>123900</v>
      </c>
      <c r="F733">
        <v>0</v>
      </c>
      <c r="G733" s="1">
        <v>0</v>
      </c>
      <c r="H733">
        <v>0</v>
      </c>
      <c r="I733">
        <v>992330</v>
      </c>
      <c r="J733" t="b">
        <v>1</v>
      </c>
      <c r="K733" t="s">
        <v>13</v>
      </c>
      <c r="L733" t="s">
        <v>907</v>
      </c>
      <c r="M733" t="s">
        <v>92</v>
      </c>
      <c r="O733">
        <v>2020</v>
      </c>
    </row>
    <row r="734" spans="1:15" x14ac:dyDescent="0.3">
      <c r="A734">
        <v>765</v>
      </c>
      <c r="B734" t="s">
        <v>939</v>
      </c>
      <c r="C734" t="s">
        <v>940</v>
      </c>
      <c r="D734">
        <v>15</v>
      </c>
      <c r="E734">
        <v>123900</v>
      </c>
      <c r="F734">
        <v>0</v>
      </c>
      <c r="G734" s="1">
        <v>0</v>
      </c>
      <c r="H734">
        <v>0</v>
      </c>
      <c r="I734">
        <v>1005000</v>
      </c>
      <c r="J734" t="b">
        <v>1</v>
      </c>
      <c r="K734" t="s">
        <v>13</v>
      </c>
      <c r="L734" t="s">
        <v>907</v>
      </c>
      <c r="M734" t="s">
        <v>45</v>
      </c>
      <c r="N734" t="s">
        <v>37</v>
      </c>
      <c r="O734">
        <v>2020</v>
      </c>
    </row>
    <row r="735" spans="1:15" x14ac:dyDescent="0.3">
      <c r="A735">
        <v>784</v>
      </c>
      <c r="B735" t="s">
        <v>97</v>
      </c>
      <c r="C735" t="s">
        <v>784</v>
      </c>
      <c r="D735">
        <v>16</v>
      </c>
      <c r="E735">
        <v>123900</v>
      </c>
      <c r="F735">
        <v>0</v>
      </c>
      <c r="G735" s="1">
        <v>0</v>
      </c>
      <c r="H735">
        <v>0</v>
      </c>
      <c r="I735">
        <v>1011437</v>
      </c>
      <c r="J735" t="b">
        <v>1</v>
      </c>
      <c r="K735" t="s">
        <v>8</v>
      </c>
      <c r="L735" t="s">
        <v>948</v>
      </c>
      <c r="M735" t="s">
        <v>40</v>
      </c>
      <c r="O735">
        <v>2020</v>
      </c>
    </row>
    <row r="736" spans="1:15" x14ac:dyDescent="0.3">
      <c r="A736">
        <v>785</v>
      </c>
      <c r="B736" t="s">
        <v>38</v>
      </c>
      <c r="C736" t="s">
        <v>954</v>
      </c>
      <c r="D736">
        <v>16</v>
      </c>
      <c r="E736">
        <v>123900</v>
      </c>
      <c r="F736">
        <v>0</v>
      </c>
      <c r="G736" s="1">
        <v>0</v>
      </c>
      <c r="H736">
        <v>0</v>
      </c>
      <c r="I736">
        <v>1005599</v>
      </c>
      <c r="J736" t="b">
        <v>1</v>
      </c>
      <c r="K736" t="s">
        <v>8</v>
      </c>
      <c r="L736" t="s">
        <v>948</v>
      </c>
      <c r="M736" t="s">
        <v>40</v>
      </c>
      <c r="O736">
        <v>2020</v>
      </c>
    </row>
    <row r="737" spans="1:15" x14ac:dyDescent="0.3">
      <c r="A737">
        <v>799</v>
      </c>
      <c r="B737" t="s">
        <v>571</v>
      </c>
      <c r="C737" t="s">
        <v>964</v>
      </c>
      <c r="D737">
        <v>16</v>
      </c>
      <c r="E737">
        <v>123900</v>
      </c>
      <c r="F737">
        <v>0</v>
      </c>
      <c r="G737" s="1">
        <v>0</v>
      </c>
      <c r="H737">
        <v>0</v>
      </c>
      <c r="I737">
        <v>1008282</v>
      </c>
      <c r="J737" t="b">
        <v>1</v>
      </c>
      <c r="K737" t="s">
        <v>8</v>
      </c>
      <c r="L737" t="s">
        <v>948</v>
      </c>
      <c r="M737" t="s">
        <v>37</v>
      </c>
      <c r="O737">
        <v>2020</v>
      </c>
    </row>
    <row r="738" spans="1:15" x14ac:dyDescent="0.3">
      <c r="A738">
        <v>814</v>
      </c>
      <c r="B738" t="s">
        <v>129</v>
      </c>
      <c r="C738" t="s">
        <v>587</v>
      </c>
      <c r="D738">
        <v>16</v>
      </c>
      <c r="E738">
        <v>123900</v>
      </c>
      <c r="F738">
        <v>0</v>
      </c>
      <c r="G738" s="1">
        <v>0</v>
      </c>
      <c r="H738">
        <v>0</v>
      </c>
      <c r="I738">
        <v>1006114</v>
      </c>
      <c r="J738" t="b">
        <v>1</v>
      </c>
      <c r="K738" t="s">
        <v>8</v>
      </c>
      <c r="L738" t="s">
        <v>948</v>
      </c>
      <c r="M738" t="s">
        <v>40</v>
      </c>
      <c r="O738">
        <v>2020</v>
      </c>
    </row>
    <row r="739" spans="1:15" x14ac:dyDescent="0.3">
      <c r="A739">
        <v>719</v>
      </c>
      <c r="B739" t="s">
        <v>897</v>
      </c>
      <c r="C739" t="s">
        <v>898</v>
      </c>
      <c r="D739">
        <v>14</v>
      </c>
      <c r="E739">
        <v>123400</v>
      </c>
      <c r="F739">
        <v>0</v>
      </c>
      <c r="G739" s="1">
        <v>0</v>
      </c>
      <c r="H739">
        <v>0</v>
      </c>
      <c r="I739">
        <v>1011789</v>
      </c>
      <c r="J739" t="b">
        <v>1</v>
      </c>
      <c r="K739" t="s">
        <v>9</v>
      </c>
      <c r="L739" t="s">
        <v>864</v>
      </c>
      <c r="M739" t="s">
        <v>40</v>
      </c>
      <c r="N739" t="s">
        <v>37</v>
      </c>
      <c r="O739">
        <v>2020</v>
      </c>
    </row>
    <row r="740" spans="1:15" x14ac:dyDescent="0.3">
      <c r="A740">
        <v>641</v>
      </c>
      <c r="B740" t="s">
        <v>175</v>
      </c>
      <c r="C740" t="s">
        <v>822</v>
      </c>
      <c r="D740">
        <v>13</v>
      </c>
      <c r="E740">
        <v>121900</v>
      </c>
      <c r="F740">
        <v>0</v>
      </c>
      <c r="G740" s="1">
        <v>0</v>
      </c>
      <c r="H740">
        <v>0</v>
      </c>
      <c r="I740">
        <v>1009221</v>
      </c>
      <c r="J740" t="b">
        <v>1</v>
      </c>
      <c r="K740" t="s">
        <v>10</v>
      </c>
      <c r="L740" t="s">
        <v>818</v>
      </c>
      <c r="M740" t="s">
        <v>92</v>
      </c>
      <c r="O740">
        <v>2020</v>
      </c>
    </row>
    <row r="741" spans="1:15" x14ac:dyDescent="0.3">
      <c r="A741">
        <v>122</v>
      </c>
      <c r="B741" t="s">
        <v>185</v>
      </c>
      <c r="C741" t="s">
        <v>240</v>
      </c>
      <c r="D741">
        <v>3</v>
      </c>
      <c r="E741">
        <v>121800</v>
      </c>
      <c r="F741">
        <v>0</v>
      </c>
      <c r="G741" s="1">
        <v>0</v>
      </c>
      <c r="H741">
        <v>0</v>
      </c>
      <c r="I741">
        <v>1011929</v>
      </c>
      <c r="J741" t="b">
        <v>1</v>
      </c>
      <c r="K741" t="s">
        <v>2</v>
      </c>
      <c r="L741" t="s">
        <v>200</v>
      </c>
      <c r="M741" t="s">
        <v>37</v>
      </c>
      <c r="O741">
        <v>2020</v>
      </c>
    </row>
    <row r="742" spans="1:15" x14ac:dyDescent="0.3">
      <c r="A742">
        <v>259</v>
      </c>
      <c r="B742" t="s">
        <v>424</v>
      </c>
      <c r="C742" t="s">
        <v>425</v>
      </c>
      <c r="D742">
        <v>6</v>
      </c>
      <c r="E742">
        <v>120400</v>
      </c>
      <c r="F742">
        <v>0</v>
      </c>
      <c r="G742" s="1">
        <v>0</v>
      </c>
      <c r="H742">
        <v>0</v>
      </c>
      <c r="I742">
        <v>1007854</v>
      </c>
      <c r="J742" t="b">
        <v>1</v>
      </c>
      <c r="K742" t="s">
        <v>15</v>
      </c>
      <c r="L742" t="s">
        <v>377</v>
      </c>
      <c r="M742" t="s">
        <v>40</v>
      </c>
      <c r="N742" t="s">
        <v>37</v>
      </c>
      <c r="O742">
        <v>2020</v>
      </c>
    </row>
    <row r="743" spans="1:15" x14ac:dyDescent="0.3">
      <c r="A743">
        <v>582</v>
      </c>
      <c r="B743" t="s">
        <v>71</v>
      </c>
      <c r="C743" t="s">
        <v>755</v>
      </c>
      <c r="D743">
        <v>11</v>
      </c>
      <c r="E743">
        <v>117400</v>
      </c>
      <c r="F743">
        <v>0</v>
      </c>
      <c r="G743" s="1">
        <v>0</v>
      </c>
      <c r="H743">
        <v>0</v>
      </c>
      <c r="I743">
        <v>1009389</v>
      </c>
      <c r="J743" t="b">
        <v>1</v>
      </c>
      <c r="K743" t="s">
        <v>11</v>
      </c>
      <c r="L743" t="s">
        <v>724</v>
      </c>
      <c r="M743" t="s">
        <v>40</v>
      </c>
      <c r="O743">
        <v>2020</v>
      </c>
    </row>
    <row r="744" spans="1:15" x14ac:dyDescent="0.3">
      <c r="A744">
        <v>13</v>
      </c>
      <c r="B744" t="s">
        <v>60</v>
      </c>
      <c r="C744" t="s">
        <v>61</v>
      </c>
      <c r="D744">
        <v>1</v>
      </c>
      <c r="E744">
        <v>117300</v>
      </c>
      <c r="F744">
        <v>0</v>
      </c>
      <c r="G744" s="1">
        <v>0</v>
      </c>
      <c r="H744">
        <v>0</v>
      </c>
      <c r="I744">
        <v>1018075</v>
      </c>
      <c r="J744" t="b">
        <v>1</v>
      </c>
      <c r="K744" t="s">
        <v>16</v>
      </c>
      <c r="L744" t="s">
        <v>36</v>
      </c>
      <c r="M744" t="s">
        <v>40</v>
      </c>
      <c r="N744" t="s">
        <v>37</v>
      </c>
      <c r="O744">
        <v>2020</v>
      </c>
    </row>
    <row r="745" spans="1:15" x14ac:dyDescent="0.3">
      <c r="A745">
        <v>31</v>
      </c>
      <c r="B745" t="s">
        <v>93</v>
      </c>
      <c r="C745" t="s">
        <v>94</v>
      </c>
      <c r="D745">
        <v>1</v>
      </c>
      <c r="E745">
        <v>117300</v>
      </c>
      <c r="F745">
        <v>0</v>
      </c>
      <c r="G745" s="1">
        <v>0</v>
      </c>
      <c r="H745">
        <v>0</v>
      </c>
      <c r="I745">
        <v>1011254</v>
      </c>
      <c r="J745" t="b">
        <v>1</v>
      </c>
      <c r="K745" t="s">
        <v>16</v>
      </c>
      <c r="L745" t="s">
        <v>36</v>
      </c>
      <c r="M745" t="s">
        <v>37</v>
      </c>
      <c r="O745">
        <v>2020</v>
      </c>
    </row>
    <row r="746" spans="1:15" x14ac:dyDescent="0.3">
      <c r="A746">
        <v>33</v>
      </c>
      <c r="B746" t="s">
        <v>97</v>
      </c>
      <c r="C746" t="s">
        <v>98</v>
      </c>
      <c r="D746">
        <v>1</v>
      </c>
      <c r="E746">
        <v>117300</v>
      </c>
      <c r="F746">
        <v>0</v>
      </c>
      <c r="G746" s="1">
        <v>0</v>
      </c>
      <c r="H746">
        <v>0</v>
      </c>
      <c r="I746">
        <v>1008543</v>
      </c>
      <c r="J746" t="b">
        <v>1</v>
      </c>
      <c r="K746" t="s">
        <v>16</v>
      </c>
      <c r="L746" t="s">
        <v>36</v>
      </c>
      <c r="M746" t="s">
        <v>37</v>
      </c>
      <c r="O746">
        <v>2020</v>
      </c>
    </row>
    <row r="747" spans="1:15" x14ac:dyDescent="0.3">
      <c r="A747">
        <v>43</v>
      </c>
      <c r="B747" t="s">
        <v>115</v>
      </c>
      <c r="C747" t="s">
        <v>116</v>
      </c>
      <c r="D747">
        <v>1</v>
      </c>
      <c r="E747">
        <v>117300</v>
      </c>
      <c r="F747">
        <v>0</v>
      </c>
      <c r="G747" s="1">
        <v>0</v>
      </c>
      <c r="H747">
        <v>0</v>
      </c>
      <c r="I747">
        <v>1011981</v>
      </c>
      <c r="J747" t="b">
        <v>1</v>
      </c>
      <c r="K747" t="s">
        <v>16</v>
      </c>
      <c r="L747" t="s">
        <v>36</v>
      </c>
      <c r="M747" t="s">
        <v>40</v>
      </c>
      <c r="N747" t="s">
        <v>45</v>
      </c>
      <c r="O747">
        <v>2020</v>
      </c>
    </row>
    <row r="748" spans="1:15" x14ac:dyDescent="0.3">
      <c r="A748">
        <v>56</v>
      </c>
      <c r="B748" t="s">
        <v>141</v>
      </c>
      <c r="C748" t="s">
        <v>142</v>
      </c>
      <c r="D748">
        <v>2</v>
      </c>
      <c r="E748">
        <v>117300</v>
      </c>
      <c r="F748">
        <v>0</v>
      </c>
      <c r="G748" s="1">
        <v>0</v>
      </c>
      <c r="H748">
        <v>0</v>
      </c>
      <c r="I748">
        <v>1006059</v>
      </c>
      <c r="J748" t="b">
        <v>1</v>
      </c>
      <c r="K748" t="s">
        <v>7</v>
      </c>
      <c r="L748" t="s">
        <v>119</v>
      </c>
      <c r="M748" t="s">
        <v>37</v>
      </c>
      <c r="N748" t="s">
        <v>45</v>
      </c>
      <c r="O748">
        <v>2020</v>
      </c>
    </row>
    <row r="749" spans="1:15" x14ac:dyDescent="0.3">
      <c r="A749">
        <v>78</v>
      </c>
      <c r="B749" t="s">
        <v>177</v>
      </c>
      <c r="C749" t="s">
        <v>178</v>
      </c>
      <c r="D749">
        <v>2</v>
      </c>
      <c r="E749">
        <v>117300</v>
      </c>
      <c r="F749">
        <v>0</v>
      </c>
      <c r="G749" s="1">
        <v>0</v>
      </c>
      <c r="H749">
        <v>0</v>
      </c>
      <c r="I749">
        <v>1009386</v>
      </c>
      <c r="J749" t="b">
        <v>1</v>
      </c>
      <c r="K749" t="s">
        <v>7</v>
      </c>
      <c r="L749" t="s">
        <v>119</v>
      </c>
      <c r="M749" t="s">
        <v>40</v>
      </c>
      <c r="O749">
        <v>2020</v>
      </c>
    </row>
    <row r="750" spans="1:15" x14ac:dyDescent="0.3">
      <c r="A750">
        <v>81</v>
      </c>
      <c r="B750" t="s">
        <v>181</v>
      </c>
      <c r="C750" t="s">
        <v>182</v>
      </c>
      <c r="D750">
        <v>2</v>
      </c>
      <c r="E750">
        <v>117300</v>
      </c>
      <c r="F750">
        <v>0</v>
      </c>
      <c r="G750" s="1">
        <v>0</v>
      </c>
      <c r="H750">
        <v>0</v>
      </c>
      <c r="I750">
        <v>1009385</v>
      </c>
      <c r="J750" t="b">
        <v>1</v>
      </c>
      <c r="K750" t="s">
        <v>7</v>
      </c>
      <c r="L750" t="s">
        <v>119</v>
      </c>
      <c r="M750" t="s">
        <v>37</v>
      </c>
      <c r="O750">
        <v>2020</v>
      </c>
    </row>
    <row r="751" spans="1:15" x14ac:dyDescent="0.3">
      <c r="A751">
        <v>85</v>
      </c>
      <c r="B751" t="s">
        <v>188</v>
      </c>
      <c r="C751" t="s">
        <v>104</v>
      </c>
      <c r="D751">
        <v>2</v>
      </c>
      <c r="E751">
        <v>117300</v>
      </c>
      <c r="F751">
        <v>0</v>
      </c>
      <c r="G751" s="1">
        <v>0</v>
      </c>
      <c r="H751">
        <v>0</v>
      </c>
      <c r="I751">
        <v>1009242</v>
      </c>
      <c r="J751" t="b">
        <v>1</v>
      </c>
      <c r="K751" t="s">
        <v>7</v>
      </c>
      <c r="L751" t="s">
        <v>119</v>
      </c>
      <c r="M751" t="s">
        <v>40</v>
      </c>
      <c r="O751">
        <v>2020</v>
      </c>
    </row>
    <row r="752" spans="1:15" x14ac:dyDescent="0.3">
      <c r="A752">
        <v>126</v>
      </c>
      <c r="B752" t="s">
        <v>185</v>
      </c>
      <c r="C752" t="s">
        <v>244</v>
      </c>
      <c r="D752">
        <v>3</v>
      </c>
      <c r="E752">
        <v>117300</v>
      </c>
      <c r="F752">
        <v>0</v>
      </c>
      <c r="G752" s="1">
        <v>0</v>
      </c>
      <c r="H752">
        <v>0</v>
      </c>
      <c r="I752">
        <v>1002942</v>
      </c>
      <c r="J752" t="b">
        <v>1</v>
      </c>
      <c r="K752" t="s">
        <v>2</v>
      </c>
      <c r="L752" t="s">
        <v>200</v>
      </c>
      <c r="M752" t="s">
        <v>37</v>
      </c>
      <c r="O752">
        <v>2020</v>
      </c>
    </row>
    <row r="753" spans="1:15" x14ac:dyDescent="0.3">
      <c r="A753">
        <v>138</v>
      </c>
      <c r="B753" t="s">
        <v>258</v>
      </c>
      <c r="C753" t="s">
        <v>259</v>
      </c>
      <c r="D753">
        <v>4</v>
      </c>
      <c r="E753">
        <v>117300</v>
      </c>
      <c r="F753">
        <v>0</v>
      </c>
      <c r="G753" s="1">
        <v>0</v>
      </c>
      <c r="H753">
        <v>0</v>
      </c>
      <c r="I753">
        <v>1009186</v>
      </c>
      <c r="J753" t="b">
        <v>1</v>
      </c>
      <c r="K753" t="s">
        <v>14</v>
      </c>
      <c r="L753" t="s">
        <v>254</v>
      </c>
      <c r="M753" t="s">
        <v>40</v>
      </c>
      <c r="N753" t="s">
        <v>37</v>
      </c>
      <c r="O753">
        <v>2020</v>
      </c>
    </row>
    <row r="754" spans="1:15" x14ac:dyDescent="0.3">
      <c r="A754">
        <v>167</v>
      </c>
      <c r="B754" t="s">
        <v>295</v>
      </c>
      <c r="C754" t="s">
        <v>296</v>
      </c>
      <c r="D754">
        <v>4</v>
      </c>
      <c r="E754">
        <v>117300</v>
      </c>
      <c r="F754">
        <v>0</v>
      </c>
      <c r="G754" s="1">
        <v>0</v>
      </c>
      <c r="H754">
        <v>0</v>
      </c>
      <c r="I754">
        <v>1015793</v>
      </c>
      <c r="J754" t="b">
        <v>1</v>
      </c>
      <c r="K754" t="s">
        <v>14</v>
      </c>
      <c r="L754" t="s">
        <v>254</v>
      </c>
      <c r="M754" t="s">
        <v>37</v>
      </c>
      <c r="O754">
        <v>2020</v>
      </c>
    </row>
    <row r="755" spans="1:15" x14ac:dyDescent="0.3">
      <c r="A755">
        <v>170</v>
      </c>
      <c r="B755" t="s">
        <v>299</v>
      </c>
      <c r="C755" t="s">
        <v>300</v>
      </c>
      <c r="D755">
        <v>4</v>
      </c>
      <c r="E755">
        <v>117300</v>
      </c>
      <c r="F755">
        <v>0</v>
      </c>
      <c r="G755" s="1">
        <v>0</v>
      </c>
      <c r="H755">
        <v>0</v>
      </c>
      <c r="I755">
        <v>1009383</v>
      </c>
      <c r="J755" t="b">
        <v>1</v>
      </c>
      <c r="K755" t="s">
        <v>14</v>
      </c>
      <c r="L755" t="s">
        <v>254</v>
      </c>
      <c r="M755" t="s">
        <v>40</v>
      </c>
      <c r="N755" t="s">
        <v>37</v>
      </c>
      <c r="O755">
        <v>2020</v>
      </c>
    </row>
    <row r="756" spans="1:15" x14ac:dyDescent="0.3">
      <c r="A756">
        <v>184</v>
      </c>
      <c r="B756" t="s">
        <v>319</v>
      </c>
      <c r="C756" t="s">
        <v>320</v>
      </c>
      <c r="D756">
        <v>5</v>
      </c>
      <c r="E756">
        <v>117300</v>
      </c>
      <c r="F756">
        <v>0</v>
      </c>
      <c r="G756" s="1">
        <v>0</v>
      </c>
      <c r="H756">
        <v>0</v>
      </c>
      <c r="I756">
        <v>1011954</v>
      </c>
      <c r="J756" t="b">
        <v>1</v>
      </c>
      <c r="K756" t="s">
        <v>4</v>
      </c>
      <c r="L756" t="s">
        <v>316</v>
      </c>
      <c r="M756" t="s">
        <v>92</v>
      </c>
      <c r="O756">
        <v>2020</v>
      </c>
    </row>
    <row r="757" spans="1:15" x14ac:dyDescent="0.3">
      <c r="A757">
        <v>185</v>
      </c>
      <c r="B757" t="s">
        <v>83</v>
      </c>
      <c r="C757" t="s">
        <v>321</v>
      </c>
      <c r="D757">
        <v>5</v>
      </c>
      <c r="E757">
        <v>117300</v>
      </c>
      <c r="F757">
        <v>0</v>
      </c>
      <c r="G757" s="1">
        <v>0</v>
      </c>
      <c r="H757">
        <v>0</v>
      </c>
      <c r="I757">
        <v>1009223</v>
      </c>
      <c r="J757" t="b">
        <v>1</v>
      </c>
      <c r="K757" t="s">
        <v>4</v>
      </c>
      <c r="L757" t="s">
        <v>316</v>
      </c>
      <c r="M757" t="s">
        <v>37</v>
      </c>
      <c r="N757" t="s">
        <v>45</v>
      </c>
      <c r="O757">
        <v>2020</v>
      </c>
    </row>
    <row r="758" spans="1:15" x14ac:dyDescent="0.3">
      <c r="A758">
        <v>200</v>
      </c>
      <c r="B758" t="s">
        <v>60</v>
      </c>
      <c r="C758" t="s">
        <v>342</v>
      </c>
      <c r="D758">
        <v>5</v>
      </c>
      <c r="E758">
        <v>117300</v>
      </c>
      <c r="F758">
        <v>0</v>
      </c>
      <c r="G758" s="1">
        <v>0</v>
      </c>
      <c r="H758">
        <v>0</v>
      </c>
      <c r="I758">
        <v>1006506</v>
      </c>
      <c r="J758" t="b">
        <v>1</v>
      </c>
      <c r="K758" t="s">
        <v>4</v>
      </c>
      <c r="L758" t="s">
        <v>316</v>
      </c>
      <c r="M758" t="s">
        <v>37</v>
      </c>
      <c r="N758" t="s">
        <v>45</v>
      </c>
      <c r="O758">
        <v>2020</v>
      </c>
    </row>
    <row r="759" spans="1:15" x14ac:dyDescent="0.3">
      <c r="A759">
        <v>201</v>
      </c>
      <c r="B759" t="s">
        <v>224</v>
      </c>
      <c r="C759" t="s">
        <v>69</v>
      </c>
      <c r="D759">
        <v>5</v>
      </c>
      <c r="E759">
        <v>117300</v>
      </c>
      <c r="F759">
        <v>0</v>
      </c>
      <c r="G759" s="1">
        <v>0</v>
      </c>
      <c r="H759">
        <v>0</v>
      </c>
      <c r="I759">
        <v>1011755</v>
      </c>
      <c r="J759" t="b">
        <v>1</v>
      </c>
      <c r="K759" t="s">
        <v>4</v>
      </c>
      <c r="L759" t="s">
        <v>316</v>
      </c>
      <c r="M759" t="s">
        <v>45</v>
      </c>
      <c r="O759">
        <v>2020</v>
      </c>
    </row>
    <row r="760" spans="1:15" x14ac:dyDescent="0.3">
      <c r="A760">
        <v>242</v>
      </c>
      <c r="B760" t="s">
        <v>398</v>
      </c>
      <c r="C760" t="s">
        <v>399</v>
      </c>
      <c r="D760">
        <v>6</v>
      </c>
      <c r="E760">
        <v>117300</v>
      </c>
      <c r="F760">
        <v>0</v>
      </c>
      <c r="G760" s="1">
        <v>0</v>
      </c>
      <c r="H760">
        <v>0</v>
      </c>
      <c r="I760">
        <v>999321</v>
      </c>
      <c r="J760" t="b">
        <v>1</v>
      </c>
      <c r="K760" t="s">
        <v>15</v>
      </c>
      <c r="L760" t="s">
        <v>377</v>
      </c>
      <c r="M760" t="s">
        <v>45</v>
      </c>
      <c r="O760">
        <v>2020</v>
      </c>
    </row>
    <row r="761" spans="1:15" x14ac:dyDescent="0.3">
      <c r="A761">
        <v>287</v>
      </c>
      <c r="B761" t="s">
        <v>453</v>
      </c>
      <c r="C761" t="s">
        <v>454</v>
      </c>
      <c r="D761">
        <v>17</v>
      </c>
      <c r="E761">
        <v>117300</v>
      </c>
      <c r="F761">
        <v>0</v>
      </c>
      <c r="G761" s="1">
        <v>0</v>
      </c>
      <c r="H761">
        <v>0</v>
      </c>
      <c r="I761">
        <v>999715</v>
      </c>
      <c r="J761" t="b">
        <v>1</v>
      </c>
      <c r="K761" t="s">
        <v>17</v>
      </c>
      <c r="L761" t="s">
        <v>440</v>
      </c>
      <c r="M761" t="s">
        <v>45</v>
      </c>
      <c r="O761">
        <v>2020</v>
      </c>
    </row>
    <row r="762" spans="1:15" x14ac:dyDescent="0.3">
      <c r="A762">
        <v>316</v>
      </c>
      <c r="B762" t="s">
        <v>274</v>
      </c>
      <c r="C762" t="s">
        <v>487</v>
      </c>
      <c r="D762">
        <v>17</v>
      </c>
      <c r="E762">
        <v>117300</v>
      </c>
      <c r="F762">
        <v>0</v>
      </c>
      <c r="G762" s="1">
        <v>0</v>
      </c>
      <c r="H762">
        <v>0</v>
      </c>
      <c r="I762">
        <v>1009380</v>
      </c>
      <c r="J762" t="b">
        <v>1</v>
      </c>
      <c r="K762" t="s">
        <v>17</v>
      </c>
      <c r="L762" t="s">
        <v>440</v>
      </c>
      <c r="M762" t="s">
        <v>37</v>
      </c>
      <c r="O762">
        <v>2020</v>
      </c>
    </row>
    <row r="763" spans="1:15" x14ac:dyDescent="0.3">
      <c r="A763">
        <v>337</v>
      </c>
      <c r="B763" t="s">
        <v>331</v>
      </c>
      <c r="C763" t="s">
        <v>511</v>
      </c>
      <c r="D763">
        <v>7</v>
      </c>
      <c r="E763">
        <v>117300</v>
      </c>
      <c r="F763">
        <v>0</v>
      </c>
      <c r="G763" s="1">
        <v>0</v>
      </c>
      <c r="H763">
        <v>0</v>
      </c>
      <c r="I763">
        <v>1017255</v>
      </c>
      <c r="J763" t="b">
        <v>1</v>
      </c>
      <c r="K763" t="s">
        <v>3</v>
      </c>
      <c r="L763" t="s">
        <v>497</v>
      </c>
      <c r="M763" t="s">
        <v>45</v>
      </c>
      <c r="O763">
        <v>2020</v>
      </c>
    </row>
    <row r="764" spans="1:15" x14ac:dyDescent="0.3">
      <c r="A764">
        <v>366</v>
      </c>
      <c r="B764" t="s">
        <v>138</v>
      </c>
      <c r="C764" t="s">
        <v>538</v>
      </c>
      <c r="D764">
        <v>7</v>
      </c>
      <c r="E764">
        <v>117300</v>
      </c>
      <c r="F764">
        <v>0</v>
      </c>
      <c r="G764" s="1">
        <v>0</v>
      </c>
      <c r="H764">
        <v>0</v>
      </c>
      <c r="I764">
        <v>1008603</v>
      </c>
      <c r="J764" t="b">
        <v>1</v>
      </c>
      <c r="K764" t="s">
        <v>3</v>
      </c>
      <c r="L764" t="s">
        <v>497</v>
      </c>
      <c r="M764" t="s">
        <v>45</v>
      </c>
      <c r="O764">
        <v>2020</v>
      </c>
    </row>
    <row r="765" spans="1:15" x14ac:dyDescent="0.3">
      <c r="A765">
        <v>392</v>
      </c>
      <c r="B765" t="s">
        <v>50</v>
      </c>
      <c r="C765" t="s">
        <v>566</v>
      </c>
      <c r="D765">
        <v>18</v>
      </c>
      <c r="E765">
        <v>117300</v>
      </c>
      <c r="F765">
        <v>0</v>
      </c>
      <c r="G765" s="1">
        <v>0</v>
      </c>
      <c r="H765">
        <v>0</v>
      </c>
      <c r="I765">
        <v>296984</v>
      </c>
      <c r="J765" t="b">
        <v>1</v>
      </c>
      <c r="K765" t="s">
        <v>542</v>
      </c>
      <c r="L765" t="s">
        <v>18</v>
      </c>
      <c r="M765" t="s">
        <v>37</v>
      </c>
      <c r="N765" t="s">
        <v>45</v>
      </c>
      <c r="O765">
        <v>2020</v>
      </c>
    </row>
    <row r="766" spans="1:15" x14ac:dyDescent="0.3">
      <c r="A766">
        <v>404</v>
      </c>
      <c r="B766" t="s">
        <v>71</v>
      </c>
      <c r="C766" t="s">
        <v>575</v>
      </c>
      <c r="D766">
        <v>18</v>
      </c>
      <c r="E766">
        <v>117300</v>
      </c>
      <c r="F766">
        <v>0</v>
      </c>
      <c r="G766" s="1">
        <v>0</v>
      </c>
      <c r="H766">
        <v>0</v>
      </c>
      <c r="I766">
        <v>1008123</v>
      </c>
      <c r="J766" t="b">
        <v>1</v>
      </c>
      <c r="K766" t="s">
        <v>542</v>
      </c>
      <c r="L766" t="s">
        <v>18</v>
      </c>
      <c r="M766" t="s">
        <v>45</v>
      </c>
      <c r="O766">
        <v>2020</v>
      </c>
    </row>
    <row r="767" spans="1:15" x14ac:dyDescent="0.3">
      <c r="A767">
        <v>437</v>
      </c>
      <c r="B767" t="s">
        <v>614</v>
      </c>
      <c r="C767" t="s">
        <v>615</v>
      </c>
      <c r="D767">
        <v>8</v>
      </c>
      <c r="E767">
        <v>117300</v>
      </c>
      <c r="F767">
        <v>0</v>
      </c>
      <c r="G767" s="1">
        <v>0</v>
      </c>
      <c r="H767">
        <v>0</v>
      </c>
      <c r="I767">
        <v>1009421</v>
      </c>
      <c r="J767" t="b">
        <v>1</v>
      </c>
      <c r="K767" t="s">
        <v>6</v>
      </c>
      <c r="L767" t="s">
        <v>589</v>
      </c>
      <c r="M767" t="s">
        <v>37</v>
      </c>
      <c r="O767">
        <v>2020</v>
      </c>
    </row>
    <row r="768" spans="1:15" x14ac:dyDescent="0.3">
      <c r="A768">
        <v>441</v>
      </c>
      <c r="B768" t="s">
        <v>217</v>
      </c>
      <c r="C768" t="s">
        <v>617</v>
      </c>
      <c r="D768">
        <v>8</v>
      </c>
      <c r="E768">
        <v>117300</v>
      </c>
      <c r="F768">
        <v>0</v>
      </c>
      <c r="G768" s="1">
        <v>0</v>
      </c>
      <c r="H768">
        <v>0</v>
      </c>
      <c r="I768">
        <v>1008537</v>
      </c>
      <c r="J768" t="b">
        <v>1</v>
      </c>
      <c r="K768" t="s">
        <v>6</v>
      </c>
      <c r="L768" t="s">
        <v>589</v>
      </c>
      <c r="M768" t="s">
        <v>45</v>
      </c>
      <c r="O768">
        <v>2020</v>
      </c>
    </row>
    <row r="769" spans="1:15" x14ac:dyDescent="0.3">
      <c r="A769">
        <v>493</v>
      </c>
      <c r="B769" t="s">
        <v>258</v>
      </c>
      <c r="C769" t="s">
        <v>669</v>
      </c>
      <c r="D769">
        <v>10</v>
      </c>
      <c r="E769">
        <v>117300</v>
      </c>
      <c r="F769">
        <v>0</v>
      </c>
      <c r="G769" s="1">
        <v>0</v>
      </c>
      <c r="H769">
        <v>0</v>
      </c>
      <c r="I769">
        <v>1009378</v>
      </c>
      <c r="J769" t="b">
        <v>1</v>
      </c>
      <c r="K769" t="s">
        <v>5</v>
      </c>
      <c r="L769" t="s">
        <v>637</v>
      </c>
      <c r="M769" t="s">
        <v>40</v>
      </c>
      <c r="N769" t="s">
        <v>37</v>
      </c>
      <c r="O769">
        <v>2020</v>
      </c>
    </row>
    <row r="770" spans="1:15" x14ac:dyDescent="0.3">
      <c r="A770">
        <v>510</v>
      </c>
      <c r="B770" t="s">
        <v>137</v>
      </c>
      <c r="C770" t="s">
        <v>684</v>
      </c>
      <c r="D770">
        <v>9</v>
      </c>
      <c r="E770">
        <v>117300</v>
      </c>
      <c r="F770">
        <v>0</v>
      </c>
      <c r="G770" s="1">
        <v>0</v>
      </c>
      <c r="H770">
        <v>0</v>
      </c>
      <c r="I770">
        <v>1015781</v>
      </c>
      <c r="J770" t="b">
        <v>1</v>
      </c>
      <c r="K770" t="s">
        <v>12</v>
      </c>
      <c r="L770" t="s">
        <v>679</v>
      </c>
      <c r="M770" t="s">
        <v>92</v>
      </c>
      <c r="N770" t="s">
        <v>45</v>
      </c>
      <c r="O770">
        <v>2020</v>
      </c>
    </row>
    <row r="771" spans="1:15" x14ac:dyDescent="0.3">
      <c r="A771">
        <v>526</v>
      </c>
      <c r="B771" t="s">
        <v>175</v>
      </c>
      <c r="C771" t="s">
        <v>700</v>
      </c>
      <c r="D771">
        <v>9</v>
      </c>
      <c r="E771">
        <v>117300</v>
      </c>
      <c r="F771">
        <v>0</v>
      </c>
      <c r="G771" s="1">
        <v>0</v>
      </c>
      <c r="H771">
        <v>0</v>
      </c>
      <c r="I771">
        <v>1009189</v>
      </c>
      <c r="J771" t="b">
        <v>1</v>
      </c>
      <c r="K771" t="s">
        <v>12</v>
      </c>
      <c r="L771" t="s">
        <v>679</v>
      </c>
      <c r="M771" t="s">
        <v>37</v>
      </c>
      <c r="N771" t="s">
        <v>45</v>
      </c>
      <c r="O771">
        <v>2020</v>
      </c>
    </row>
    <row r="772" spans="1:15" x14ac:dyDescent="0.3">
      <c r="A772">
        <v>531</v>
      </c>
      <c r="B772" t="s">
        <v>255</v>
      </c>
      <c r="C772" t="s">
        <v>702</v>
      </c>
      <c r="D772">
        <v>9</v>
      </c>
      <c r="E772">
        <v>117300</v>
      </c>
      <c r="F772">
        <v>0</v>
      </c>
      <c r="G772" s="1">
        <v>0</v>
      </c>
      <c r="H772">
        <v>0</v>
      </c>
      <c r="I772">
        <v>1011771</v>
      </c>
      <c r="J772" t="b">
        <v>1</v>
      </c>
      <c r="K772" t="s">
        <v>12</v>
      </c>
      <c r="L772" t="s">
        <v>679</v>
      </c>
      <c r="M772" t="s">
        <v>40</v>
      </c>
      <c r="O772">
        <v>2020</v>
      </c>
    </row>
    <row r="773" spans="1:15" x14ac:dyDescent="0.3">
      <c r="A773">
        <v>580</v>
      </c>
      <c r="B773" t="s">
        <v>561</v>
      </c>
      <c r="C773" t="s">
        <v>753</v>
      </c>
      <c r="D773">
        <v>11</v>
      </c>
      <c r="E773">
        <v>117300</v>
      </c>
      <c r="F773">
        <v>0</v>
      </c>
      <c r="G773" s="1">
        <v>0</v>
      </c>
      <c r="H773">
        <v>0</v>
      </c>
      <c r="I773">
        <v>1005326</v>
      </c>
      <c r="J773" t="b">
        <v>1</v>
      </c>
      <c r="K773" t="s">
        <v>11</v>
      </c>
      <c r="L773" t="s">
        <v>724</v>
      </c>
      <c r="M773" t="s">
        <v>37</v>
      </c>
      <c r="O773">
        <v>2020</v>
      </c>
    </row>
    <row r="774" spans="1:15" x14ac:dyDescent="0.3">
      <c r="A774">
        <v>590</v>
      </c>
      <c r="B774" t="s">
        <v>322</v>
      </c>
      <c r="C774" t="s">
        <v>587</v>
      </c>
      <c r="D774">
        <v>11</v>
      </c>
      <c r="E774">
        <v>117300</v>
      </c>
      <c r="F774">
        <v>0</v>
      </c>
      <c r="G774" s="1">
        <v>0</v>
      </c>
      <c r="H774">
        <v>0</v>
      </c>
      <c r="I774">
        <v>1009195</v>
      </c>
      <c r="J774" t="b">
        <v>1</v>
      </c>
      <c r="K774" t="s">
        <v>11</v>
      </c>
      <c r="L774" t="s">
        <v>724</v>
      </c>
      <c r="M774" t="s">
        <v>37</v>
      </c>
      <c r="N774" t="s">
        <v>45</v>
      </c>
      <c r="O774">
        <v>2020</v>
      </c>
    </row>
    <row r="775" spans="1:15" x14ac:dyDescent="0.3">
      <c r="A775">
        <v>605</v>
      </c>
      <c r="B775" t="s">
        <v>126</v>
      </c>
      <c r="C775" t="s">
        <v>782</v>
      </c>
      <c r="D775">
        <v>12</v>
      </c>
      <c r="E775">
        <v>117300</v>
      </c>
      <c r="F775">
        <v>0</v>
      </c>
      <c r="G775" s="1">
        <v>0</v>
      </c>
      <c r="H775">
        <v>0</v>
      </c>
      <c r="I775">
        <v>1009308</v>
      </c>
      <c r="J775" t="b">
        <v>1</v>
      </c>
      <c r="K775" t="s">
        <v>1</v>
      </c>
      <c r="L775" t="s">
        <v>769</v>
      </c>
      <c r="M775" t="s">
        <v>37</v>
      </c>
      <c r="N775" t="s">
        <v>45</v>
      </c>
      <c r="O775">
        <v>2020</v>
      </c>
    </row>
    <row r="776" spans="1:15" x14ac:dyDescent="0.3">
      <c r="A776">
        <v>606</v>
      </c>
      <c r="B776" t="s">
        <v>783</v>
      </c>
      <c r="C776" t="s">
        <v>212</v>
      </c>
      <c r="D776">
        <v>12</v>
      </c>
      <c r="E776">
        <v>117300</v>
      </c>
      <c r="F776">
        <v>0</v>
      </c>
      <c r="G776" s="1">
        <v>0</v>
      </c>
      <c r="H776">
        <v>0</v>
      </c>
      <c r="I776">
        <v>1009226</v>
      </c>
      <c r="J776" t="b">
        <v>1</v>
      </c>
      <c r="K776" t="s">
        <v>1</v>
      </c>
      <c r="L776" t="s">
        <v>769</v>
      </c>
      <c r="M776" t="s">
        <v>37</v>
      </c>
      <c r="O776">
        <v>2020</v>
      </c>
    </row>
    <row r="777" spans="1:15" x14ac:dyDescent="0.3">
      <c r="A777">
        <v>619</v>
      </c>
      <c r="B777" t="s">
        <v>245</v>
      </c>
      <c r="C777" t="s">
        <v>797</v>
      </c>
      <c r="D777">
        <v>12</v>
      </c>
      <c r="E777">
        <v>117300</v>
      </c>
      <c r="F777">
        <v>0</v>
      </c>
      <c r="G777" s="1">
        <v>0</v>
      </c>
      <c r="H777">
        <v>0</v>
      </c>
      <c r="I777">
        <v>1009313</v>
      </c>
      <c r="J777" t="b">
        <v>1</v>
      </c>
      <c r="K777" t="s">
        <v>1</v>
      </c>
      <c r="L777" t="s">
        <v>769</v>
      </c>
      <c r="M777" t="s">
        <v>37</v>
      </c>
      <c r="O777">
        <v>2020</v>
      </c>
    </row>
    <row r="778" spans="1:15" x14ac:dyDescent="0.3">
      <c r="A778">
        <v>624</v>
      </c>
      <c r="B778" t="s">
        <v>802</v>
      </c>
      <c r="C778" t="s">
        <v>803</v>
      </c>
      <c r="D778">
        <v>12</v>
      </c>
      <c r="E778">
        <v>117300</v>
      </c>
      <c r="F778">
        <v>0</v>
      </c>
      <c r="G778" s="1">
        <v>0</v>
      </c>
      <c r="H778">
        <v>0</v>
      </c>
      <c r="I778">
        <v>1006193</v>
      </c>
      <c r="J778" t="b">
        <v>1</v>
      </c>
      <c r="K778" t="s">
        <v>1</v>
      </c>
      <c r="L778" t="s">
        <v>769</v>
      </c>
      <c r="M778" t="s">
        <v>40</v>
      </c>
      <c r="N778" t="s">
        <v>92</v>
      </c>
      <c r="O778">
        <v>2020</v>
      </c>
    </row>
    <row r="779" spans="1:15" x14ac:dyDescent="0.3">
      <c r="A779">
        <v>627</v>
      </c>
      <c r="B779" t="s">
        <v>808</v>
      </c>
      <c r="C779" t="s">
        <v>809</v>
      </c>
      <c r="D779">
        <v>12</v>
      </c>
      <c r="E779">
        <v>117300</v>
      </c>
      <c r="F779">
        <v>0</v>
      </c>
      <c r="G779" s="1">
        <v>0</v>
      </c>
      <c r="H779">
        <v>0</v>
      </c>
      <c r="I779">
        <v>1011985</v>
      </c>
      <c r="J779" t="b">
        <v>1</v>
      </c>
      <c r="K779" t="s">
        <v>1</v>
      </c>
      <c r="L779" t="s">
        <v>769</v>
      </c>
      <c r="M779" t="s">
        <v>37</v>
      </c>
      <c r="N779" t="s">
        <v>45</v>
      </c>
      <c r="O779">
        <v>2020</v>
      </c>
    </row>
    <row r="780" spans="1:15" x14ac:dyDescent="0.3">
      <c r="A780">
        <v>645</v>
      </c>
      <c r="B780" t="s">
        <v>154</v>
      </c>
      <c r="C780" t="s">
        <v>825</v>
      </c>
      <c r="D780">
        <v>13</v>
      </c>
      <c r="E780">
        <v>117300</v>
      </c>
      <c r="F780">
        <v>0</v>
      </c>
      <c r="G780" s="1">
        <v>0</v>
      </c>
      <c r="H780">
        <v>0</v>
      </c>
      <c r="I780">
        <v>1011994</v>
      </c>
      <c r="J780" t="b">
        <v>1</v>
      </c>
      <c r="K780" t="s">
        <v>10</v>
      </c>
      <c r="L780" t="s">
        <v>818</v>
      </c>
      <c r="M780" t="s">
        <v>37</v>
      </c>
      <c r="O780">
        <v>2020</v>
      </c>
    </row>
    <row r="781" spans="1:15" x14ac:dyDescent="0.3">
      <c r="A781">
        <v>651</v>
      </c>
      <c r="B781" t="s">
        <v>831</v>
      </c>
      <c r="C781" t="s">
        <v>832</v>
      </c>
      <c r="D781">
        <v>13</v>
      </c>
      <c r="E781">
        <v>117300</v>
      </c>
      <c r="F781">
        <v>0</v>
      </c>
      <c r="G781" s="1">
        <v>0</v>
      </c>
      <c r="H781">
        <v>0</v>
      </c>
      <c r="I781">
        <v>1009228</v>
      </c>
      <c r="J781" t="b">
        <v>1</v>
      </c>
      <c r="K781" t="s">
        <v>10</v>
      </c>
      <c r="L781" t="s">
        <v>818</v>
      </c>
      <c r="M781" t="s">
        <v>40</v>
      </c>
      <c r="N781" t="s">
        <v>37</v>
      </c>
      <c r="O781">
        <v>2020</v>
      </c>
    </row>
    <row r="782" spans="1:15" x14ac:dyDescent="0.3">
      <c r="A782">
        <v>694</v>
      </c>
      <c r="B782" t="s">
        <v>245</v>
      </c>
      <c r="C782" t="s">
        <v>875</v>
      </c>
      <c r="D782">
        <v>14</v>
      </c>
      <c r="E782">
        <v>117300</v>
      </c>
      <c r="F782">
        <v>0</v>
      </c>
      <c r="G782" s="1">
        <v>0</v>
      </c>
      <c r="H782">
        <v>0</v>
      </c>
      <c r="I782">
        <v>1004113</v>
      </c>
      <c r="J782" t="b">
        <v>1</v>
      </c>
      <c r="K782" t="s">
        <v>9</v>
      </c>
      <c r="L782" t="s">
        <v>864</v>
      </c>
      <c r="M782" t="s">
        <v>40</v>
      </c>
      <c r="O782">
        <v>2020</v>
      </c>
    </row>
    <row r="783" spans="1:15" x14ac:dyDescent="0.3">
      <c r="A783">
        <v>723</v>
      </c>
      <c r="B783" t="s">
        <v>901</v>
      </c>
      <c r="C783" t="s">
        <v>111</v>
      </c>
      <c r="D783">
        <v>14</v>
      </c>
      <c r="E783">
        <v>117300</v>
      </c>
      <c r="F783">
        <v>0</v>
      </c>
      <c r="G783" s="1">
        <v>0</v>
      </c>
      <c r="H783">
        <v>0</v>
      </c>
      <c r="I783">
        <v>1005997</v>
      </c>
      <c r="J783" t="b">
        <v>1</v>
      </c>
      <c r="K783" t="s">
        <v>9</v>
      </c>
      <c r="L783" t="s">
        <v>864</v>
      </c>
      <c r="M783" t="s">
        <v>37</v>
      </c>
      <c r="N783" t="s">
        <v>45</v>
      </c>
      <c r="O783">
        <v>2020</v>
      </c>
    </row>
    <row r="784" spans="1:15" x14ac:dyDescent="0.3">
      <c r="A784">
        <v>726</v>
      </c>
      <c r="B784" t="s">
        <v>632</v>
      </c>
      <c r="C784" t="s">
        <v>903</v>
      </c>
      <c r="D784">
        <v>14</v>
      </c>
      <c r="E784">
        <v>117300</v>
      </c>
      <c r="F784">
        <v>0</v>
      </c>
      <c r="G784" s="1">
        <v>0</v>
      </c>
      <c r="H784">
        <v>0</v>
      </c>
      <c r="I784">
        <v>1012014</v>
      </c>
      <c r="J784" t="b">
        <v>1</v>
      </c>
      <c r="K784" t="s">
        <v>9</v>
      </c>
      <c r="L784" t="s">
        <v>864</v>
      </c>
      <c r="M784" t="s">
        <v>37</v>
      </c>
      <c r="O784">
        <v>2020</v>
      </c>
    </row>
    <row r="785" spans="1:15" x14ac:dyDescent="0.3">
      <c r="A785">
        <v>730</v>
      </c>
      <c r="B785" t="s">
        <v>909</v>
      </c>
      <c r="C785" t="s">
        <v>824</v>
      </c>
      <c r="D785">
        <v>15</v>
      </c>
      <c r="E785">
        <v>117300</v>
      </c>
      <c r="F785">
        <v>0</v>
      </c>
      <c r="G785" s="1">
        <v>0</v>
      </c>
      <c r="H785">
        <v>0</v>
      </c>
      <c r="I785">
        <v>1011992</v>
      </c>
      <c r="J785" t="b">
        <v>1</v>
      </c>
      <c r="K785" t="s">
        <v>13</v>
      </c>
      <c r="L785" t="s">
        <v>907</v>
      </c>
      <c r="M785" t="s">
        <v>40</v>
      </c>
      <c r="N785" t="s">
        <v>37</v>
      </c>
      <c r="O785">
        <v>2020</v>
      </c>
    </row>
    <row r="786" spans="1:15" x14ac:dyDescent="0.3">
      <c r="A786">
        <v>740</v>
      </c>
      <c r="B786" t="s">
        <v>73</v>
      </c>
      <c r="C786" t="s">
        <v>918</v>
      </c>
      <c r="D786">
        <v>15</v>
      </c>
      <c r="E786">
        <v>117300</v>
      </c>
      <c r="F786">
        <v>0</v>
      </c>
      <c r="G786" s="1">
        <v>0</v>
      </c>
      <c r="H786">
        <v>0</v>
      </c>
      <c r="I786">
        <v>1006533</v>
      </c>
      <c r="J786" t="b">
        <v>1</v>
      </c>
      <c r="K786" t="s">
        <v>13</v>
      </c>
      <c r="L786" t="s">
        <v>907</v>
      </c>
      <c r="M786" t="s">
        <v>37</v>
      </c>
      <c r="O786">
        <v>2020</v>
      </c>
    </row>
    <row r="787" spans="1:15" x14ac:dyDescent="0.3">
      <c r="A787">
        <v>790</v>
      </c>
      <c r="B787" t="s">
        <v>120</v>
      </c>
      <c r="C787" t="s">
        <v>960</v>
      </c>
      <c r="D787">
        <v>16</v>
      </c>
      <c r="E787">
        <v>117300</v>
      </c>
      <c r="F787">
        <v>0</v>
      </c>
      <c r="G787" s="1">
        <v>0</v>
      </c>
      <c r="H787">
        <v>0</v>
      </c>
      <c r="I787">
        <v>1011243</v>
      </c>
      <c r="J787" t="b">
        <v>1</v>
      </c>
      <c r="K787" t="s">
        <v>8</v>
      </c>
      <c r="L787" t="s">
        <v>948</v>
      </c>
      <c r="M787" t="s">
        <v>92</v>
      </c>
      <c r="O787">
        <v>2020</v>
      </c>
    </row>
    <row r="788" spans="1:15" x14ac:dyDescent="0.3">
      <c r="A788">
        <v>792</v>
      </c>
      <c r="B788" t="s">
        <v>43</v>
      </c>
      <c r="C788" t="s">
        <v>342</v>
      </c>
      <c r="D788">
        <v>16</v>
      </c>
      <c r="E788">
        <v>117300</v>
      </c>
      <c r="F788">
        <v>0</v>
      </c>
      <c r="G788" s="1">
        <v>0</v>
      </c>
      <c r="H788">
        <v>0</v>
      </c>
      <c r="I788">
        <v>1011464</v>
      </c>
      <c r="J788" t="b">
        <v>1</v>
      </c>
      <c r="K788" t="s">
        <v>8</v>
      </c>
      <c r="L788" t="s">
        <v>948</v>
      </c>
      <c r="M788" t="s">
        <v>40</v>
      </c>
      <c r="O788">
        <v>2020</v>
      </c>
    </row>
    <row r="789" spans="1:15" x14ac:dyDescent="0.3">
      <c r="A789">
        <v>432</v>
      </c>
      <c r="B789" t="s">
        <v>608</v>
      </c>
      <c r="C789" t="s">
        <v>609</v>
      </c>
      <c r="D789">
        <v>8</v>
      </c>
      <c r="E789">
        <v>115900</v>
      </c>
      <c r="F789">
        <v>0</v>
      </c>
      <c r="G789" s="1">
        <v>0</v>
      </c>
      <c r="H789">
        <v>0</v>
      </c>
      <c r="I789">
        <v>1005150</v>
      </c>
      <c r="J789" t="b">
        <v>1</v>
      </c>
      <c r="K789" t="s">
        <v>6</v>
      </c>
      <c r="L789" t="s">
        <v>589</v>
      </c>
      <c r="M789" t="s">
        <v>45</v>
      </c>
      <c r="O789">
        <v>2020</v>
      </c>
    </row>
    <row r="790" spans="1:15" x14ac:dyDescent="0.3">
      <c r="A790">
        <v>197</v>
      </c>
      <c r="B790" t="s">
        <v>149</v>
      </c>
      <c r="C790" t="s">
        <v>338</v>
      </c>
      <c r="D790">
        <v>5</v>
      </c>
      <c r="E790">
        <v>114400</v>
      </c>
      <c r="F790">
        <v>0</v>
      </c>
      <c r="G790" s="1">
        <v>0</v>
      </c>
      <c r="H790">
        <v>0</v>
      </c>
      <c r="I790">
        <v>298407</v>
      </c>
      <c r="J790" t="b">
        <v>1</v>
      </c>
      <c r="K790" t="s">
        <v>4</v>
      </c>
      <c r="L790" t="s">
        <v>316</v>
      </c>
      <c r="M790" t="s">
        <v>37</v>
      </c>
      <c r="O790">
        <v>2020</v>
      </c>
    </row>
    <row r="791" spans="1:15" x14ac:dyDescent="0.3">
      <c r="A791">
        <v>809</v>
      </c>
      <c r="B791" t="s">
        <v>348</v>
      </c>
      <c r="C791" t="s">
        <v>973</v>
      </c>
      <c r="D791">
        <v>16</v>
      </c>
      <c r="E791">
        <v>112900</v>
      </c>
      <c r="F791">
        <v>0</v>
      </c>
      <c r="G791" s="1">
        <v>0</v>
      </c>
      <c r="H791">
        <v>0</v>
      </c>
      <c r="I791">
        <v>1001412</v>
      </c>
      <c r="J791" t="b">
        <v>1</v>
      </c>
      <c r="K791" t="s">
        <v>8</v>
      </c>
      <c r="L791" t="s">
        <v>948</v>
      </c>
      <c r="M791" t="s">
        <v>45</v>
      </c>
      <c r="O791">
        <v>2020</v>
      </c>
    </row>
    <row r="792" spans="1:15" x14ac:dyDescent="0.3">
      <c r="A792">
        <v>83</v>
      </c>
      <c r="B792" t="s">
        <v>185</v>
      </c>
      <c r="C792" t="s">
        <v>186</v>
      </c>
      <c r="D792">
        <v>2</v>
      </c>
      <c r="E792">
        <v>111400</v>
      </c>
      <c r="F792">
        <v>0</v>
      </c>
      <c r="G792" s="1">
        <v>0</v>
      </c>
      <c r="H792">
        <v>0</v>
      </c>
      <c r="I792">
        <v>993836</v>
      </c>
      <c r="J792" t="b">
        <v>1</v>
      </c>
      <c r="K792" t="s">
        <v>7</v>
      </c>
      <c r="L792" t="s">
        <v>119</v>
      </c>
      <c r="M792" t="s">
        <v>45</v>
      </c>
      <c r="O792">
        <v>2020</v>
      </c>
    </row>
    <row r="793" spans="1:15" x14ac:dyDescent="0.3">
      <c r="A793">
        <v>330</v>
      </c>
      <c r="B793" t="s">
        <v>503</v>
      </c>
      <c r="C793" t="s">
        <v>504</v>
      </c>
      <c r="D793">
        <v>7</v>
      </c>
      <c r="E793">
        <v>109900</v>
      </c>
      <c r="F793">
        <v>0</v>
      </c>
      <c r="G793" s="1">
        <v>0</v>
      </c>
      <c r="H793">
        <v>0</v>
      </c>
      <c r="I793">
        <v>999326</v>
      </c>
      <c r="J793" t="b">
        <v>1</v>
      </c>
      <c r="K793" t="s">
        <v>3</v>
      </c>
      <c r="L793" t="s">
        <v>497</v>
      </c>
      <c r="M793" t="s">
        <v>37</v>
      </c>
      <c r="N793" t="s">
        <v>45</v>
      </c>
      <c r="O793">
        <v>2020</v>
      </c>
    </row>
    <row r="794" spans="1:15" x14ac:dyDescent="0.3">
      <c r="A794">
        <v>278</v>
      </c>
      <c r="B794" t="s">
        <v>130</v>
      </c>
      <c r="C794" t="s">
        <v>444</v>
      </c>
      <c r="D794">
        <v>17</v>
      </c>
      <c r="E794">
        <v>106900</v>
      </c>
      <c r="F794">
        <v>0</v>
      </c>
      <c r="G794" s="1">
        <v>0</v>
      </c>
      <c r="H794">
        <v>0</v>
      </c>
      <c r="I794">
        <v>1008454</v>
      </c>
      <c r="J794" t="b">
        <v>1</v>
      </c>
      <c r="K794" t="s">
        <v>17</v>
      </c>
      <c r="L794" t="s">
        <v>440</v>
      </c>
      <c r="M794" t="s">
        <v>37</v>
      </c>
      <c r="N794" t="s">
        <v>45</v>
      </c>
      <c r="O794">
        <v>2020</v>
      </c>
    </row>
    <row r="795" spans="1:15" x14ac:dyDescent="0.3">
      <c r="A795">
        <v>121</v>
      </c>
      <c r="B795" t="s">
        <v>238</v>
      </c>
      <c r="C795" t="s">
        <v>239</v>
      </c>
      <c r="D795">
        <v>3</v>
      </c>
      <c r="E795">
        <v>105400</v>
      </c>
      <c r="F795">
        <v>0</v>
      </c>
      <c r="G795" s="1">
        <v>0</v>
      </c>
      <c r="H795">
        <v>0</v>
      </c>
      <c r="I795">
        <v>1011861</v>
      </c>
      <c r="J795" t="b">
        <v>1</v>
      </c>
      <c r="K795" t="s">
        <v>2</v>
      </c>
      <c r="L795" t="s">
        <v>200</v>
      </c>
      <c r="M795" t="s">
        <v>45</v>
      </c>
      <c r="O795">
        <v>2020</v>
      </c>
    </row>
    <row r="796" spans="1:15" x14ac:dyDescent="0.3">
      <c r="A796">
        <v>703</v>
      </c>
      <c r="B796" t="s">
        <v>175</v>
      </c>
      <c r="C796" t="s">
        <v>882</v>
      </c>
      <c r="D796">
        <v>14</v>
      </c>
      <c r="E796">
        <v>103900</v>
      </c>
      <c r="F796">
        <v>0</v>
      </c>
      <c r="G796" s="1">
        <v>0</v>
      </c>
      <c r="H796">
        <v>0</v>
      </c>
      <c r="I796">
        <v>998662</v>
      </c>
      <c r="J796" t="b">
        <v>1</v>
      </c>
      <c r="K796" t="s">
        <v>9</v>
      </c>
      <c r="L796" t="s">
        <v>864</v>
      </c>
      <c r="M796" t="s">
        <v>40</v>
      </c>
      <c r="O796">
        <v>2020</v>
      </c>
    </row>
    <row r="797" spans="1:15" x14ac:dyDescent="0.3">
      <c r="A797">
        <v>66</v>
      </c>
      <c r="B797" t="s">
        <v>156</v>
      </c>
      <c r="C797" t="s">
        <v>157</v>
      </c>
      <c r="D797">
        <v>2</v>
      </c>
      <c r="E797">
        <v>102400</v>
      </c>
      <c r="F797">
        <v>0</v>
      </c>
      <c r="G797" s="1">
        <v>0</v>
      </c>
      <c r="H797">
        <v>0</v>
      </c>
      <c r="I797">
        <v>998105</v>
      </c>
      <c r="J797" t="b">
        <v>1</v>
      </c>
      <c r="K797" t="s">
        <v>7</v>
      </c>
      <c r="L797" t="s">
        <v>119</v>
      </c>
      <c r="M797" t="s">
        <v>37</v>
      </c>
      <c r="O797">
        <v>2020</v>
      </c>
    </row>
    <row r="798" spans="1:15" x14ac:dyDescent="0.3">
      <c r="A798">
        <v>180</v>
      </c>
      <c r="B798" t="s">
        <v>134</v>
      </c>
      <c r="C798" t="s">
        <v>114</v>
      </c>
      <c r="D798">
        <v>4</v>
      </c>
      <c r="E798">
        <v>102400</v>
      </c>
      <c r="F798">
        <v>0</v>
      </c>
      <c r="G798" s="1">
        <v>0</v>
      </c>
      <c r="H798">
        <v>0</v>
      </c>
      <c r="I798">
        <v>993797</v>
      </c>
      <c r="J798" t="b">
        <v>1</v>
      </c>
      <c r="K798" t="s">
        <v>14</v>
      </c>
      <c r="L798" t="s">
        <v>254</v>
      </c>
      <c r="M798" t="s">
        <v>45</v>
      </c>
      <c r="O798">
        <v>2020</v>
      </c>
    </row>
    <row r="799" spans="1:15" x14ac:dyDescent="0.3">
      <c r="A799">
        <v>204</v>
      </c>
      <c r="B799" t="s">
        <v>346</v>
      </c>
      <c r="C799" t="s">
        <v>347</v>
      </c>
      <c r="D799">
        <v>5</v>
      </c>
      <c r="E799">
        <v>102400</v>
      </c>
      <c r="F799">
        <v>0</v>
      </c>
      <c r="G799" s="1">
        <v>0</v>
      </c>
      <c r="H799">
        <v>0</v>
      </c>
      <c r="I799">
        <v>1018969</v>
      </c>
      <c r="J799" t="b">
        <v>1</v>
      </c>
      <c r="K799" t="s">
        <v>4</v>
      </c>
      <c r="L799" t="s">
        <v>316</v>
      </c>
      <c r="M799" t="s">
        <v>40</v>
      </c>
      <c r="O799">
        <v>2020</v>
      </c>
    </row>
    <row r="800" spans="1:15" x14ac:dyDescent="0.3">
      <c r="A800">
        <v>209</v>
      </c>
      <c r="B800" t="s">
        <v>355</v>
      </c>
      <c r="C800" t="s">
        <v>356</v>
      </c>
      <c r="D800">
        <v>5</v>
      </c>
      <c r="E800">
        <v>102400</v>
      </c>
      <c r="F800">
        <v>0</v>
      </c>
      <c r="G800" s="1">
        <v>0</v>
      </c>
      <c r="H800">
        <v>0</v>
      </c>
      <c r="I800">
        <v>1019156</v>
      </c>
      <c r="J800" t="b">
        <v>1</v>
      </c>
      <c r="K800" t="s">
        <v>4</v>
      </c>
      <c r="L800" t="s">
        <v>316</v>
      </c>
      <c r="M800" t="s">
        <v>40</v>
      </c>
      <c r="N800" t="s">
        <v>45</v>
      </c>
      <c r="O800">
        <v>2020</v>
      </c>
    </row>
    <row r="801" spans="1:15" x14ac:dyDescent="0.3">
      <c r="A801">
        <v>232</v>
      </c>
      <c r="B801" t="s">
        <v>384</v>
      </c>
      <c r="C801" t="s">
        <v>385</v>
      </c>
      <c r="D801">
        <v>6</v>
      </c>
      <c r="E801">
        <v>102400</v>
      </c>
      <c r="F801">
        <v>0</v>
      </c>
      <c r="G801" s="1">
        <v>0</v>
      </c>
      <c r="H801">
        <v>0</v>
      </c>
      <c r="I801">
        <v>1017984</v>
      </c>
      <c r="J801" t="b">
        <v>1</v>
      </c>
      <c r="K801" t="s">
        <v>15</v>
      </c>
      <c r="L801" t="s">
        <v>377</v>
      </c>
      <c r="M801" t="s">
        <v>45</v>
      </c>
      <c r="O801">
        <v>2020</v>
      </c>
    </row>
    <row r="802" spans="1:15" x14ac:dyDescent="0.3">
      <c r="A802">
        <v>256</v>
      </c>
      <c r="B802" t="s">
        <v>50</v>
      </c>
      <c r="C802" t="s">
        <v>420</v>
      </c>
      <c r="D802">
        <v>6</v>
      </c>
      <c r="E802">
        <v>102400</v>
      </c>
      <c r="F802">
        <v>0</v>
      </c>
      <c r="G802" s="1">
        <v>0</v>
      </c>
      <c r="H802">
        <v>0</v>
      </c>
      <c r="I802">
        <v>1003132</v>
      </c>
      <c r="J802" t="b">
        <v>1</v>
      </c>
      <c r="K802" t="s">
        <v>15</v>
      </c>
      <c r="L802" t="s">
        <v>377</v>
      </c>
      <c r="M802" t="s">
        <v>37</v>
      </c>
      <c r="O802">
        <v>2020</v>
      </c>
    </row>
    <row r="803" spans="1:15" x14ac:dyDescent="0.3">
      <c r="A803">
        <v>266</v>
      </c>
      <c r="B803" t="s">
        <v>431</v>
      </c>
      <c r="C803" t="s">
        <v>134</v>
      </c>
      <c r="D803">
        <v>6</v>
      </c>
      <c r="E803">
        <v>102400</v>
      </c>
      <c r="F803">
        <v>0</v>
      </c>
      <c r="G803" s="1">
        <v>0</v>
      </c>
      <c r="H803">
        <v>0</v>
      </c>
      <c r="I803">
        <v>1009381</v>
      </c>
      <c r="J803" t="b">
        <v>1</v>
      </c>
      <c r="K803" t="s">
        <v>15</v>
      </c>
      <c r="L803" t="s">
        <v>377</v>
      </c>
      <c r="M803" t="s">
        <v>40</v>
      </c>
      <c r="O803">
        <v>2020</v>
      </c>
    </row>
    <row r="804" spans="1:15" x14ac:dyDescent="0.3">
      <c r="A804">
        <v>281</v>
      </c>
      <c r="B804" t="s">
        <v>203</v>
      </c>
      <c r="C804" t="s">
        <v>448</v>
      </c>
      <c r="D804">
        <v>17</v>
      </c>
      <c r="E804">
        <v>102400</v>
      </c>
      <c r="F804">
        <v>0</v>
      </c>
      <c r="G804" s="1">
        <v>0</v>
      </c>
      <c r="H804">
        <v>0</v>
      </c>
      <c r="I804">
        <v>1009334</v>
      </c>
      <c r="J804" t="b">
        <v>1</v>
      </c>
      <c r="K804" t="s">
        <v>17</v>
      </c>
      <c r="L804" t="s">
        <v>440</v>
      </c>
      <c r="M804" t="s">
        <v>92</v>
      </c>
      <c r="O804">
        <v>2020</v>
      </c>
    </row>
    <row r="805" spans="1:15" x14ac:dyDescent="0.3">
      <c r="A805">
        <v>308</v>
      </c>
      <c r="B805" t="s">
        <v>113</v>
      </c>
      <c r="C805" t="s">
        <v>476</v>
      </c>
      <c r="D805">
        <v>17</v>
      </c>
      <c r="E805">
        <v>102400</v>
      </c>
      <c r="F805">
        <v>0</v>
      </c>
      <c r="G805" s="1">
        <v>0</v>
      </c>
      <c r="H805">
        <v>0</v>
      </c>
      <c r="I805">
        <v>1016116</v>
      </c>
      <c r="J805" t="b">
        <v>1</v>
      </c>
      <c r="K805" t="s">
        <v>17</v>
      </c>
      <c r="L805" t="s">
        <v>440</v>
      </c>
      <c r="M805" t="s">
        <v>45</v>
      </c>
      <c r="O805">
        <v>2020</v>
      </c>
    </row>
    <row r="806" spans="1:15" x14ac:dyDescent="0.3">
      <c r="A806">
        <v>312</v>
      </c>
      <c r="B806" t="s">
        <v>482</v>
      </c>
      <c r="C806" t="s">
        <v>483</v>
      </c>
      <c r="D806">
        <v>17</v>
      </c>
      <c r="E806">
        <v>102400</v>
      </c>
      <c r="F806">
        <v>0</v>
      </c>
      <c r="G806" s="1">
        <v>0</v>
      </c>
      <c r="H806">
        <v>0</v>
      </c>
      <c r="I806">
        <v>1005986</v>
      </c>
      <c r="J806" t="b">
        <v>1</v>
      </c>
      <c r="K806" t="s">
        <v>17</v>
      </c>
      <c r="L806" t="s">
        <v>440</v>
      </c>
      <c r="M806" t="s">
        <v>45</v>
      </c>
      <c r="O806">
        <v>2020</v>
      </c>
    </row>
    <row r="807" spans="1:15" x14ac:dyDescent="0.3">
      <c r="A807">
        <v>320</v>
      </c>
      <c r="B807" t="s">
        <v>38</v>
      </c>
      <c r="C807" t="s">
        <v>490</v>
      </c>
      <c r="D807">
        <v>17</v>
      </c>
      <c r="E807">
        <v>102400</v>
      </c>
      <c r="F807">
        <v>0</v>
      </c>
      <c r="G807" s="1">
        <v>0</v>
      </c>
      <c r="H807">
        <v>0</v>
      </c>
      <c r="I807">
        <v>1019157</v>
      </c>
      <c r="J807" t="b">
        <v>1</v>
      </c>
      <c r="K807" t="s">
        <v>17</v>
      </c>
      <c r="L807" t="s">
        <v>440</v>
      </c>
      <c r="M807" t="s">
        <v>40</v>
      </c>
      <c r="O807">
        <v>2020</v>
      </c>
    </row>
    <row r="808" spans="1:15" x14ac:dyDescent="0.3">
      <c r="A808">
        <v>328</v>
      </c>
      <c r="B808" t="s">
        <v>170</v>
      </c>
      <c r="C808" t="s">
        <v>501</v>
      </c>
      <c r="D808">
        <v>7</v>
      </c>
      <c r="E808">
        <v>102400</v>
      </c>
      <c r="F808">
        <v>0</v>
      </c>
      <c r="G808" s="1">
        <v>0</v>
      </c>
      <c r="H808">
        <v>0</v>
      </c>
      <c r="I808">
        <v>1006101</v>
      </c>
      <c r="J808" t="b">
        <v>1</v>
      </c>
      <c r="K808" t="s">
        <v>3</v>
      </c>
      <c r="L808" t="s">
        <v>497</v>
      </c>
      <c r="M808" t="s">
        <v>45</v>
      </c>
      <c r="O808">
        <v>2020</v>
      </c>
    </row>
    <row r="809" spans="1:15" x14ac:dyDescent="0.3">
      <c r="A809">
        <v>447</v>
      </c>
      <c r="B809" t="s">
        <v>224</v>
      </c>
      <c r="C809" t="s">
        <v>623</v>
      </c>
      <c r="D809">
        <v>8</v>
      </c>
      <c r="E809">
        <v>102400</v>
      </c>
      <c r="F809">
        <v>0</v>
      </c>
      <c r="G809" s="1">
        <v>0</v>
      </c>
      <c r="H809">
        <v>0</v>
      </c>
      <c r="I809">
        <v>1011873</v>
      </c>
      <c r="J809" t="b">
        <v>1</v>
      </c>
      <c r="K809" t="s">
        <v>6</v>
      </c>
      <c r="L809" t="s">
        <v>589</v>
      </c>
      <c r="M809" t="s">
        <v>40</v>
      </c>
      <c r="O809">
        <v>2020</v>
      </c>
    </row>
    <row r="810" spans="1:15" x14ac:dyDescent="0.3">
      <c r="A810">
        <v>528</v>
      </c>
      <c r="B810" t="s">
        <v>203</v>
      </c>
      <c r="C810" t="s">
        <v>701</v>
      </c>
      <c r="D810">
        <v>9</v>
      </c>
      <c r="E810">
        <v>102400</v>
      </c>
      <c r="F810">
        <v>0</v>
      </c>
      <c r="G810" s="1">
        <v>0</v>
      </c>
      <c r="H810">
        <v>0</v>
      </c>
      <c r="I810">
        <v>1006653</v>
      </c>
      <c r="J810" t="b">
        <v>1</v>
      </c>
      <c r="K810" t="s">
        <v>12</v>
      </c>
      <c r="L810" t="s">
        <v>679</v>
      </c>
      <c r="M810" t="s">
        <v>40</v>
      </c>
      <c r="O810">
        <v>2020</v>
      </c>
    </row>
    <row r="811" spans="1:15" x14ac:dyDescent="0.3">
      <c r="A811">
        <v>554</v>
      </c>
      <c r="B811" t="s">
        <v>258</v>
      </c>
      <c r="C811" t="s">
        <v>590</v>
      </c>
      <c r="D811">
        <v>11</v>
      </c>
      <c r="E811">
        <v>102400</v>
      </c>
      <c r="F811">
        <v>0</v>
      </c>
      <c r="G811" s="1">
        <v>0</v>
      </c>
      <c r="H811">
        <v>0</v>
      </c>
      <c r="I811">
        <v>1008531</v>
      </c>
      <c r="J811" t="b">
        <v>1</v>
      </c>
      <c r="K811" t="s">
        <v>11</v>
      </c>
      <c r="L811" t="s">
        <v>724</v>
      </c>
      <c r="M811" t="s">
        <v>45</v>
      </c>
      <c r="O811">
        <v>2020</v>
      </c>
    </row>
    <row r="812" spans="1:15" x14ac:dyDescent="0.3">
      <c r="A812">
        <v>569</v>
      </c>
      <c r="B812" t="s">
        <v>73</v>
      </c>
      <c r="C812" t="s">
        <v>272</v>
      </c>
      <c r="D812">
        <v>11</v>
      </c>
      <c r="E812">
        <v>102400</v>
      </c>
      <c r="F812">
        <v>0</v>
      </c>
      <c r="G812" s="1">
        <v>0</v>
      </c>
      <c r="H812">
        <v>0</v>
      </c>
      <c r="I812">
        <v>1004829</v>
      </c>
      <c r="J812" t="b">
        <v>1</v>
      </c>
      <c r="K812" t="s">
        <v>11</v>
      </c>
      <c r="L812" t="s">
        <v>724</v>
      </c>
      <c r="M812" t="s">
        <v>40</v>
      </c>
      <c r="O812">
        <v>2020</v>
      </c>
    </row>
    <row r="813" spans="1:15" x14ac:dyDescent="0.3">
      <c r="A813">
        <v>592</v>
      </c>
      <c r="B813" t="s">
        <v>766</v>
      </c>
      <c r="C813" t="s">
        <v>767</v>
      </c>
      <c r="D813">
        <v>11</v>
      </c>
      <c r="E813">
        <v>102400</v>
      </c>
      <c r="F813">
        <v>0</v>
      </c>
      <c r="G813" s="1">
        <v>0</v>
      </c>
      <c r="H813">
        <v>0</v>
      </c>
      <c r="I813">
        <v>999346</v>
      </c>
      <c r="J813" t="b">
        <v>1</v>
      </c>
      <c r="K813" t="s">
        <v>11</v>
      </c>
      <c r="L813" t="s">
        <v>724</v>
      </c>
      <c r="M813" t="s">
        <v>45</v>
      </c>
      <c r="O813">
        <v>2020</v>
      </c>
    </row>
    <row r="814" spans="1:15" x14ac:dyDescent="0.3">
      <c r="A814">
        <v>710</v>
      </c>
      <c r="B814" t="s">
        <v>888</v>
      </c>
      <c r="C814" t="s">
        <v>94</v>
      </c>
      <c r="D814">
        <v>14</v>
      </c>
      <c r="E814">
        <v>102400</v>
      </c>
      <c r="F814">
        <v>0</v>
      </c>
      <c r="G814" s="1">
        <v>0</v>
      </c>
      <c r="H814">
        <v>0</v>
      </c>
      <c r="I814">
        <v>1019158</v>
      </c>
      <c r="J814" t="b">
        <v>1</v>
      </c>
      <c r="K814" t="s">
        <v>9</v>
      </c>
      <c r="L814" t="s">
        <v>864</v>
      </c>
      <c r="M814" t="s">
        <v>40</v>
      </c>
      <c r="N814" t="s">
        <v>45</v>
      </c>
      <c r="O814">
        <v>2020</v>
      </c>
    </row>
    <row r="815" spans="1:15" x14ac:dyDescent="0.3">
      <c r="A815">
        <v>778</v>
      </c>
      <c r="B815" t="s">
        <v>741</v>
      </c>
      <c r="C815" t="s">
        <v>383</v>
      </c>
      <c r="D815">
        <v>16</v>
      </c>
      <c r="E815">
        <v>102400</v>
      </c>
      <c r="F815">
        <v>0</v>
      </c>
      <c r="G815" s="1">
        <v>0</v>
      </c>
      <c r="H815">
        <v>0</v>
      </c>
      <c r="I815">
        <v>998107</v>
      </c>
      <c r="J815" t="b">
        <v>1</v>
      </c>
      <c r="K815" t="s">
        <v>8</v>
      </c>
      <c r="L815" t="s">
        <v>948</v>
      </c>
      <c r="M815" t="s">
        <v>37</v>
      </c>
      <c r="O815">
        <v>2020</v>
      </c>
    </row>
    <row r="816" spans="1:15" x14ac:dyDescent="0.3">
      <c r="A816">
        <v>798</v>
      </c>
      <c r="B816" t="s">
        <v>149</v>
      </c>
      <c r="C816" t="s">
        <v>964</v>
      </c>
      <c r="D816">
        <v>16</v>
      </c>
      <c r="E816">
        <v>102400</v>
      </c>
      <c r="F816">
        <v>0</v>
      </c>
      <c r="G816" s="1">
        <v>0</v>
      </c>
      <c r="H816">
        <v>0</v>
      </c>
      <c r="I816">
        <v>1009353</v>
      </c>
      <c r="J816" t="b">
        <v>1</v>
      </c>
      <c r="K816" t="s">
        <v>8</v>
      </c>
      <c r="L816" t="s">
        <v>948</v>
      </c>
      <c r="M816" t="s">
        <v>37</v>
      </c>
      <c r="O816">
        <v>2020</v>
      </c>
    </row>
  </sheetData>
  <sortState ref="A2:O816">
    <sortCondition descending="1"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Printable Draft Notes</vt:lpstr>
      <vt:lpstr>Player Notes</vt:lpstr>
      <vt:lpstr>DEF Ranks</vt:lpstr>
      <vt:lpstr>MID Ranks</vt:lpstr>
      <vt:lpstr>RUC Ranks</vt:lpstr>
      <vt:lpstr>FWD Ranks</vt:lpstr>
      <vt:lpstr>2020 Player List</vt:lpstr>
      <vt:lpstr>'Printable Draft Notes'!Print_Area</vt:lpstr>
      <vt:lpstr>'Printable Draft Notes'!Print_Titles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McGrath</cp:lastModifiedBy>
  <cp:lastPrinted>2020-02-17T02:19:56Z</cp:lastPrinted>
  <dcterms:created xsi:type="dcterms:W3CDTF">2020-02-16T22:56:49Z</dcterms:created>
  <dcterms:modified xsi:type="dcterms:W3CDTF">2020-02-25T05:47:55Z</dcterms:modified>
</cp:coreProperties>
</file>