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mcgrath/Github/Fantasy-Banter/scripts/021 Draft Prep/2023/"/>
    </mc:Choice>
  </mc:AlternateContent>
  <xr:revisionPtr revIDLastSave="0" documentId="13_ncr:1_{F5BB470A-64F2-4549-96E8-CF9838D866E2}" xr6:coauthVersionLast="47" xr6:coauthVersionMax="47" xr10:uidLastSave="{00000000-0000-0000-0000-000000000000}"/>
  <bookViews>
    <workbookView xWindow="0" yWindow="500" windowWidth="28800" windowHeight="16020" tabRatio="824" xr2:uid="{00000000-000D-0000-FFFF-FFFF00000000}"/>
  </bookViews>
  <sheets>
    <sheet name="Printable Draft Notes" sheetId="4" r:id="rId1"/>
    <sheet name="Player List" sheetId="38" r:id="rId2"/>
    <sheet name="Rankings" sheetId="40" r:id="rId3"/>
    <sheet name="Settings" sheetId="42" r:id="rId4"/>
    <sheet name="preseason" sheetId="43" r:id="rId5"/>
    <sheet name="2020 Player List" sheetId="3" state="hidden" r:id="rId6"/>
  </sheets>
  <definedNames>
    <definedName name="_xlnm._FilterDatabase" localSheetId="1" hidden="1">'Player List'!$A$1:$H$785</definedName>
    <definedName name="_xlnm._FilterDatabase" localSheetId="0" hidden="1">'Printable Draft Notes'!$O$1:$O$408</definedName>
    <definedName name="_xlnm._FilterDatabase" localSheetId="2" hidden="1">Rankings!#REF!</definedName>
    <definedName name="_xlnm._FilterDatabase" localSheetId="3" hidden="1">Settings!$A$1:$B$184</definedName>
    <definedName name="player_list" localSheetId="1">'Player List'!$A$1:$H$785</definedName>
    <definedName name="_xlnm.Print_Titles" localSheetId="0">'Printable Draft Notes'!$3:$3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2" i="4" l="1"/>
  <c r="D271" i="4"/>
  <c r="D270" i="4"/>
  <c r="D269" i="4"/>
  <c r="D268" i="4"/>
  <c r="D267" i="4"/>
  <c r="D266" i="4"/>
  <c r="D265" i="4"/>
  <c r="F264" i="4"/>
  <c r="D263" i="4"/>
  <c r="D262" i="4"/>
  <c r="D261" i="4"/>
  <c r="D260" i="4"/>
  <c r="D259" i="4"/>
  <c r="D258" i="4"/>
  <c r="D257" i="4"/>
  <c r="D256" i="4"/>
  <c r="D254" i="4"/>
  <c r="D253" i="4"/>
  <c r="D252" i="4"/>
  <c r="D251" i="4"/>
  <c r="D250" i="4"/>
  <c r="D249" i="4"/>
  <c r="D248" i="4"/>
  <c r="D247" i="4"/>
  <c r="D299" i="4"/>
  <c r="D298" i="4"/>
  <c r="D297" i="4"/>
  <c r="D296" i="4"/>
  <c r="D295" i="4"/>
  <c r="D294" i="4"/>
  <c r="D293" i="4"/>
  <c r="D292" i="4"/>
  <c r="F291" i="4"/>
  <c r="D290" i="4"/>
  <c r="D289" i="4"/>
  <c r="D288" i="4"/>
  <c r="D287" i="4"/>
  <c r="D286" i="4"/>
  <c r="D285" i="4"/>
  <c r="D284" i="4"/>
  <c r="D283" i="4"/>
  <c r="D281" i="4"/>
  <c r="D280" i="4"/>
  <c r="D279" i="4"/>
  <c r="D278" i="4"/>
  <c r="D277" i="4"/>
  <c r="D276" i="4"/>
  <c r="D275" i="4"/>
  <c r="D274" i="4"/>
  <c r="F246" i="4"/>
  <c r="D245" i="4"/>
  <c r="D244" i="4"/>
  <c r="D243" i="4"/>
  <c r="D242" i="4"/>
  <c r="D241" i="4"/>
  <c r="D240" i="4"/>
  <c r="D239" i="4"/>
  <c r="D238" i="4"/>
  <c r="F237" i="4"/>
  <c r="D236" i="4"/>
  <c r="D235" i="4"/>
  <c r="D234" i="4"/>
  <c r="D233" i="4"/>
  <c r="D232" i="4"/>
  <c r="D231" i="4"/>
  <c r="D230" i="4"/>
  <c r="D229" i="4"/>
  <c r="F228" i="4"/>
  <c r="D227" i="4"/>
  <c r="D226" i="4"/>
  <c r="D225" i="4"/>
  <c r="D224" i="4"/>
  <c r="D223" i="4"/>
  <c r="D222" i="4"/>
  <c r="D221" i="4"/>
  <c r="D220" i="4"/>
  <c r="F219" i="4"/>
  <c r="D218" i="4"/>
  <c r="D217" i="4"/>
  <c r="D216" i="4"/>
  <c r="D215" i="4"/>
  <c r="D214" i="4"/>
  <c r="D213" i="4"/>
  <c r="D212" i="4"/>
  <c r="D211" i="4"/>
  <c r="I3" i="38"/>
  <c r="I4" i="38"/>
  <c r="I5" i="38"/>
  <c r="I6" i="38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1" i="38"/>
  <c r="I42" i="38"/>
  <c r="I43" i="38"/>
  <c r="I44" i="38"/>
  <c r="I45" i="38"/>
  <c r="I46" i="38"/>
  <c r="I47" i="38"/>
  <c r="I48" i="38"/>
  <c r="I49" i="38"/>
  <c r="I50" i="38"/>
  <c r="I51" i="38"/>
  <c r="I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I84" i="38"/>
  <c r="I85" i="38"/>
  <c r="I86" i="38"/>
  <c r="I87" i="38"/>
  <c r="I88" i="38"/>
  <c r="I89" i="38"/>
  <c r="I90" i="38"/>
  <c r="I91" i="38"/>
  <c r="I92" i="38"/>
  <c r="I93" i="38"/>
  <c r="I94" i="38"/>
  <c r="I95" i="38"/>
  <c r="I96" i="38"/>
  <c r="I97" i="38"/>
  <c r="I98" i="38"/>
  <c r="I99" i="38"/>
  <c r="I100" i="38"/>
  <c r="I101" i="38"/>
  <c r="I102" i="38"/>
  <c r="I103" i="38"/>
  <c r="I104" i="38"/>
  <c r="I105" i="38"/>
  <c r="I106" i="38"/>
  <c r="I107" i="38"/>
  <c r="I108" i="38"/>
  <c r="I109" i="38"/>
  <c r="I110" i="38"/>
  <c r="I111" i="38"/>
  <c r="I112" i="38"/>
  <c r="I113" i="38"/>
  <c r="I114" i="38"/>
  <c r="I115" i="38"/>
  <c r="I116" i="38"/>
  <c r="I117" i="38"/>
  <c r="I118" i="38"/>
  <c r="I119" i="38"/>
  <c r="I120" i="38"/>
  <c r="I121" i="38"/>
  <c r="I122" i="38"/>
  <c r="I123" i="38"/>
  <c r="I124" i="38"/>
  <c r="I125" i="38"/>
  <c r="I126" i="38"/>
  <c r="I127" i="38"/>
  <c r="I128" i="38"/>
  <c r="I129" i="38"/>
  <c r="I130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176" i="38"/>
  <c r="I177" i="38"/>
  <c r="I178" i="38"/>
  <c r="I179" i="38"/>
  <c r="I180" i="38"/>
  <c r="I181" i="38"/>
  <c r="I182" i="38"/>
  <c r="I183" i="38"/>
  <c r="I184" i="38"/>
  <c r="I185" i="38"/>
  <c r="I186" i="38"/>
  <c r="I187" i="38"/>
  <c r="I188" i="38"/>
  <c r="I189" i="38"/>
  <c r="I190" i="38"/>
  <c r="I191" i="38"/>
  <c r="I192" i="38"/>
  <c r="I193" i="38"/>
  <c r="I194" i="38"/>
  <c r="I195" i="38"/>
  <c r="I196" i="38"/>
  <c r="I197" i="38"/>
  <c r="I198" i="38"/>
  <c r="I199" i="38"/>
  <c r="I200" i="38"/>
  <c r="I201" i="38"/>
  <c r="I202" i="38"/>
  <c r="I203" i="38"/>
  <c r="I204" i="38"/>
  <c r="I205" i="38"/>
  <c r="I206" i="38"/>
  <c r="I207" i="38"/>
  <c r="I208" i="38"/>
  <c r="I209" i="38"/>
  <c r="I210" i="38"/>
  <c r="I211" i="38"/>
  <c r="I212" i="38"/>
  <c r="I213" i="38"/>
  <c r="I214" i="38"/>
  <c r="I215" i="38"/>
  <c r="I216" i="38"/>
  <c r="I217" i="38"/>
  <c r="I218" i="38"/>
  <c r="I219" i="38"/>
  <c r="I220" i="38"/>
  <c r="I221" i="38"/>
  <c r="I222" i="38"/>
  <c r="I223" i="38"/>
  <c r="I224" i="38"/>
  <c r="I225" i="38"/>
  <c r="I226" i="38"/>
  <c r="I227" i="38"/>
  <c r="I228" i="38"/>
  <c r="I229" i="38"/>
  <c r="I230" i="38"/>
  <c r="I231" i="38"/>
  <c r="I232" i="38"/>
  <c r="I233" i="38"/>
  <c r="I234" i="38"/>
  <c r="I235" i="38"/>
  <c r="I236" i="38"/>
  <c r="I237" i="38"/>
  <c r="I238" i="38"/>
  <c r="I239" i="38"/>
  <c r="I240" i="38"/>
  <c r="I241" i="38"/>
  <c r="I242" i="38"/>
  <c r="I243" i="38"/>
  <c r="I244" i="38"/>
  <c r="I245" i="38"/>
  <c r="I246" i="38"/>
  <c r="I247" i="38"/>
  <c r="I248" i="38"/>
  <c r="I249" i="38"/>
  <c r="I250" i="38"/>
  <c r="I251" i="38"/>
  <c r="I252" i="38"/>
  <c r="I253" i="38"/>
  <c r="I254" i="38"/>
  <c r="I255" i="38"/>
  <c r="I256" i="38"/>
  <c r="I257" i="38"/>
  <c r="I258" i="38"/>
  <c r="I259" i="38"/>
  <c r="I260" i="38"/>
  <c r="I261" i="38"/>
  <c r="I262" i="38"/>
  <c r="I263" i="38"/>
  <c r="I264" i="38"/>
  <c r="I265" i="38"/>
  <c r="I266" i="38"/>
  <c r="I267" i="38"/>
  <c r="I268" i="38"/>
  <c r="I269" i="38"/>
  <c r="I270" i="38"/>
  <c r="I271" i="38"/>
  <c r="I272" i="38"/>
  <c r="I273" i="38"/>
  <c r="I274" i="38"/>
  <c r="I275" i="38"/>
  <c r="I276" i="38"/>
  <c r="I277" i="38"/>
  <c r="I278" i="38"/>
  <c r="I279" i="38"/>
  <c r="I280" i="38"/>
  <c r="I281" i="38"/>
  <c r="I282" i="38"/>
  <c r="I283" i="38"/>
  <c r="I284" i="38"/>
  <c r="I285" i="38"/>
  <c r="I286" i="38"/>
  <c r="I287" i="38"/>
  <c r="I288" i="38"/>
  <c r="I289" i="38"/>
  <c r="I290" i="38"/>
  <c r="I291" i="38"/>
  <c r="I292" i="38"/>
  <c r="I293" i="38"/>
  <c r="I294" i="38"/>
  <c r="I295" i="38"/>
  <c r="I296" i="38"/>
  <c r="I297" i="38"/>
  <c r="I298" i="38"/>
  <c r="I299" i="38"/>
  <c r="I300" i="38"/>
  <c r="I301" i="38"/>
  <c r="I302" i="38"/>
  <c r="I303" i="38"/>
  <c r="I304" i="38"/>
  <c r="I305" i="38"/>
  <c r="I306" i="38"/>
  <c r="I307" i="38"/>
  <c r="I308" i="38"/>
  <c r="I309" i="38"/>
  <c r="I310" i="38"/>
  <c r="I311" i="38"/>
  <c r="I312" i="38"/>
  <c r="I313" i="38"/>
  <c r="I314" i="38"/>
  <c r="I315" i="38"/>
  <c r="I316" i="38"/>
  <c r="I317" i="38"/>
  <c r="I318" i="38"/>
  <c r="I319" i="38"/>
  <c r="I320" i="38"/>
  <c r="I321" i="38"/>
  <c r="I322" i="38"/>
  <c r="I323" i="38"/>
  <c r="I324" i="38"/>
  <c r="I325" i="38"/>
  <c r="I326" i="38"/>
  <c r="I327" i="38"/>
  <c r="I328" i="38"/>
  <c r="I329" i="38"/>
  <c r="I330" i="38"/>
  <c r="I331" i="38"/>
  <c r="I332" i="38"/>
  <c r="I333" i="38"/>
  <c r="I334" i="38"/>
  <c r="I335" i="38"/>
  <c r="I336" i="38"/>
  <c r="I337" i="38"/>
  <c r="I338" i="38"/>
  <c r="I339" i="38"/>
  <c r="I340" i="38"/>
  <c r="I341" i="38"/>
  <c r="I342" i="38"/>
  <c r="I343" i="38"/>
  <c r="I344" i="38"/>
  <c r="I345" i="38"/>
  <c r="I346" i="38"/>
  <c r="I347" i="38"/>
  <c r="I348" i="38"/>
  <c r="I349" i="38"/>
  <c r="I350" i="38"/>
  <c r="I351" i="38"/>
  <c r="I352" i="38"/>
  <c r="I353" i="38"/>
  <c r="I354" i="38"/>
  <c r="I355" i="38"/>
  <c r="I356" i="38"/>
  <c r="I357" i="38"/>
  <c r="I358" i="38"/>
  <c r="I359" i="38"/>
  <c r="I360" i="38"/>
  <c r="I361" i="38"/>
  <c r="I362" i="38"/>
  <c r="I363" i="38"/>
  <c r="I364" i="38"/>
  <c r="I365" i="38"/>
  <c r="I366" i="38"/>
  <c r="I367" i="38"/>
  <c r="I368" i="38"/>
  <c r="I369" i="38"/>
  <c r="I370" i="38"/>
  <c r="I371" i="38"/>
  <c r="I372" i="38"/>
  <c r="I373" i="38"/>
  <c r="I374" i="38"/>
  <c r="I375" i="38"/>
  <c r="I376" i="38"/>
  <c r="I377" i="38"/>
  <c r="I378" i="38"/>
  <c r="I379" i="38"/>
  <c r="I380" i="38"/>
  <c r="I381" i="38"/>
  <c r="I382" i="38"/>
  <c r="I383" i="38"/>
  <c r="I384" i="38"/>
  <c r="I385" i="38"/>
  <c r="I386" i="38"/>
  <c r="I387" i="38"/>
  <c r="I388" i="38"/>
  <c r="I389" i="38"/>
  <c r="I390" i="38"/>
  <c r="I391" i="38"/>
  <c r="I392" i="38"/>
  <c r="I393" i="38"/>
  <c r="I394" i="38"/>
  <c r="I395" i="38"/>
  <c r="I396" i="38"/>
  <c r="I397" i="38"/>
  <c r="I398" i="38"/>
  <c r="I399" i="38"/>
  <c r="I400" i="38"/>
  <c r="I401" i="38"/>
  <c r="I402" i="38"/>
  <c r="I403" i="38"/>
  <c r="I404" i="38"/>
  <c r="I405" i="38"/>
  <c r="I406" i="38"/>
  <c r="I407" i="38"/>
  <c r="I408" i="38"/>
  <c r="I409" i="38"/>
  <c r="I410" i="38"/>
  <c r="I411" i="38"/>
  <c r="I412" i="38"/>
  <c r="I413" i="38"/>
  <c r="I414" i="38"/>
  <c r="I415" i="38"/>
  <c r="I416" i="38"/>
  <c r="I417" i="38"/>
  <c r="I418" i="38"/>
  <c r="I419" i="38"/>
  <c r="I420" i="38"/>
  <c r="I421" i="38"/>
  <c r="I422" i="38"/>
  <c r="I423" i="38"/>
  <c r="I424" i="38"/>
  <c r="I425" i="38"/>
  <c r="I426" i="38"/>
  <c r="I427" i="38"/>
  <c r="I428" i="38"/>
  <c r="I429" i="38"/>
  <c r="I430" i="38"/>
  <c r="I431" i="38"/>
  <c r="I432" i="38"/>
  <c r="I433" i="38"/>
  <c r="I434" i="38"/>
  <c r="I435" i="38"/>
  <c r="I436" i="38"/>
  <c r="I437" i="38"/>
  <c r="I438" i="38"/>
  <c r="I439" i="38"/>
  <c r="I440" i="38"/>
  <c r="I441" i="38"/>
  <c r="I442" i="38"/>
  <c r="I443" i="38"/>
  <c r="I444" i="38"/>
  <c r="I445" i="38"/>
  <c r="I446" i="38"/>
  <c r="I447" i="38"/>
  <c r="I448" i="38"/>
  <c r="I449" i="38"/>
  <c r="I450" i="38"/>
  <c r="I451" i="38"/>
  <c r="I452" i="38"/>
  <c r="I453" i="38"/>
  <c r="I454" i="38"/>
  <c r="I455" i="38"/>
  <c r="I456" i="38"/>
  <c r="I457" i="38"/>
  <c r="I458" i="38"/>
  <c r="I459" i="38"/>
  <c r="I460" i="38"/>
  <c r="I461" i="38"/>
  <c r="I462" i="38"/>
  <c r="I463" i="38"/>
  <c r="I464" i="38"/>
  <c r="I465" i="38"/>
  <c r="I466" i="38"/>
  <c r="I467" i="38"/>
  <c r="I468" i="38"/>
  <c r="I469" i="38"/>
  <c r="I470" i="38"/>
  <c r="I471" i="38"/>
  <c r="I472" i="38"/>
  <c r="I473" i="38"/>
  <c r="I474" i="38"/>
  <c r="I475" i="38"/>
  <c r="I476" i="38"/>
  <c r="I477" i="38"/>
  <c r="I478" i="38"/>
  <c r="I479" i="38"/>
  <c r="I480" i="38"/>
  <c r="I481" i="38"/>
  <c r="I482" i="38"/>
  <c r="I483" i="38"/>
  <c r="I484" i="38"/>
  <c r="I485" i="38"/>
  <c r="I486" i="38"/>
  <c r="I487" i="38"/>
  <c r="I488" i="38"/>
  <c r="I489" i="38"/>
  <c r="I490" i="38"/>
  <c r="I491" i="38"/>
  <c r="I492" i="38"/>
  <c r="I493" i="38"/>
  <c r="I494" i="38"/>
  <c r="I495" i="38"/>
  <c r="I496" i="38"/>
  <c r="I497" i="38"/>
  <c r="I498" i="38"/>
  <c r="I499" i="38"/>
  <c r="I500" i="38"/>
  <c r="I501" i="38"/>
  <c r="I502" i="38"/>
  <c r="I503" i="38"/>
  <c r="I504" i="38"/>
  <c r="I505" i="38"/>
  <c r="I506" i="38"/>
  <c r="I507" i="38"/>
  <c r="I508" i="38"/>
  <c r="I509" i="38"/>
  <c r="I510" i="38"/>
  <c r="I511" i="38"/>
  <c r="I512" i="38"/>
  <c r="I513" i="38"/>
  <c r="I514" i="38"/>
  <c r="I515" i="38"/>
  <c r="I516" i="38"/>
  <c r="I517" i="38"/>
  <c r="I518" i="38"/>
  <c r="I519" i="38"/>
  <c r="I520" i="38"/>
  <c r="I521" i="38"/>
  <c r="I522" i="38"/>
  <c r="I523" i="38"/>
  <c r="I524" i="38"/>
  <c r="I525" i="38"/>
  <c r="I526" i="38"/>
  <c r="I527" i="38"/>
  <c r="I528" i="38"/>
  <c r="I529" i="38"/>
  <c r="I530" i="38"/>
  <c r="I531" i="38"/>
  <c r="I532" i="38"/>
  <c r="I533" i="38"/>
  <c r="I534" i="38"/>
  <c r="I535" i="38"/>
  <c r="I536" i="38"/>
  <c r="I537" i="38"/>
  <c r="I538" i="38"/>
  <c r="I539" i="38"/>
  <c r="I540" i="38"/>
  <c r="I541" i="38"/>
  <c r="I542" i="38"/>
  <c r="I543" i="38"/>
  <c r="I544" i="38"/>
  <c r="I545" i="38"/>
  <c r="I546" i="38"/>
  <c r="I547" i="38"/>
  <c r="I548" i="38"/>
  <c r="I549" i="38"/>
  <c r="I550" i="38"/>
  <c r="I551" i="38"/>
  <c r="I552" i="38"/>
  <c r="I553" i="38"/>
  <c r="I554" i="38"/>
  <c r="I555" i="38"/>
  <c r="I556" i="38"/>
  <c r="I557" i="38"/>
  <c r="I558" i="38"/>
  <c r="I559" i="38"/>
  <c r="I560" i="38"/>
  <c r="I561" i="38"/>
  <c r="I562" i="38"/>
  <c r="I563" i="38"/>
  <c r="I564" i="38"/>
  <c r="I565" i="38"/>
  <c r="I566" i="38"/>
  <c r="I567" i="38"/>
  <c r="I568" i="38"/>
  <c r="I569" i="38"/>
  <c r="I570" i="38"/>
  <c r="I571" i="38"/>
  <c r="I572" i="38"/>
  <c r="I573" i="38"/>
  <c r="I574" i="38"/>
  <c r="I575" i="38"/>
  <c r="I576" i="38"/>
  <c r="I577" i="38"/>
  <c r="I578" i="38"/>
  <c r="I579" i="38"/>
  <c r="I580" i="38"/>
  <c r="I581" i="38"/>
  <c r="I582" i="38"/>
  <c r="I583" i="38"/>
  <c r="I584" i="38"/>
  <c r="I585" i="38"/>
  <c r="I586" i="38"/>
  <c r="I587" i="38"/>
  <c r="I588" i="38"/>
  <c r="I589" i="38"/>
  <c r="I590" i="38"/>
  <c r="I591" i="38"/>
  <c r="I592" i="38"/>
  <c r="I593" i="38"/>
  <c r="I594" i="38"/>
  <c r="I595" i="38"/>
  <c r="I596" i="38"/>
  <c r="I597" i="38"/>
  <c r="I598" i="38"/>
  <c r="I599" i="38"/>
  <c r="I600" i="38"/>
  <c r="I601" i="38"/>
  <c r="I602" i="38"/>
  <c r="I603" i="38"/>
  <c r="I604" i="38"/>
  <c r="I605" i="38"/>
  <c r="I606" i="38"/>
  <c r="I607" i="38"/>
  <c r="I608" i="38"/>
  <c r="I609" i="38"/>
  <c r="I610" i="38"/>
  <c r="I611" i="38"/>
  <c r="I612" i="38"/>
  <c r="I613" i="38"/>
  <c r="I614" i="38"/>
  <c r="I615" i="38"/>
  <c r="I616" i="38"/>
  <c r="I617" i="38"/>
  <c r="I618" i="38"/>
  <c r="I619" i="38"/>
  <c r="I620" i="38"/>
  <c r="I621" i="38"/>
  <c r="I622" i="38"/>
  <c r="I623" i="38"/>
  <c r="I624" i="38"/>
  <c r="I625" i="38"/>
  <c r="I626" i="38"/>
  <c r="I627" i="38"/>
  <c r="I628" i="38"/>
  <c r="I629" i="38"/>
  <c r="I630" i="38"/>
  <c r="I631" i="38"/>
  <c r="I632" i="38"/>
  <c r="I633" i="38"/>
  <c r="I634" i="38"/>
  <c r="I635" i="38"/>
  <c r="I636" i="38"/>
  <c r="I637" i="38"/>
  <c r="I638" i="38"/>
  <c r="I639" i="38"/>
  <c r="I640" i="38"/>
  <c r="I641" i="38"/>
  <c r="I642" i="38"/>
  <c r="I643" i="38"/>
  <c r="I644" i="38"/>
  <c r="I645" i="38"/>
  <c r="I646" i="38"/>
  <c r="I647" i="38"/>
  <c r="I648" i="38"/>
  <c r="I649" i="38"/>
  <c r="I650" i="38"/>
  <c r="I651" i="38"/>
  <c r="I652" i="38"/>
  <c r="I653" i="38"/>
  <c r="I654" i="38"/>
  <c r="I655" i="38"/>
  <c r="I656" i="38"/>
  <c r="I657" i="38"/>
  <c r="I658" i="38"/>
  <c r="I659" i="38"/>
  <c r="I660" i="38"/>
  <c r="I661" i="38"/>
  <c r="I662" i="38"/>
  <c r="I663" i="38"/>
  <c r="I664" i="38"/>
  <c r="I665" i="38"/>
  <c r="I666" i="38"/>
  <c r="I667" i="38"/>
  <c r="I668" i="38"/>
  <c r="I669" i="38"/>
  <c r="I670" i="38"/>
  <c r="I671" i="38"/>
  <c r="I672" i="38"/>
  <c r="I673" i="38"/>
  <c r="I674" i="38"/>
  <c r="I675" i="38"/>
  <c r="I676" i="38"/>
  <c r="I677" i="38"/>
  <c r="I678" i="38"/>
  <c r="I679" i="38"/>
  <c r="I680" i="38"/>
  <c r="I681" i="38"/>
  <c r="I682" i="38"/>
  <c r="I683" i="38"/>
  <c r="I684" i="38"/>
  <c r="I685" i="38"/>
  <c r="I686" i="38"/>
  <c r="I687" i="38"/>
  <c r="I688" i="38"/>
  <c r="I689" i="38"/>
  <c r="I690" i="38"/>
  <c r="I691" i="38"/>
  <c r="I692" i="38"/>
  <c r="I693" i="38"/>
  <c r="I694" i="38"/>
  <c r="I695" i="38"/>
  <c r="I696" i="38"/>
  <c r="I697" i="38"/>
  <c r="I698" i="38"/>
  <c r="I699" i="38"/>
  <c r="I700" i="38"/>
  <c r="I701" i="38"/>
  <c r="I702" i="38"/>
  <c r="I703" i="38"/>
  <c r="I704" i="38"/>
  <c r="I705" i="38"/>
  <c r="I706" i="38"/>
  <c r="I707" i="38"/>
  <c r="I708" i="38"/>
  <c r="I709" i="38"/>
  <c r="I710" i="38"/>
  <c r="I711" i="38"/>
  <c r="I712" i="38"/>
  <c r="I713" i="38"/>
  <c r="I714" i="38"/>
  <c r="I715" i="38"/>
  <c r="I716" i="38"/>
  <c r="I717" i="38"/>
  <c r="I718" i="38"/>
  <c r="I719" i="38"/>
  <c r="I720" i="38"/>
  <c r="I721" i="38"/>
  <c r="I722" i="38"/>
  <c r="I723" i="38"/>
  <c r="I724" i="38"/>
  <c r="I725" i="38"/>
  <c r="I726" i="38"/>
  <c r="I727" i="38"/>
  <c r="I728" i="38"/>
  <c r="I729" i="38"/>
  <c r="I730" i="38"/>
  <c r="I731" i="38"/>
  <c r="I732" i="38"/>
  <c r="I733" i="38"/>
  <c r="I734" i="38"/>
  <c r="I735" i="38"/>
  <c r="I736" i="38"/>
  <c r="I737" i="38"/>
  <c r="I738" i="38"/>
  <c r="I739" i="38"/>
  <c r="I740" i="38"/>
  <c r="I741" i="38"/>
  <c r="I742" i="38"/>
  <c r="I743" i="38"/>
  <c r="I744" i="38"/>
  <c r="I745" i="38"/>
  <c r="I746" i="38"/>
  <c r="I747" i="38"/>
  <c r="I748" i="38"/>
  <c r="I749" i="38"/>
  <c r="I750" i="38"/>
  <c r="I751" i="38"/>
  <c r="I752" i="38"/>
  <c r="I753" i="38"/>
  <c r="I754" i="38"/>
  <c r="I755" i="38"/>
  <c r="I756" i="38"/>
  <c r="I757" i="38"/>
  <c r="I758" i="38"/>
  <c r="I759" i="38"/>
  <c r="I760" i="38"/>
  <c r="I761" i="38"/>
  <c r="I762" i="38"/>
  <c r="I763" i="38"/>
  <c r="I764" i="38"/>
  <c r="I765" i="38"/>
  <c r="I766" i="38"/>
  <c r="I767" i="38"/>
  <c r="I768" i="38"/>
  <c r="I769" i="38"/>
  <c r="I770" i="38"/>
  <c r="I771" i="38"/>
  <c r="I772" i="38"/>
  <c r="I773" i="38"/>
  <c r="I774" i="38"/>
  <c r="I775" i="38"/>
  <c r="I776" i="38"/>
  <c r="I777" i="38"/>
  <c r="I778" i="38"/>
  <c r="I779" i="38"/>
  <c r="I780" i="38"/>
  <c r="I781" i="38"/>
  <c r="I782" i="38"/>
  <c r="I783" i="38"/>
  <c r="I784" i="38"/>
  <c r="I785" i="38"/>
  <c r="I786" i="38"/>
  <c r="I787" i="38"/>
  <c r="I788" i="38"/>
  <c r="I789" i="38"/>
  <c r="I790" i="38"/>
  <c r="I791" i="38"/>
  <c r="I792" i="38"/>
  <c r="I793" i="38"/>
  <c r="I794" i="38"/>
  <c r="I795" i="38"/>
  <c r="I2" i="38"/>
  <c r="F201" i="4"/>
  <c r="G201" i="4" s="1"/>
  <c r="F192" i="4"/>
  <c r="G192" i="4" s="1"/>
  <c r="F183" i="4"/>
  <c r="F174" i="4"/>
  <c r="G174" i="4" s="1"/>
  <c r="F165" i="4"/>
  <c r="G165" i="4" s="1"/>
  <c r="F156" i="4"/>
  <c r="G156" i="4" s="1"/>
  <c r="F147" i="4"/>
  <c r="F138" i="4"/>
  <c r="G138" i="4" s="1"/>
  <c r="F129" i="4"/>
  <c r="G129" i="4" s="1"/>
  <c r="F120" i="4"/>
  <c r="G120" i="4" s="1"/>
  <c r="F111" i="4"/>
  <c r="F102" i="4"/>
  <c r="G102" i="4" s="1"/>
  <c r="F93" i="4"/>
  <c r="G93" i="4" s="1"/>
  <c r="F84" i="4"/>
  <c r="G84" i="4" s="1"/>
  <c r="F75" i="4"/>
  <c r="F66" i="4"/>
  <c r="G66" i="4" s="1"/>
  <c r="F57" i="4"/>
  <c r="G57" i="4" s="1"/>
  <c r="F48" i="4"/>
  <c r="G48" i="4" s="1"/>
  <c r="F39" i="4"/>
  <c r="F30" i="4"/>
  <c r="G30" i="4" s="1"/>
  <c r="F21" i="4"/>
  <c r="G21" i="4" s="1"/>
  <c r="F12" i="4"/>
  <c r="G12" i="4" s="1"/>
  <c r="D4" i="4"/>
  <c r="D209" i="4"/>
  <c r="D208" i="4"/>
  <c r="D207" i="4"/>
  <c r="D206" i="4"/>
  <c r="D205" i="4"/>
  <c r="D204" i="4"/>
  <c r="D203" i="4"/>
  <c r="D202" i="4"/>
  <c r="D200" i="4"/>
  <c r="D199" i="4"/>
  <c r="D198" i="4"/>
  <c r="D197" i="4"/>
  <c r="D196" i="4"/>
  <c r="D195" i="4"/>
  <c r="D194" i="4"/>
  <c r="D193" i="4"/>
  <c r="D191" i="4"/>
  <c r="D190" i="4"/>
  <c r="D189" i="4"/>
  <c r="D188" i="4"/>
  <c r="D187" i="4"/>
  <c r="D186" i="4"/>
  <c r="D185" i="4"/>
  <c r="D184" i="4"/>
  <c r="D182" i="4"/>
  <c r="D181" i="4"/>
  <c r="D180" i="4"/>
  <c r="D179" i="4"/>
  <c r="D178" i="4"/>
  <c r="D177" i="4"/>
  <c r="D176" i="4"/>
  <c r="D175" i="4"/>
  <c r="D173" i="4"/>
  <c r="D172" i="4"/>
  <c r="D171" i="4"/>
  <c r="D170" i="4"/>
  <c r="D169" i="4"/>
  <c r="D168" i="4"/>
  <c r="D167" i="4"/>
  <c r="D166" i="4"/>
  <c r="D164" i="4"/>
  <c r="D163" i="4"/>
  <c r="D162" i="4"/>
  <c r="D161" i="4"/>
  <c r="D160" i="4"/>
  <c r="D159" i="4"/>
  <c r="D158" i="4"/>
  <c r="D157" i="4"/>
  <c r="D155" i="4"/>
  <c r="D154" i="4"/>
  <c r="D153" i="4"/>
  <c r="D152" i="4"/>
  <c r="D151" i="4"/>
  <c r="D150" i="4"/>
  <c r="D149" i="4"/>
  <c r="D148" i="4"/>
  <c r="D146" i="4"/>
  <c r="D145" i="4"/>
  <c r="D144" i="4"/>
  <c r="D143" i="4"/>
  <c r="D142" i="4"/>
  <c r="D141" i="4"/>
  <c r="D140" i="4"/>
  <c r="D139" i="4"/>
  <c r="D137" i="4"/>
  <c r="D136" i="4"/>
  <c r="D135" i="4"/>
  <c r="D134" i="4"/>
  <c r="D133" i="4"/>
  <c r="D132" i="4"/>
  <c r="D131" i="4"/>
  <c r="D130" i="4"/>
  <c r="D128" i="4"/>
  <c r="D127" i="4"/>
  <c r="D126" i="4"/>
  <c r="D125" i="4"/>
  <c r="D124" i="4"/>
  <c r="D123" i="4"/>
  <c r="D122" i="4"/>
  <c r="D121" i="4"/>
  <c r="D119" i="4"/>
  <c r="D118" i="4"/>
  <c r="D117" i="4"/>
  <c r="D116" i="4"/>
  <c r="D115" i="4"/>
  <c r="D114" i="4"/>
  <c r="D113" i="4"/>
  <c r="D112" i="4"/>
  <c r="D110" i="4"/>
  <c r="D109" i="4"/>
  <c r="D108" i="4"/>
  <c r="D107" i="4"/>
  <c r="D106" i="4"/>
  <c r="D105" i="4"/>
  <c r="D104" i="4"/>
  <c r="D103" i="4"/>
  <c r="D101" i="4"/>
  <c r="D100" i="4"/>
  <c r="D99" i="4"/>
  <c r="D98" i="4"/>
  <c r="D97" i="4"/>
  <c r="D96" i="4"/>
  <c r="D95" i="4"/>
  <c r="D94" i="4"/>
  <c r="D92" i="4"/>
  <c r="D91" i="4"/>
  <c r="D90" i="4"/>
  <c r="D89" i="4"/>
  <c r="D88" i="4"/>
  <c r="D87" i="4"/>
  <c r="D86" i="4"/>
  <c r="D85" i="4"/>
  <c r="D83" i="4"/>
  <c r="D82" i="4"/>
  <c r="D81" i="4"/>
  <c r="D80" i="4"/>
  <c r="D79" i="4"/>
  <c r="D78" i="4"/>
  <c r="D77" i="4"/>
  <c r="D76" i="4"/>
  <c r="D74" i="4"/>
  <c r="D73" i="4"/>
  <c r="D72" i="4"/>
  <c r="D71" i="4"/>
  <c r="D70" i="4"/>
  <c r="D69" i="4"/>
  <c r="D68" i="4"/>
  <c r="D67" i="4"/>
  <c r="D65" i="4"/>
  <c r="D64" i="4"/>
  <c r="D63" i="4"/>
  <c r="D62" i="4"/>
  <c r="D61" i="4"/>
  <c r="D60" i="4"/>
  <c r="D59" i="4"/>
  <c r="D58" i="4"/>
  <c r="D56" i="4"/>
  <c r="D55" i="4"/>
  <c r="D54" i="4"/>
  <c r="D53" i="4"/>
  <c r="D52" i="4"/>
  <c r="D51" i="4"/>
  <c r="D50" i="4"/>
  <c r="D49" i="4"/>
  <c r="D47" i="4"/>
  <c r="D46" i="4"/>
  <c r="D45" i="4"/>
  <c r="D44" i="4"/>
  <c r="D43" i="4"/>
  <c r="D42" i="4"/>
  <c r="D41" i="4"/>
  <c r="D40" i="4"/>
  <c r="D38" i="4"/>
  <c r="D37" i="4"/>
  <c r="D36" i="4"/>
  <c r="D35" i="4"/>
  <c r="D34" i="4"/>
  <c r="D33" i="4"/>
  <c r="D32" i="4"/>
  <c r="D31" i="4"/>
  <c r="D29" i="4"/>
  <c r="D28" i="4"/>
  <c r="D27" i="4"/>
  <c r="D26" i="4"/>
  <c r="D25" i="4"/>
  <c r="D24" i="4"/>
  <c r="D23" i="4"/>
  <c r="D22" i="4"/>
  <c r="D20" i="4"/>
  <c r="D19" i="4"/>
  <c r="D18" i="4"/>
  <c r="D17" i="4"/>
  <c r="D16" i="4"/>
  <c r="D15" i="4"/>
  <c r="D14" i="4"/>
  <c r="D13" i="4"/>
  <c r="D11" i="4"/>
  <c r="D10" i="4"/>
  <c r="D9" i="4"/>
  <c r="D8" i="4"/>
  <c r="D7" i="4"/>
  <c r="D6" i="4"/>
  <c r="D5" i="4"/>
  <c r="J1" i="4"/>
  <c r="E266" i="4" l="1"/>
  <c r="F266" i="4" s="1"/>
  <c r="N266" i="4" s="1"/>
  <c r="E253" i="4"/>
  <c r="F253" i="4" s="1"/>
  <c r="N253" i="4" s="1"/>
  <c r="E250" i="4"/>
  <c r="F250" i="4" s="1"/>
  <c r="E254" i="4"/>
  <c r="F254" i="4" s="1"/>
  <c r="E248" i="4"/>
  <c r="F248" i="4" s="1"/>
  <c r="E263" i="4"/>
  <c r="F263" i="4" s="1"/>
  <c r="C266" i="4"/>
  <c r="E259" i="4"/>
  <c r="F259" i="4" s="1"/>
  <c r="E261" i="4"/>
  <c r="E265" i="4"/>
  <c r="F265" i="4" s="1"/>
  <c r="E268" i="4"/>
  <c r="E267" i="4"/>
  <c r="F267" i="4" s="1"/>
  <c r="E258" i="4"/>
  <c r="E249" i="4"/>
  <c r="E247" i="4"/>
  <c r="E252" i="4"/>
  <c r="F252" i="4" s="1"/>
  <c r="E262" i="4"/>
  <c r="F262" i="4" s="1"/>
  <c r="E272" i="4"/>
  <c r="E256" i="4"/>
  <c r="H264" i="4"/>
  <c r="E251" i="4"/>
  <c r="E260" i="4"/>
  <c r="G264" i="4"/>
  <c r="E269" i="4"/>
  <c r="E270" i="4"/>
  <c r="E271" i="4"/>
  <c r="F271" i="4" s="1"/>
  <c r="E257" i="4"/>
  <c r="F257" i="4" s="1"/>
  <c r="C263" i="4"/>
  <c r="E287" i="4"/>
  <c r="C287" i="4" s="1"/>
  <c r="E292" i="4"/>
  <c r="F292" i="4" s="1"/>
  <c r="P292" i="4" s="1"/>
  <c r="E296" i="4"/>
  <c r="F296" i="4" s="1"/>
  <c r="O296" i="4" s="1"/>
  <c r="E284" i="4"/>
  <c r="F284" i="4" s="1"/>
  <c r="P284" i="4" s="1"/>
  <c r="E288" i="4"/>
  <c r="F288" i="4" s="1"/>
  <c r="O288" i="4" s="1"/>
  <c r="G291" i="4"/>
  <c r="E298" i="4"/>
  <c r="F298" i="4" s="1"/>
  <c r="H228" i="4"/>
  <c r="E295" i="4"/>
  <c r="C295" i="4" s="1"/>
  <c r="E299" i="4"/>
  <c r="C299" i="4" s="1"/>
  <c r="H296" i="4"/>
  <c r="H284" i="4"/>
  <c r="O284" i="4"/>
  <c r="E212" i="4"/>
  <c r="F212" i="4" s="1"/>
  <c r="E283" i="4"/>
  <c r="E221" i="4"/>
  <c r="C221" i="4" s="1"/>
  <c r="G228" i="4"/>
  <c r="E286" i="4"/>
  <c r="F286" i="4" s="1"/>
  <c r="E290" i="4"/>
  <c r="F290" i="4" s="1"/>
  <c r="E294" i="4"/>
  <c r="F294" i="4" s="1"/>
  <c r="E223" i="4"/>
  <c r="F223" i="4" s="1"/>
  <c r="E285" i="4"/>
  <c r="E289" i="4"/>
  <c r="E293" i="4"/>
  <c r="E297" i="4"/>
  <c r="H291" i="4"/>
  <c r="E214" i="4"/>
  <c r="F214" i="4" s="1"/>
  <c r="E216" i="4"/>
  <c r="F216" i="4" s="1"/>
  <c r="E217" i="4"/>
  <c r="F217" i="4" s="1"/>
  <c r="H219" i="4"/>
  <c r="E226" i="4"/>
  <c r="F226" i="4" s="1"/>
  <c r="E232" i="4"/>
  <c r="F232" i="4" s="1"/>
  <c r="E233" i="4"/>
  <c r="F233" i="4" s="1"/>
  <c r="E234" i="4"/>
  <c r="E242" i="4"/>
  <c r="F242" i="4" s="1"/>
  <c r="E213" i="4"/>
  <c r="F213" i="4" s="1"/>
  <c r="E215" i="4"/>
  <c r="G219" i="4"/>
  <c r="E224" i="4"/>
  <c r="E225" i="4"/>
  <c r="F225" i="4" s="1"/>
  <c r="E229" i="4"/>
  <c r="F229" i="4" s="1"/>
  <c r="E238" i="4"/>
  <c r="E222" i="4"/>
  <c r="F222" i="4" s="1"/>
  <c r="G237" i="4"/>
  <c r="H237" i="4"/>
  <c r="E4" i="4"/>
  <c r="F4" i="4" s="1"/>
  <c r="H4" i="4" s="1"/>
  <c r="E278" i="4"/>
  <c r="E274" i="4"/>
  <c r="E243" i="4"/>
  <c r="E281" i="4"/>
  <c r="F281" i="4" s="1"/>
  <c r="E277" i="4"/>
  <c r="F277" i="4" s="1"/>
  <c r="E236" i="4"/>
  <c r="F236" i="4" s="1"/>
  <c r="E230" i="4"/>
  <c r="E227" i="4"/>
  <c r="E211" i="4"/>
  <c r="E218" i="4"/>
  <c r="F218" i="4" s="1"/>
  <c r="E220" i="4"/>
  <c r="F220" i="4" s="1"/>
  <c r="E240" i="4"/>
  <c r="E231" i="4"/>
  <c r="E244" i="4"/>
  <c r="E275" i="4"/>
  <c r="E279" i="4"/>
  <c r="E235" i="4"/>
  <c r="F235" i="4" s="1"/>
  <c r="E239" i="4"/>
  <c r="F239" i="4" s="1"/>
  <c r="E241" i="4"/>
  <c r="F241" i="4" s="1"/>
  <c r="E245" i="4"/>
  <c r="F245" i="4" s="1"/>
  <c r="E276" i="4"/>
  <c r="F276" i="4" s="1"/>
  <c r="E280" i="4"/>
  <c r="F280" i="4" s="1"/>
  <c r="G246" i="4"/>
  <c r="H246" i="4"/>
  <c r="G39" i="4"/>
  <c r="G75" i="4"/>
  <c r="G111" i="4"/>
  <c r="G147" i="4"/>
  <c r="G183" i="4"/>
  <c r="H120" i="4"/>
  <c r="H12" i="4"/>
  <c r="H156" i="4"/>
  <c r="H48" i="4"/>
  <c r="H192" i="4"/>
  <c r="H84" i="4"/>
  <c r="H30" i="4"/>
  <c r="H66" i="4"/>
  <c r="H102" i="4"/>
  <c r="H138" i="4"/>
  <c r="H174" i="4"/>
  <c r="H39" i="4"/>
  <c r="H75" i="4"/>
  <c r="H111" i="4"/>
  <c r="H147" i="4"/>
  <c r="H183" i="4"/>
  <c r="H21" i="4"/>
  <c r="H57" i="4"/>
  <c r="H93" i="4"/>
  <c r="H129" i="4"/>
  <c r="H165" i="4"/>
  <c r="H201" i="4"/>
  <c r="C4" i="4"/>
  <c r="E202" i="4"/>
  <c r="F202" i="4" s="1"/>
  <c r="P202" i="4" s="1"/>
  <c r="E204" i="4"/>
  <c r="F204" i="4" s="1"/>
  <c r="P204" i="4" s="1"/>
  <c r="E206" i="4"/>
  <c r="F206" i="4" s="1"/>
  <c r="P206" i="4" s="1"/>
  <c r="E208" i="4"/>
  <c r="F208" i="4" s="1"/>
  <c r="P208" i="4" s="1"/>
  <c r="E203" i="4"/>
  <c r="F203" i="4" s="1"/>
  <c r="P203" i="4" s="1"/>
  <c r="E205" i="4"/>
  <c r="F205" i="4" s="1"/>
  <c r="P205" i="4" s="1"/>
  <c r="E207" i="4"/>
  <c r="F207" i="4" s="1"/>
  <c r="P207" i="4" s="1"/>
  <c r="E209" i="4"/>
  <c r="F209" i="4" s="1"/>
  <c r="P209" i="4" s="1"/>
  <c r="E5" i="4"/>
  <c r="F5" i="4" s="1"/>
  <c r="P5" i="4" s="1"/>
  <c r="E6" i="4"/>
  <c r="F6" i="4" s="1"/>
  <c r="P6" i="4" s="1"/>
  <c r="E7" i="4"/>
  <c r="F7" i="4" s="1"/>
  <c r="P7" i="4" s="1"/>
  <c r="E8" i="4"/>
  <c r="F8" i="4" s="1"/>
  <c r="P8" i="4" s="1"/>
  <c r="E13" i="4"/>
  <c r="F13" i="4" s="1"/>
  <c r="P13" i="4" s="1"/>
  <c r="E17" i="4"/>
  <c r="F17" i="4" s="1"/>
  <c r="P17" i="4" s="1"/>
  <c r="E22" i="4"/>
  <c r="F22" i="4" s="1"/>
  <c r="P22" i="4" s="1"/>
  <c r="E26" i="4"/>
  <c r="F26" i="4" s="1"/>
  <c r="P26" i="4" s="1"/>
  <c r="E31" i="4"/>
  <c r="F31" i="4" s="1"/>
  <c r="P31" i="4" s="1"/>
  <c r="E35" i="4"/>
  <c r="F35" i="4" s="1"/>
  <c r="P35" i="4" s="1"/>
  <c r="E40" i="4"/>
  <c r="F40" i="4" s="1"/>
  <c r="P40" i="4" s="1"/>
  <c r="E44" i="4"/>
  <c r="F44" i="4" s="1"/>
  <c r="P44" i="4" s="1"/>
  <c r="E49" i="4"/>
  <c r="F49" i="4" s="1"/>
  <c r="P49" i="4" s="1"/>
  <c r="E53" i="4"/>
  <c r="F53" i="4" s="1"/>
  <c r="P53" i="4" s="1"/>
  <c r="E58" i="4"/>
  <c r="F58" i="4" s="1"/>
  <c r="P58" i="4" s="1"/>
  <c r="E62" i="4"/>
  <c r="F62" i="4" s="1"/>
  <c r="P62" i="4" s="1"/>
  <c r="E67" i="4"/>
  <c r="F67" i="4" s="1"/>
  <c r="P67" i="4" s="1"/>
  <c r="E71" i="4"/>
  <c r="F71" i="4" s="1"/>
  <c r="P71" i="4" s="1"/>
  <c r="E76" i="4"/>
  <c r="F76" i="4" s="1"/>
  <c r="P76" i="4" s="1"/>
  <c r="E80" i="4"/>
  <c r="F80" i="4" s="1"/>
  <c r="P80" i="4" s="1"/>
  <c r="E85" i="4"/>
  <c r="F85" i="4" s="1"/>
  <c r="P85" i="4" s="1"/>
  <c r="E89" i="4"/>
  <c r="F89" i="4" s="1"/>
  <c r="P89" i="4" s="1"/>
  <c r="E94" i="4"/>
  <c r="F94" i="4" s="1"/>
  <c r="P94" i="4" s="1"/>
  <c r="E98" i="4"/>
  <c r="F98" i="4" s="1"/>
  <c r="P98" i="4" s="1"/>
  <c r="E103" i="4"/>
  <c r="F103" i="4" s="1"/>
  <c r="P103" i="4" s="1"/>
  <c r="E107" i="4"/>
  <c r="F107" i="4" s="1"/>
  <c r="P107" i="4" s="1"/>
  <c r="E112" i="4"/>
  <c r="F112" i="4" s="1"/>
  <c r="P112" i="4" s="1"/>
  <c r="E116" i="4"/>
  <c r="F116" i="4" s="1"/>
  <c r="P116" i="4" s="1"/>
  <c r="E121" i="4"/>
  <c r="F121" i="4" s="1"/>
  <c r="P121" i="4" s="1"/>
  <c r="E125" i="4"/>
  <c r="F125" i="4" s="1"/>
  <c r="P125" i="4" s="1"/>
  <c r="E130" i="4"/>
  <c r="F130" i="4" s="1"/>
  <c r="P130" i="4" s="1"/>
  <c r="E134" i="4"/>
  <c r="F134" i="4" s="1"/>
  <c r="P134" i="4" s="1"/>
  <c r="E139" i="4"/>
  <c r="F139" i="4" s="1"/>
  <c r="P139" i="4" s="1"/>
  <c r="E143" i="4"/>
  <c r="F143" i="4" s="1"/>
  <c r="P143" i="4" s="1"/>
  <c r="E148" i="4"/>
  <c r="F148" i="4" s="1"/>
  <c r="P148" i="4" s="1"/>
  <c r="E152" i="4"/>
  <c r="F152" i="4" s="1"/>
  <c r="P152" i="4" s="1"/>
  <c r="E157" i="4"/>
  <c r="F157" i="4" s="1"/>
  <c r="P157" i="4" s="1"/>
  <c r="E161" i="4"/>
  <c r="F161" i="4" s="1"/>
  <c r="P161" i="4" s="1"/>
  <c r="E166" i="4"/>
  <c r="F166" i="4" s="1"/>
  <c r="P166" i="4" s="1"/>
  <c r="E170" i="4"/>
  <c r="F170" i="4" s="1"/>
  <c r="P170" i="4" s="1"/>
  <c r="E175" i="4"/>
  <c r="F175" i="4" s="1"/>
  <c r="P175" i="4" s="1"/>
  <c r="E179" i="4"/>
  <c r="F179" i="4" s="1"/>
  <c r="P179" i="4" s="1"/>
  <c r="E184" i="4"/>
  <c r="F184" i="4" s="1"/>
  <c r="P184" i="4" s="1"/>
  <c r="E188" i="4"/>
  <c r="F188" i="4" s="1"/>
  <c r="P188" i="4" s="1"/>
  <c r="E193" i="4"/>
  <c r="F193" i="4" s="1"/>
  <c r="P193" i="4" s="1"/>
  <c r="E197" i="4"/>
  <c r="F197" i="4" s="1"/>
  <c r="P197" i="4" s="1"/>
  <c r="E9" i="4"/>
  <c r="F9" i="4" s="1"/>
  <c r="P9" i="4" s="1"/>
  <c r="E14" i="4"/>
  <c r="F14" i="4" s="1"/>
  <c r="P14" i="4" s="1"/>
  <c r="E18" i="4"/>
  <c r="F18" i="4" s="1"/>
  <c r="P18" i="4" s="1"/>
  <c r="E23" i="4"/>
  <c r="F23" i="4" s="1"/>
  <c r="P23" i="4" s="1"/>
  <c r="E27" i="4"/>
  <c r="F27" i="4" s="1"/>
  <c r="P27" i="4" s="1"/>
  <c r="E32" i="4"/>
  <c r="F32" i="4" s="1"/>
  <c r="P32" i="4" s="1"/>
  <c r="E36" i="4"/>
  <c r="F36" i="4" s="1"/>
  <c r="P36" i="4" s="1"/>
  <c r="E41" i="4"/>
  <c r="F41" i="4" s="1"/>
  <c r="P41" i="4" s="1"/>
  <c r="E45" i="4"/>
  <c r="F45" i="4" s="1"/>
  <c r="P45" i="4" s="1"/>
  <c r="E50" i="4"/>
  <c r="F50" i="4" s="1"/>
  <c r="P50" i="4" s="1"/>
  <c r="E54" i="4"/>
  <c r="F54" i="4" s="1"/>
  <c r="P54" i="4" s="1"/>
  <c r="E59" i="4"/>
  <c r="F59" i="4" s="1"/>
  <c r="P59" i="4" s="1"/>
  <c r="E63" i="4"/>
  <c r="F63" i="4" s="1"/>
  <c r="P63" i="4" s="1"/>
  <c r="E68" i="4"/>
  <c r="F68" i="4" s="1"/>
  <c r="P68" i="4" s="1"/>
  <c r="E72" i="4"/>
  <c r="F72" i="4" s="1"/>
  <c r="P72" i="4" s="1"/>
  <c r="E77" i="4"/>
  <c r="F77" i="4" s="1"/>
  <c r="P77" i="4" s="1"/>
  <c r="E81" i="4"/>
  <c r="F81" i="4" s="1"/>
  <c r="P81" i="4" s="1"/>
  <c r="E86" i="4"/>
  <c r="F86" i="4" s="1"/>
  <c r="P86" i="4" s="1"/>
  <c r="E90" i="4"/>
  <c r="F90" i="4" s="1"/>
  <c r="P90" i="4" s="1"/>
  <c r="E95" i="4"/>
  <c r="F95" i="4" s="1"/>
  <c r="P95" i="4" s="1"/>
  <c r="E99" i="4"/>
  <c r="F99" i="4" s="1"/>
  <c r="P99" i="4" s="1"/>
  <c r="E104" i="4"/>
  <c r="F104" i="4" s="1"/>
  <c r="P104" i="4" s="1"/>
  <c r="E108" i="4"/>
  <c r="F108" i="4" s="1"/>
  <c r="P108" i="4" s="1"/>
  <c r="E113" i="4"/>
  <c r="F113" i="4" s="1"/>
  <c r="P113" i="4" s="1"/>
  <c r="E117" i="4"/>
  <c r="F117" i="4" s="1"/>
  <c r="P117" i="4" s="1"/>
  <c r="E122" i="4"/>
  <c r="F122" i="4" s="1"/>
  <c r="P122" i="4" s="1"/>
  <c r="E126" i="4"/>
  <c r="F126" i="4" s="1"/>
  <c r="P126" i="4" s="1"/>
  <c r="E131" i="4"/>
  <c r="F131" i="4" s="1"/>
  <c r="P131" i="4" s="1"/>
  <c r="E135" i="4"/>
  <c r="F135" i="4" s="1"/>
  <c r="P135" i="4" s="1"/>
  <c r="E140" i="4"/>
  <c r="F140" i="4" s="1"/>
  <c r="P140" i="4" s="1"/>
  <c r="E144" i="4"/>
  <c r="F144" i="4" s="1"/>
  <c r="P144" i="4" s="1"/>
  <c r="E149" i="4"/>
  <c r="F149" i="4" s="1"/>
  <c r="P149" i="4" s="1"/>
  <c r="E153" i="4"/>
  <c r="F153" i="4" s="1"/>
  <c r="P153" i="4" s="1"/>
  <c r="E158" i="4"/>
  <c r="F158" i="4" s="1"/>
  <c r="P158" i="4" s="1"/>
  <c r="E162" i="4"/>
  <c r="F162" i="4" s="1"/>
  <c r="P162" i="4" s="1"/>
  <c r="E167" i="4"/>
  <c r="F167" i="4" s="1"/>
  <c r="P167" i="4" s="1"/>
  <c r="E171" i="4"/>
  <c r="F171" i="4" s="1"/>
  <c r="P171" i="4" s="1"/>
  <c r="E176" i="4"/>
  <c r="F176" i="4" s="1"/>
  <c r="P176" i="4" s="1"/>
  <c r="E180" i="4"/>
  <c r="F180" i="4" s="1"/>
  <c r="P180" i="4" s="1"/>
  <c r="E185" i="4"/>
  <c r="F185" i="4" s="1"/>
  <c r="P185" i="4" s="1"/>
  <c r="E189" i="4"/>
  <c r="F189" i="4" s="1"/>
  <c r="P189" i="4" s="1"/>
  <c r="E194" i="4"/>
  <c r="F194" i="4" s="1"/>
  <c r="P194" i="4" s="1"/>
  <c r="E198" i="4"/>
  <c r="F198" i="4" s="1"/>
  <c r="P198" i="4" s="1"/>
  <c r="E10" i="4"/>
  <c r="F10" i="4" s="1"/>
  <c r="P10" i="4" s="1"/>
  <c r="E15" i="4"/>
  <c r="F15" i="4" s="1"/>
  <c r="P15" i="4" s="1"/>
  <c r="E19" i="4"/>
  <c r="F19" i="4" s="1"/>
  <c r="P19" i="4" s="1"/>
  <c r="E24" i="4"/>
  <c r="F24" i="4" s="1"/>
  <c r="P24" i="4" s="1"/>
  <c r="E28" i="4"/>
  <c r="F28" i="4" s="1"/>
  <c r="P28" i="4" s="1"/>
  <c r="E33" i="4"/>
  <c r="F33" i="4" s="1"/>
  <c r="P33" i="4" s="1"/>
  <c r="E37" i="4"/>
  <c r="F37" i="4" s="1"/>
  <c r="P37" i="4" s="1"/>
  <c r="E42" i="4"/>
  <c r="F42" i="4" s="1"/>
  <c r="P42" i="4" s="1"/>
  <c r="E46" i="4"/>
  <c r="F46" i="4" s="1"/>
  <c r="P46" i="4" s="1"/>
  <c r="E51" i="4"/>
  <c r="F51" i="4" s="1"/>
  <c r="P51" i="4" s="1"/>
  <c r="E55" i="4"/>
  <c r="F55" i="4" s="1"/>
  <c r="P55" i="4" s="1"/>
  <c r="E60" i="4"/>
  <c r="F60" i="4" s="1"/>
  <c r="P60" i="4" s="1"/>
  <c r="E64" i="4"/>
  <c r="F64" i="4" s="1"/>
  <c r="P64" i="4" s="1"/>
  <c r="E69" i="4"/>
  <c r="F69" i="4" s="1"/>
  <c r="P69" i="4" s="1"/>
  <c r="E73" i="4"/>
  <c r="F73" i="4" s="1"/>
  <c r="P73" i="4" s="1"/>
  <c r="E78" i="4"/>
  <c r="F78" i="4" s="1"/>
  <c r="P78" i="4" s="1"/>
  <c r="E82" i="4"/>
  <c r="F82" i="4" s="1"/>
  <c r="P82" i="4" s="1"/>
  <c r="E87" i="4"/>
  <c r="F87" i="4" s="1"/>
  <c r="P87" i="4" s="1"/>
  <c r="E91" i="4"/>
  <c r="F91" i="4" s="1"/>
  <c r="P91" i="4" s="1"/>
  <c r="E96" i="4"/>
  <c r="F96" i="4" s="1"/>
  <c r="P96" i="4" s="1"/>
  <c r="E100" i="4"/>
  <c r="F100" i="4" s="1"/>
  <c r="P100" i="4" s="1"/>
  <c r="E105" i="4"/>
  <c r="F105" i="4" s="1"/>
  <c r="P105" i="4" s="1"/>
  <c r="E109" i="4"/>
  <c r="F109" i="4" s="1"/>
  <c r="P109" i="4" s="1"/>
  <c r="E114" i="4"/>
  <c r="F114" i="4" s="1"/>
  <c r="P114" i="4" s="1"/>
  <c r="E118" i="4"/>
  <c r="F118" i="4" s="1"/>
  <c r="P118" i="4" s="1"/>
  <c r="E123" i="4"/>
  <c r="F123" i="4" s="1"/>
  <c r="P123" i="4" s="1"/>
  <c r="E127" i="4"/>
  <c r="F127" i="4" s="1"/>
  <c r="P127" i="4" s="1"/>
  <c r="E132" i="4"/>
  <c r="F132" i="4" s="1"/>
  <c r="P132" i="4" s="1"/>
  <c r="E136" i="4"/>
  <c r="F136" i="4" s="1"/>
  <c r="P136" i="4" s="1"/>
  <c r="E141" i="4"/>
  <c r="F141" i="4" s="1"/>
  <c r="P141" i="4" s="1"/>
  <c r="E145" i="4"/>
  <c r="F145" i="4" s="1"/>
  <c r="P145" i="4" s="1"/>
  <c r="E150" i="4"/>
  <c r="F150" i="4" s="1"/>
  <c r="P150" i="4" s="1"/>
  <c r="E154" i="4"/>
  <c r="F154" i="4" s="1"/>
  <c r="P154" i="4" s="1"/>
  <c r="E159" i="4"/>
  <c r="F159" i="4" s="1"/>
  <c r="P159" i="4" s="1"/>
  <c r="E163" i="4"/>
  <c r="F163" i="4" s="1"/>
  <c r="P163" i="4" s="1"/>
  <c r="E168" i="4"/>
  <c r="F168" i="4" s="1"/>
  <c r="P168" i="4" s="1"/>
  <c r="E172" i="4"/>
  <c r="F172" i="4" s="1"/>
  <c r="P172" i="4" s="1"/>
  <c r="E177" i="4"/>
  <c r="F177" i="4" s="1"/>
  <c r="P177" i="4" s="1"/>
  <c r="E181" i="4"/>
  <c r="F181" i="4" s="1"/>
  <c r="P181" i="4" s="1"/>
  <c r="E186" i="4"/>
  <c r="F186" i="4" s="1"/>
  <c r="P186" i="4" s="1"/>
  <c r="E190" i="4"/>
  <c r="F190" i="4" s="1"/>
  <c r="P190" i="4" s="1"/>
  <c r="E195" i="4"/>
  <c r="F195" i="4" s="1"/>
  <c r="P195" i="4" s="1"/>
  <c r="E199" i="4"/>
  <c r="F199" i="4" s="1"/>
  <c r="P199" i="4" s="1"/>
  <c r="E11" i="4"/>
  <c r="F11" i="4" s="1"/>
  <c r="P11" i="4" s="1"/>
  <c r="E16" i="4"/>
  <c r="F16" i="4" s="1"/>
  <c r="P16" i="4" s="1"/>
  <c r="E20" i="4"/>
  <c r="F20" i="4" s="1"/>
  <c r="P20" i="4" s="1"/>
  <c r="E25" i="4"/>
  <c r="F25" i="4" s="1"/>
  <c r="P25" i="4" s="1"/>
  <c r="E29" i="4"/>
  <c r="F29" i="4" s="1"/>
  <c r="P29" i="4" s="1"/>
  <c r="E34" i="4"/>
  <c r="F34" i="4" s="1"/>
  <c r="P34" i="4" s="1"/>
  <c r="E38" i="4"/>
  <c r="F38" i="4" s="1"/>
  <c r="P38" i="4" s="1"/>
  <c r="E43" i="4"/>
  <c r="F43" i="4" s="1"/>
  <c r="P43" i="4" s="1"/>
  <c r="E47" i="4"/>
  <c r="F47" i="4" s="1"/>
  <c r="P47" i="4" s="1"/>
  <c r="E52" i="4"/>
  <c r="F52" i="4" s="1"/>
  <c r="P52" i="4" s="1"/>
  <c r="E56" i="4"/>
  <c r="F56" i="4" s="1"/>
  <c r="P56" i="4" s="1"/>
  <c r="E61" i="4"/>
  <c r="F61" i="4" s="1"/>
  <c r="P61" i="4" s="1"/>
  <c r="E65" i="4"/>
  <c r="F65" i="4" s="1"/>
  <c r="P65" i="4" s="1"/>
  <c r="E70" i="4"/>
  <c r="F70" i="4" s="1"/>
  <c r="P70" i="4" s="1"/>
  <c r="E74" i="4"/>
  <c r="F74" i="4" s="1"/>
  <c r="P74" i="4" s="1"/>
  <c r="E79" i="4"/>
  <c r="F79" i="4" s="1"/>
  <c r="P79" i="4" s="1"/>
  <c r="E83" i="4"/>
  <c r="F83" i="4" s="1"/>
  <c r="P83" i="4" s="1"/>
  <c r="E88" i="4"/>
  <c r="F88" i="4" s="1"/>
  <c r="P88" i="4" s="1"/>
  <c r="E92" i="4"/>
  <c r="F92" i="4" s="1"/>
  <c r="P92" i="4" s="1"/>
  <c r="E97" i="4"/>
  <c r="F97" i="4" s="1"/>
  <c r="P97" i="4" s="1"/>
  <c r="E101" i="4"/>
  <c r="F101" i="4" s="1"/>
  <c r="P101" i="4" s="1"/>
  <c r="E106" i="4"/>
  <c r="F106" i="4" s="1"/>
  <c r="P106" i="4" s="1"/>
  <c r="E110" i="4"/>
  <c r="F110" i="4" s="1"/>
  <c r="P110" i="4" s="1"/>
  <c r="E115" i="4"/>
  <c r="F115" i="4" s="1"/>
  <c r="P115" i="4" s="1"/>
  <c r="E119" i="4"/>
  <c r="F119" i="4" s="1"/>
  <c r="P119" i="4" s="1"/>
  <c r="E124" i="4"/>
  <c r="F124" i="4" s="1"/>
  <c r="P124" i="4" s="1"/>
  <c r="E128" i="4"/>
  <c r="F128" i="4" s="1"/>
  <c r="P128" i="4" s="1"/>
  <c r="E133" i="4"/>
  <c r="F133" i="4" s="1"/>
  <c r="P133" i="4" s="1"/>
  <c r="E137" i="4"/>
  <c r="F137" i="4" s="1"/>
  <c r="P137" i="4" s="1"/>
  <c r="E142" i="4"/>
  <c r="F142" i="4" s="1"/>
  <c r="P142" i="4" s="1"/>
  <c r="E146" i="4"/>
  <c r="F146" i="4" s="1"/>
  <c r="P146" i="4" s="1"/>
  <c r="E151" i="4"/>
  <c r="F151" i="4" s="1"/>
  <c r="P151" i="4" s="1"/>
  <c r="E155" i="4"/>
  <c r="F155" i="4" s="1"/>
  <c r="P155" i="4" s="1"/>
  <c r="E160" i="4"/>
  <c r="F160" i="4" s="1"/>
  <c r="P160" i="4" s="1"/>
  <c r="E164" i="4"/>
  <c r="F164" i="4" s="1"/>
  <c r="P164" i="4" s="1"/>
  <c r="E169" i="4"/>
  <c r="F169" i="4" s="1"/>
  <c r="P169" i="4" s="1"/>
  <c r="E173" i="4"/>
  <c r="F173" i="4" s="1"/>
  <c r="P173" i="4" s="1"/>
  <c r="E178" i="4"/>
  <c r="F178" i="4" s="1"/>
  <c r="P178" i="4" s="1"/>
  <c r="E182" i="4"/>
  <c r="F182" i="4" s="1"/>
  <c r="P182" i="4" s="1"/>
  <c r="E187" i="4"/>
  <c r="F187" i="4" s="1"/>
  <c r="P187" i="4" s="1"/>
  <c r="E191" i="4"/>
  <c r="F191" i="4" s="1"/>
  <c r="P191" i="4" s="1"/>
  <c r="E196" i="4"/>
  <c r="F196" i="4" s="1"/>
  <c r="P196" i="4" s="1"/>
  <c r="E200" i="4"/>
  <c r="F200" i="4" s="1"/>
  <c r="P200" i="4" s="1"/>
  <c r="L1" i="4"/>
  <c r="I1" i="4"/>
  <c r="K1" i="4"/>
  <c r="H266" i="4" l="1"/>
  <c r="C212" i="4"/>
  <c r="M266" i="4"/>
  <c r="C298" i="4"/>
  <c r="C252" i="4"/>
  <c r="F299" i="4"/>
  <c r="C253" i="4"/>
  <c r="P266" i="4"/>
  <c r="O266" i="4"/>
  <c r="G266" i="4"/>
  <c r="G284" i="4"/>
  <c r="C288" i="4"/>
  <c r="F287" i="4"/>
  <c r="P287" i="4" s="1"/>
  <c r="C284" i="4"/>
  <c r="P288" i="4"/>
  <c r="M284" i="4"/>
  <c r="N4" i="4"/>
  <c r="G288" i="4"/>
  <c r="G253" i="4"/>
  <c r="M4" i="4"/>
  <c r="P4" i="4"/>
  <c r="C281" i="4"/>
  <c r="H253" i="4"/>
  <c r="K253" i="4" s="1"/>
  <c r="G4" i="4"/>
  <c r="F221" i="4"/>
  <c r="N221" i="4" s="1"/>
  <c r="M288" i="4"/>
  <c r="C277" i="4"/>
  <c r="C223" i="4"/>
  <c r="C259" i="4"/>
  <c r="P253" i="4"/>
  <c r="M253" i="4"/>
  <c r="G292" i="4"/>
  <c r="O253" i="4"/>
  <c r="O4" i="4"/>
  <c r="C226" i="4"/>
  <c r="C216" i="4"/>
  <c r="N288" i="4"/>
  <c r="N284" i="4"/>
  <c r="M292" i="4"/>
  <c r="O271" i="4"/>
  <c r="G271" i="4"/>
  <c r="N271" i="4"/>
  <c r="P271" i="4"/>
  <c r="H271" i="4"/>
  <c r="M271" i="4"/>
  <c r="C256" i="4"/>
  <c r="F256" i="4"/>
  <c r="F249" i="4"/>
  <c r="C249" i="4"/>
  <c r="C265" i="4"/>
  <c r="M248" i="4"/>
  <c r="N248" i="4"/>
  <c r="H248" i="4"/>
  <c r="O248" i="4"/>
  <c r="G248" i="4"/>
  <c r="P248" i="4"/>
  <c r="F270" i="4"/>
  <c r="C270" i="4"/>
  <c r="F260" i="4"/>
  <c r="C260" i="4"/>
  <c r="N262" i="4"/>
  <c r="M262" i="4"/>
  <c r="H262" i="4"/>
  <c r="G262" i="4"/>
  <c r="P262" i="4"/>
  <c r="O262" i="4"/>
  <c r="F258" i="4"/>
  <c r="C258" i="4"/>
  <c r="M265" i="4"/>
  <c r="N265" i="4"/>
  <c r="H265" i="4"/>
  <c r="G265" i="4"/>
  <c r="P265" i="4"/>
  <c r="O265" i="4"/>
  <c r="O254" i="4"/>
  <c r="G254" i="4"/>
  <c r="N254" i="4"/>
  <c r="M254" i="4"/>
  <c r="H254" i="4"/>
  <c r="P254" i="4"/>
  <c r="I253" i="4"/>
  <c r="O292" i="4"/>
  <c r="M257" i="4"/>
  <c r="O257" i="4"/>
  <c r="N257" i="4"/>
  <c r="H257" i="4"/>
  <c r="G257" i="4"/>
  <c r="P257" i="4"/>
  <c r="F269" i="4"/>
  <c r="C269" i="4"/>
  <c r="F251" i="4"/>
  <c r="C251" i="4"/>
  <c r="C272" i="4"/>
  <c r="F272" i="4"/>
  <c r="M252" i="4"/>
  <c r="G252" i="4"/>
  <c r="P252" i="4"/>
  <c r="N252" i="4"/>
  <c r="O252" i="4"/>
  <c r="H252" i="4"/>
  <c r="O267" i="4"/>
  <c r="G267" i="4"/>
  <c r="P267" i="4"/>
  <c r="N267" i="4"/>
  <c r="M267" i="4"/>
  <c r="H267" i="4"/>
  <c r="F261" i="4"/>
  <c r="C261" i="4"/>
  <c r="O263" i="4"/>
  <c r="G263" i="4"/>
  <c r="N263" i="4"/>
  <c r="M263" i="4"/>
  <c r="H263" i="4"/>
  <c r="P263" i="4"/>
  <c r="O250" i="4"/>
  <c r="G250" i="4"/>
  <c r="P250" i="4"/>
  <c r="M250" i="4"/>
  <c r="H250" i="4"/>
  <c r="N250" i="4"/>
  <c r="J266" i="4"/>
  <c r="I266" i="4"/>
  <c r="L266" i="4"/>
  <c r="K266" i="4"/>
  <c r="C242" i="4"/>
  <c r="C292" i="4"/>
  <c r="H288" i="4"/>
  <c r="K288" i="4" s="1"/>
  <c r="H292" i="4"/>
  <c r="L292" i="4" s="1"/>
  <c r="C254" i="4"/>
  <c r="C267" i="4"/>
  <c r="C271" i="4"/>
  <c r="C262" i="4"/>
  <c r="C257" i="4"/>
  <c r="F247" i="4"/>
  <c r="C247" i="4"/>
  <c r="C268" i="4"/>
  <c r="F268" i="4"/>
  <c r="O259" i="4"/>
  <c r="G259" i="4"/>
  <c r="P259" i="4"/>
  <c r="H259" i="4"/>
  <c r="M259" i="4"/>
  <c r="N259" i="4"/>
  <c r="C248" i="4"/>
  <c r="C250" i="4"/>
  <c r="F295" i="4"/>
  <c r="O295" i="4" s="1"/>
  <c r="N296" i="4"/>
  <c r="P296" i="4"/>
  <c r="C233" i="4"/>
  <c r="C296" i="4"/>
  <c r="G296" i="4"/>
  <c r="L296" i="4" s="1"/>
  <c r="M296" i="4"/>
  <c r="N292" i="4"/>
  <c r="C239" i="4"/>
  <c r="F293" i="4"/>
  <c r="C293" i="4"/>
  <c r="O290" i="4"/>
  <c r="G290" i="4"/>
  <c r="N290" i="4"/>
  <c r="M290" i="4"/>
  <c r="P290" i="4"/>
  <c r="H290" i="4"/>
  <c r="F289" i="4"/>
  <c r="C289" i="4"/>
  <c r="O294" i="4"/>
  <c r="G294" i="4"/>
  <c r="N294" i="4"/>
  <c r="M294" i="4"/>
  <c r="P294" i="4"/>
  <c r="H294" i="4"/>
  <c r="P299" i="4"/>
  <c r="H299" i="4"/>
  <c r="O299" i="4"/>
  <c r="G299" i="4"/>
  <c r="N299" i="4"/>
  <c r="M299" i="4"/>
  <c r="C290" i="4"/>
  <c r="C294" i="4"/>
  <c r="I288" i="4"/>
  <c r="K296" i="4"/>
  <c r="J296" i="4"/>
  <c r="C236" i="4"/>
  <c r="F285" i="4"/>
  <c r="C285" i="4"/>
  <c r="O286" i="4"/>
  <c r="G286" i="4"/>
  <c r="N286" i="4"/>
  <c r="M286" i="4"/>
  <c r="P286" i="4"/>
  <c r="H286" i="4"/>
  <c r="C283" i="4"/>
  <c r="F283" i="4"/>
  <c r="C286" i="4"/>
  <c r="G287" i="4"/>
  <c r="C280" i="4"/>
  <c r="F297" i="4"/>
  <c r="C297" i="4"/>
  <c r="P295" i="4"/>
  <c r="H295" i="4"/>
  <c r="G295" i="4"/>
  <c r="N295" i="4"/>
  <c r="M295" i="4"/>
  <c r="O298" i="4"/>
  <c r="G298" i="4"/>
  <c r="N298" i="4"/>
  <c r="M298" i="4"/>
  <c r="P298" i="4"/>
  <c r="H298" i="4"/>
  <c r="I284" i="4"/>
  <c r="L284" i="4"/>
  <c r="K284" i="4"/>
  <c r="J284" i="4"/>
  <c r="O245" i="4"/>
  <c r="G245" i="4"/>
  <c r="N245" i="4"/>
  <c r="M245" i="4"/>
  <c r="P245" i="4"/>
  <c r="H245" i="4"/>
  <c r="O241" i="4"/>
  <c r="G241" i="4"/>
  <c r="N241" i="4"/>
  <c r="M241" i="4"/>
  <c r="P241" i="4"/>
  <c r="H241" i="4"/>
  <c r="M235" i="4"/>
  <c r="O235" i="4"/>
  <c r="N235" i="4"/>
  <c r="H235" i="4"/>
  <c r="G235" i="4"/>
  <c r="P235" i="4"/>
  <c r="F279" i="4"/>
  <c r="C279" i="4"/>
  <c r="F231" i="4"/>
  <c r="C231" i="4"/>
  <c r="C235" i="4"/>
  <c r="O218" i="4"/>
  <c r="G218" i="4"/>
  <c r="P218" i="4"/>
  <c r="N218" i="4"/>
  <c r="M218" i="4"/>
  <c r="H218" i="4"/>
  <c r="F230" i="4"/>
  <c r="C230" i="4"/>
  <c r="C243" i="4"/>
  <c r="F243" i="4"/>
  <c r="F238" i="4"/>
  <c r="C238" i="4"/>
  <c r="C222" i="4"/>
  <c r="P242" i="4"/>
  <c r="H242" i="4"/>
  <c r="O242" i="4"/>
  <c r="G242" i="4"/>
  <c r="N242" i="4"/>
  <c r="M242" i="4"/>
  <c r="C232" i="4"/>
  <c r="O214" i="4"/>
  <c r="M214" i="4"/>
  <c r="H214" i="4"/>
  <c r="G214" i="4"/>
  <c r="P214" i="4"/>
  <c r="N214" i="4"/>
  <c r="C225" i="4"/>
  <c r="C213" i="4"/>
  <c r="O280" i="4"/>
  <c r="G280" i="4"/>
  <c r="N280" i="4"/>
  <c r="M280" i="4"/>
  <c r="P280" i="4"/>
  <c r="H280" i="4"/>
  <c r="C241" i="4"/>
  <c r="F275" i="4"/>
  <c r="C275" i="4"/>
  <c r="N236" i="4"/>
  <c r="P236" i="4"/>
  <c r="O236" i="4"/>
  <c r="M236" i="4"/>
  <c r="H236" i="4"/>
  <c r="G236" i="4"/>
  <c r="C274" i="4"/>
  <c r="F274" i="4"/>
  <c r="O222" i="4"/>
  <c r="G222" i="4"/>
  <c r="P222" i="4"/>
  <c r="N222" i="4"/>
  <c r="M222" i="4"/>
  <c r="H222" i="4"/>
  <c r="O229" i="4"/>
  <c r="H229" i="4"/>
  <c r="P229" i="4"/>
  <c r="G229" i="4"/>
  <c r="N229" i="4"/>
  <c r="M229" i="4"/>
  <c r="C234" i="4"/>
  <c r="F234" i="4"/>
  <c r="C229" i="4"/>
  <c r="C220" i="4"/>
  <c r="C214" i="4"/>
  <c r="O276" i="4"/>
  <c r="G276" i="4"/>
  <c r="N276" i="4"/>
  <c r="M276" i="4"/>
  <c r="P276" i="4"/>
  <c r="H276" i="4"/>
  <c r="C245" i="4"/>
  <c r="F240" i="4"/>
  <c r="C240" i="4"/>
  <c r="M220" i="4"/>
  <c r="O220" i="4"/>
  <c r="N220" i="4"/>
  <c r="H220" i="4"/>
  <c r="G220" i="4"/>
  <c r="P220" i="4"/>
  <c r="C211" i="4"/>
  <c r="F211" i="4"/>
  <c r="P277" i="4"/>
  <c r="H277" i="4"/>
  <c r="O277" i="4"/>
  <c r="G277" i="4"/>
  <c r="N277" i="4"/>
  <c r="M277" i="4"/>
  <c r="C278" i="4"/>
  <c r="F278" i="4"/>
  <c r="N225" i="4"/>
  <c r="M225" i="4"/>
  <c r="H225" i="4"/>
  <c r="G225" i="4"/>
  <c r="P225" i="4"/>
  <c r="O225" i="4"/>
  <c r="C215" i="4"/>
  <c r="F215" i="4"/>
  <c r="O233" i="4"/>
  <c r="G233" i="4"/>
  <c r="N233" i="4"/>
  <c r="M233" i="4"/>
  <c r="H233" i="4"/>
  <c r="P233" i="4"/>
  <c r="P226" i="4"/>
  <c r="H226" i="4"/>
  <c r="O226" i="4"/>
  <c r="G226" i="4"/>
  <c r="N226" i="4"/>
  <c r="M226" i="4"/>
  <c r="N217" i="4"/>
  <c r="O217" i="4"/>
  <c r="M217" i="4"/>
  <c r="H217" i="4"/>
  <c r="G217" i="4"/>
  <c r="P217" i="4"/>
  <c r="P221" i="4"/>
  <c r="M221" i="4"/>
  <c r="G221" i="4"/>
  <c r="M239" i="4"/>
  <c r="O239" i="4"/>
  <c r="G239" i="4"/>
  <c r="P239" i="4"/>
  <c r="H239" i="4"/>
  <c r="N239" i="4"/>
  <c r="C276" i="4"/>
  <c r="F244" i="4"/>
  <c r="C244" i="4"/>
  <c r="C227" i="4"/>
  <c r="F227" i="4"/>
  <c r="P281" i="4"/>
  <c r="H281" i="4"/>
  <c r="O281" i="4"/>
  <c r="G281" i="4"/>
  <c r="N281" i="4"/>
  <c r="M281" i="4"/>
  <c r="C218" i="4"/>
  <c r="F224" i="4"/>
  <c r="C224" i="4"/>
  <c r="O213" i="4"/>
  <c r="G213" i="4"/>
  <c r="N213" i="4"/>
  <c r="M213" i="4"/>
  <c r="P213" i="4"/>
  <c r="H213" i="4"/>
  <c r="N232" i="4"/>
  <c r="M232" i="4"/>
  <c r="H232" i="4"/>
  <c r="G232" i="4"/>
  <c r="P232" i="4"/>
  <c r="O232" i="4"/>
  <c r="M216" i="4"/>
  <c r="N216" i="4"/>
  <c r="H216" i="4"/>
  <c r="G216" i="4"/>
  <c r="P216" i="4"/>
  <c r="O216" i="4"/>
  <c r="N212" i="4"/>
  <c r="M212" i="4"/>
  <c r="P212" i="4"/>
  <c r="H212" i="4"/>
  <c r="O212" i="4"/>
  <c r="G212" i="4"/>
  <c r="C217" i="4"/>
  <c r="P223" i="4"/>
  <c r="H223" i="4"/>
  <c r="O223" i="4"/>
  <c r="N223" i="4"/>
  <c r="M223" i="4"/>
  <c r="G223" i="4"/>
  <c r="O187" i="4"/>
  <c r="O169" i="4"/>
  <c r="O151" i="4"/>
  <c r="O133" i="4"/>
  <c r="O115" i="4"/>
  <c r="O97" i="4"/>
  <c r="O79" i="4"/>
  <c r="O61" i="4"/>
  <c r="O43" i="4"/>
  <c r="O25" i="4"/>
  <c r="O199" i="4"/>
  <c r="O181" i="4"/>
  <c r="O163" i="4"/>
  <c r="O145" i="4"/>
  <c r="O127" i="4"/>
  <c r="O109" i="4"/>
  <c r="O91" i="4"/>
  <c r="O73" i="4"/>
  <c r="O55" i="4"/>
  <c r="O37" i="4"/>
  <c r="O19" i="4"/>
  <c r="O194" i="4"/>
  <c r="O176" i="4"/>
  <c r="O158" i="4"/>
  <c r="O140" i="4"/>
  <c r="O122" i="4"/>
  <c r="O104" i="4"/>
  <c r="O86" i="4"/>
  <c r="O68" i="4"/>
  <c r="O50" i="4"/>
  <c r="O32" i="4"/>
  <c r="O14" i="4"/>
  <c r="O188" i="4"/>
  <c r="O170" i="4"/>
  <c r="O152" i="4"/>
  <c r="O134" i="4"/>
  <c r="O116" i="4"/>
  <c r="O98" i="4"/>
  <c r="O80" i="4"/>
  <c r="O62" i="4"/>
  <c r="O44" i="4"/>
  <c r="O26" i="4"/>
  <c r="O8" i="4"/>
  <c r="O209" i="4"/>
  <c r="O208" i="4"/>
  <c r="O182" i="4"/>
  <c r="O164" i="4"/>
  <c r="O146" i="4"/>
  <c r="O128" i="4"/>
  <c r="O110" i="4"/>
  <c r="O92" i="4"/>
  <c r="O74" i="4"/>
  <c r="O56" i="4"/>
  <c r="O38" i="4"/>
  <c r="O20" i="4"/>
  <c r="O195" i="4"/>
  <c r="O177" i="4"/>
  <c r="O159" i="4"/>
  <c r="O141" i="4"/>
  <c r="O123" i="4"/>
  <c r="O105" i="4"/>
  <c r="O87" i="4"/>
  <c r="O69" i="4"/>
  <c r="O51" i="4"/>
  <c r="O33" i="4"/>
  <c r="O15" i="4"/>
  <c r="O189" i="4"/>
  <c r="O171" i="4"/>
  <c r="O153" i="4"/>
  <c r="O135" i="4"/>
  <c r="O117" i="4"/>
  <c r="O99" i="4"/>
  <c r="O81" i="4"/>
  <c r="O63" i="4"/>
  <c r="O45" i="4"/>
  <c r="O27" i="4"/>
  <c r="O9" i="4"/>
  <c r="O184" i="4"/>
  <c r="O166" i="4"/>
  <c r="O148" i="4"/>
  <c r="O130" i="4"/>
  <c r="O112" i="4"/>
  <c r="O94" i="4"/>
  <c r="O76" i="4"/>
  <c r="O58" i="4"/>
  <c r="O40" i="4"/>
  <c r="O22" i="4"/>
  <c r="O7" i="4"/>
  <c r="O207" i="4"/>
  <c r="O206" i="4"/>
  <c r="O200" i="4"/>
  <c r="O196" i="4"/>
  <c r="O178" i="4"/>
  <c r="O160" i="4"/>
  <c r="O142" i="4"/>
  <c r="O124" i="4"/>
  <c r="O106" i="4"/>
  <c r="O88" i="4"/>
  <c r="O70" i="4"/>
  <c r="O52" i="4"/>
  <c r="O34" i="4"/>
  <c r="O16" i="4"/>
  <c r="O190" i="4"/>
  <c r="O172" i="4"/>
  <c r="O154" i="4"/>
  <c r="O136" i="4"/>
  <c r="O118" i="4"/>
  <c r="O100" i="4"/>
  <c r="O82" i="4"/>
  <c r="O64" i="4"/>
  <c r="O46" i="4"/>
  <c r="O28" i="4"/>
  <c r="O10" i="4"/>
  <c r="O185" i="4"/>
  <c r="O167" i="4"/>
  <c r="O149" i="4"/>
  <c r="O131" i="4"/>
  <c r="O113" i="4"/>
  <c r="O95" i="4"/>
  <c r="O77" i="4"/>
  <c r="O59" i="4"/>
  <c r="O41" i="4"/>
  <c r="O23" i="4"/>
  <c r="O197" i="4"/>
  <c r="O179" i="4"/>
  <c r="O161" i="4"/>
  <c r="O143" i="4"/>
  <c r="O125" i="4"/>
  <c r="O107" i="4"/>
  <c r="O89" i="4"/>
  <c r="O71" i="4"/>
  <c r="O53" i="4"/>
  <c r="O35" i="4"/>
  <c r="O17" i="4"/>
  <c r="O6" i="4"/>
  <c r="O205" i="4"/>
  <c r="O204" i="4"/>
  <c r="O191" i="4"/>
  <c r="O173" i="4"/>
  <c r="O155" i="4"/>
  <c r="O137" i="4"/>
  <c r="O119" i="4"/>
  <c r="O101" i="4"/>
  <c r="O83" i="4"/>
  <c r="O65" i="4"/>
  <c r="O47" i="4"/>
  <c r="O29" i="4"/>
  <c r="O11" i="4"/>
  <c r="O186" i="4"/>
  <c r="O168" i="4"/>
  <c r="O150" i="4"/>
  <c r="O132" i="4"/>
  <c r="O114" i="4"/>
  <c r="O96" i="4"/>
  <c r="O78" i="4"/>
  <c r="O60" i="4"/>
  <c r="O42" i="4"/>
  <c r="O24" i="4"/>
  <c r="O198" i="4"/>
  <c r="O180" i="4"/>
  <c r="O162" i="4"/>
  <c r="O144" i="4"/>
  <c r="O126" i="4"/>
  <c r="O108" i="4"/>
  <c r="O90" i="4"/>
  <c r="O72" i="4"/>
  <c r="O54" i="4"/>
  <c r="O36" i="4"/>
  <c r="O18" i="4"/>
  <c r="O193" i="4"/>
  <c r="O175" i="4"/>
  <c r="O157" i="4"/>
  <c r="O139" i="4"/>
  <c r="O121" i="4"/>
  <c r="O103" i="4"/>
  <c r="O85" i="4"/>
  <c r="O67" i="4"/>
  <c r="O49" i="4"/>
  <c r="O31" i="4"/>
  <c r="O13" i="4"/>
  <c r="O5" i="4"/>
  <c r="O203" i="4"/>
  <c r="O202" i="4"/>
  <c r="N173" i="4"/>
  <c r="N155" i="4"/>
  <c r="N137" i="4"/>
  <c r="N119" i="4"/>
  <c r="N101" i="4"/>
  <c r="N83" i="4"/>
  <c r="N65" i="4"/>
  <c r="N47" i="4"/>
  <c r="N29" i="4"/>
  <c r="N11" i="4"/>
  <c r="N186" i="4"/>
  <c r="N168" i="4"/>
  <c r="N150" i="4"/>
  <c r="N132" i="4"/>
  <c r="N114" i="4"/>
  <c r="N96" i="4"/>
  <c r="N78" i="4"/>
  <c r="N60" i="4"/>
  <c r="N42" i="4"/>
  <c r="N24" i="4"/>
  <c r="N198" i="4"/>
  <c r="N180" i="4"/>
  <c r="N162" i="4"/>
  <c r="N144" i="4"/>
  <c r="N126" i="4"/>
  <c r="N108" i="4"/>
  <c r="N90" i="4"/>
  <c r="N72" i="4"/>
  <c r="N54" i="4"/>
  <c r="N36" i="4"/>
  <c r="N18" i="4"/>
  <c r="N193" i="4"/>
  <c r="N175" i="4"/>
  <c r="N157" i="4"/>
  <c r="N139" i="4"/>
  <c r="N121" i="4"/>
  <c r="N103" i="4"/>
  <c r="N85" i="4"/>
  <c r="N67" i="4"/>
  <c r="N49" i="4"/>
  <c r="N31" i="4"/>
  <c r="N13" i="4"/>
  <c r="N5" i="4"/>
  <c r="N203" i="4"/>
  <c r="N202" i="4"/>
  <c r="N191" i="4"/>
  <c r="N187" i="4"/>
  <c r="N169" i="4"/>
  <c r="N151" i="4"/>
  <c r="N133" i="4"/>
  <c r="N115" i="4"/>
  <c r="N97" i="4"/>
  <c r="N79" i="4"/>
  <c r="N61" i="4"/>
  <c r="N43" i="4"/>
  <c r="N25" i="4"/>
  <c r="N199" i="4"/>
  <c r="N181" i="4"/>
  <c r="N163" i="4"/>
  <c r="N145" i="4"/>
  <c r="N127" i="4"/>
  <c r="N109" i="4"/>
  <c r="N91" i="4"/>
  <c r="N73" i="4"/>
  <c r="N55" i="4"/>
  <c r="N37" i="4"/>
  <c r="N19" i="4"/>
  <c r="N194" i="4"/>
  <c r="N176" i="4"/>
  <c r="N158" i="4"/>
  <c r="N140" i="4"/>
  <c r="N122" i="4"/>
  <c r="N104" i="4"/>
  <c r="N86" i="4"/>
  <c r="N68" i="4"/>
  <c r="N50" i="4"/>
  <c r="N32" i="4"/>
  <c r="N14" i="4"/>
  <c r="N188" i="4"/>
  <c r="N170" i="4"/>
  <c r="N152" i="4"/>
  <c r="N134" i="4"/>
  <c r="N116" i="4"/>
  <c r="N98" i="4"/>
  <c r="N80" i="4"/>
  <c r="N62" i="4"/>
  <c r="N44" i="4"/>
  <c r="N26" i="4"/>
  <c r="N8" i="4"/>
  <c r="N209" i="4"/>
  <c r="N208" i="4"/>
  <c r="N200" i="4"/>
  <c r="N182" i="4"/>
  <c r="N164" i="4"/>
  <c r="N146" i="4"/>
  <c r="N128" i="4"/>
  <c r="N110" i="4"/>
  <c r="N92" i="4"/>
  <c r="N74" i="4"/>
  <c r="N56" i="4"/>
  <c r="N38" i="4"/>
  <c r="N20" i="4"/>
  <c r="N195" i="4"/>
  <c r="N177" i="4"/>
  <c r="N159" i="4"/>
  <c r="N141" i="4"/>
  <c r="N123" i="4"/>
  <c r="N105" i="4"/>
  <c r="N87" i="4"/>
  <c r="N69" i="4"/>
  <c r="N51" i="4"/>
  <c r="N33" i="4"/>
  <c r="N15" i="4"/>
  <c r="N189" i="4"/>
  <c r="N171" i="4"/>
  <c r="N153" i="4"/>
  <c r="N135" i="4"/>
  <c r="N117" i="4"/>
  <c r="N99" i="4"/>
  <c r="N81" i="4"/>
  <c r="N63" i="4"/>
  <c r="N45" i="4"/>
  <c r="N27" i="4"/>
  <c r="N9" i="4"/>
  <c r="N184" i="4"/>
  <c r="N166" i="4"/>
  <c r="N148" i="4"/>
  <c r="N130" i="4"/>
  <c r="N112" i="4"/>
  <c r="N94" i="4"/>
  <c r="N76" i="4"/>
  <c r="N58" i="4"/>
  <c r="N40" i="4"/>
  <c r="N22" i="4"/>
  <c r="N7" i="4"/>
  <c r="N207" i="4"/>
  <c r="N206" i="4"/>
  <c r="N196" i="4"/>
  <c r="N178" i="4"/>
  <c r="N160" i="4"/>
  <c r="N142" i="4"/>
  <c r="N124" i="4"/>
  <c r="N106" i="4"/>
  <c r="N88" i="4"/>
  <c r="N70" i="4"/>
  <c r="N52" i="4"/>
  <c r="N34" i="4"/>
  <c r="N16" i="4"/>
  <c r="N190" i="4"/>
  <c r="N172" i="4"/>
  <c r="N154" i="4"/>
  <c r="N136" i="4"/>
  <c r="N118" i="4"/>
  <c r="N100" i="4"/>
  <c r="N82" i="4"/>
  <c r="N64" i="4"/>
  <c r="N46" i="4"/>
  <c r="N28" i="4"/>
  <c r="N10" i="4"/>
  <c r="N185" i="4"/>
  <c r="N167" i="4"/>
  <c r="N149" i="4"/>
  <c r="N131" i="4"/>
  <c r="N113" i="4"/>
  <c r="N95" i="4"/>
  <c r="N77" i="4"/>
  <c r="N59" i="4"/>
  <c r="N41" i="4"/>
  <c r="N23" i="4"/>
  <c r="N197" i="4"/>
  <c r="N179" i="4"/>
  <c r="N161" i="4"/>
  <c r="N143" i="4"/>
  <c r="N125" i="4"/>
  <c r="N107" i="4"/>
  <c r="N89" i="4"/>
  <c r="N71" i="4"/>
  <c r="N53" i="4"/>
  <c r="N35" i="4"/>
  <c r="N17" i="4"/>
  <c r="N6" i="4"/>
  <c r="N205" i="4"/>
  <c r="N204" i="4"/>
  <c r="M164" i="4"/>
  <c r="M110" i="4"/>
  <c r="M38" i="4"/>
  <c r="M177" i="4"/>
  <c r="M123" i="4"/>
  <c r="M69" i="4"/>
  <c r="M189" i="4"/>
  <c r="M135" i="4"/>
  <c r="M81" i="4"/>
  <c r="M27" i="4"/>
  <c r="M166" i="4"/>
  <c r="M112" i="4"/>
  <c r="M58" i="4"/>
  <c r="M207" i="4"/>
  <c r="M196" i="4"/>
  <c r="M142" i="4"/>
  <c r="M106" i="4"/>
  <c r="M190" i="4"/>
  <c r="M154" i="4"/>
  <c r="M100" i="4"/>
  <c r="M46" i="4"/>
  <c r="M185" i="4"/>
  <c r="M167" i="4"/>
  <c r="M149" i="4"/>
  <c r="M131" i="4"/>
  <c r="M113" i="4"/>
  <c r="M95" i="4"/>
  <c r="M77" i="4"/>
  <c r="M59" i="4"/>
  <c r="M41" i="4"/>
  <c r="M23" i="4"/>
  <c r="M197" i="4"/>
  <c r="M179" i="4"/>
  <c r="M161" i="4"/>
  <c r="M143" i="4"/>
  <c r="M125" i="4"/>
  <c r="M107" i="4"/>
  <c r="M89" i="4"/>
  <c r="M71" i="4"/>
  <c r="M53" i="4"/>
  <c r="M35" i="4"/>
  <c r="M17" i="4"/>
  <c r="M6" i="4"/>
  <c r="M205" i="4"/>
  <c r="M204" i="4"/>
  <c r="M200" i="4"/>
  <c r="M182" i="4"/>
  <c r="M128" i="4"/>
  <c r="M92" i="4"/>
  <c r="M56" i="4"/>
  <c r="M20" i="4"/>
  <c r="M195" i="4"/>
  <c r="M159" i="4"/>
  <c r="M141" i="4"/>
  <c r="M105" i="4"/>
  <c r="M87" i="4"/>
  <c r="M51" i="4"/>
  <c r="M33" i="4"/>
  <c r="M15" i="4"/>
  <c r="M171" i="4"/>
  <c r="M153" i="4"/>
  <c r="M117" i="4"/>
  <c r="M99" i="4"/>
  <c r="M63" i="4"/>
  <c r="M45" i="4"/>
  <c r="M9" i="4"/>
  <c r="M184" i="4"/>
  <c r="M148" i="4"/>
  <c r="M130" i="4"/>
  <c r="M94" i="4"/>
  <c r="M76" i="4"/>
  <c r="M40" i="4"/>
  <c r="M22" i="4"/>
  <c r="M7" i="4"/>
  <c r="M206" i="4"/>
  <c r="M178" i="4"/>
  <c r="M160" i="4"/>
  <c r="M124" i="4"/>
  <c r="M88" i="4"/>
  <c r="M70" i="4"/>
  <c r="M52" i="4"/>
  <c r="M34" i="4"/>
  <c r="M16" i="4"/>
  <c r="M172" i="4"/>
  <c r="M136" i="4"/>
  <c r="M118" i="4"/>
  <c r="M82" i="4"/>
  <c r="M64" i="4"/>
  <c r="M28" i="4"/>
  <c r="M10" i="4"/>
  <c r="M191" i="4"/>
  <c r="M173" i="4"/>
  <c r="M155" i="4"/>
  <c r="M137" i="4"/>
  <c r="M119" i="4"/>
  <c r="M101" i="4"/>
  <c r="M83" i="4"/>
  <c r="M65" i="4"/>
  <c r="M47" i="4"/>
  <c r="M29" i="4"/>
  <c r="M11" i="4"/>
  <c r="M186" i="4"/>
  <c r="M168" i="4"/>
  <c r="M150" i="4"/>
  <c r="M132" i="4"/>
  <c r="M114" i="4"/>
  <c r="M96" i="4"/>
  <c r="M78" i="4"/>
  <c r="M60" i="4"/>
  <c r="M42" i="4"/>
  <c r="M24" i="4"/>
  <c r="M198" i="4"/>
  <c r="M180" i="4"/>
  <c r="M162" i="4"/>
  <c r="M144" i="4"/>
  <c r="M126" i="4"/>
  <c r="M108" i="4"/>
  <c r="M90" i="4"/>
  <c r="M72" i="4"/>
  <c r="M54" i="4"/>
  <c r="M36" i="4"/>
  <c r="M18" i="4"/>
  <c r="M193" i="4"/>
  <c r="M175" i="4"/>
  <c r="M157" i="4"/>
  <c r="M139" i="4"/>
  <c r="M121" i="4"/>
  <c r="M103" i="4"/>
  <c r="M85" i="4"/>
  <c r="M67" i="4"/>
  <c r="M49" i="4"/>
  <c r="M31" i="4"/>
  <c r="M13" i="4"/>
  <c r="M5" i="4"/>
  <c r="M203" i="4"/>
  <c r="M202" i="4"/>
  <c r="M146" i="4"/>
  <c r="M74" i="4"/>
  <c r="M187" i="4"/>
  <c r="M169" i="4"/>
  <c r="M151" i="4"/>
  <c r="M133" i="4"/>
  <c r="M115" i="4"/>
  <c r="M97" i="4"/>
  <c r="M79" i="4"/>
  <c r="M61" i="4"/>
  <c r="M43" i="4"/>
  <c r="M25" i="4"/>
  <c r="M199" i="4"/>
  <c r="M181" i="4"/>
  <c r="M163" i="4"/>
  <c r="M145" i="4"/>
  <c r="M127" i="4"/>
  <c r="M109" i="4"/>
  <c r="M91" i="4"/>
  <c r="M73" i="4"/>
  <c r="M55" i="4"/>
  <c r="M37" i="4"/>
  <c r="M19" i="4"/>
  <c r="M194" i="4"/>
  <c r="M176" i="4"/>
  <c r="M158" i="4"/>
  <c r="M140" i="4"/>
  <c r="M122" i="4"/>
  <c r="M104" i="4"/>
  <c r="M86" i="4"/>
  <c r="M68" i="4"/>
  <c r="M50" i="4"/>
  <c r="M32" i="4"/>
  <c r="M14" i="4"/>
  <c r="M188" i="4"/>
  <c r="M170" i="4"/>
  <c r="M152" i="4"/>
  <c r="M134" i="4"/>
  <c r="M116" i="4"/>
  <c r="M98" i="4"/>
  <c r="M80" i="4"/>
  <c r="M62" i="4"/>
  <c r="M44" i="4"/>
  <c r="M26" i="4"/>
  <c r="M8" i="4"/>
  <c r="M209" i="4"/>
  <c r="M208" i="4"/>
  <c r="H6" i="4"/>
  <c r="G196" i="4"/>
  <c r="H196" i="4"/>
  <c r="G178" i="4"/>
  <c r="H178" i="4"/>
  <c r="G160" i="4"/>
  <c r="H160" i="4"/>
  <c r="G142" i="4"/>
  <c r="H142" i="4"/>
  <c r="G124" i="4"/>
  <c r="H124" i="4"/>
  <c r="G106" i="4"/>
  <c r="H106" i="4"/>
  <c r="G88" i="4"/>
  <c r="H88" i="4"/>
  <c r="G70" i="4"/>
  <c r="H70" i="4"/>
  <c r="G52" i="4"/>
  <c r="H52" i="4"/>
  <c r="G34" i="4"/>
  <c r="H34" i="4"/>
  <c r="G16" i="4"/>
  <c r="H16" i="4"/>
  <c r="G190" i="4"/>
  <c r="H190" i="4"/>
  <c r="G172" i="4"/>
  <c r="H172" i="4"/>
  <c r="G154" i="4"/>
  <c r="H154" i="4"/>
  <c r="G136" i="4"/>
  <c r="H136" i="4"/>
  <c r="G118" i="4"/>
  <c r="H118" i="4"/>
  <c r="G100" i="4"/>
  <c r="H100" i="4"/>
  <c r="G82" i="4"/>
  <c r="H82" i="4"/>
  <c r="G64" i="4"/>
  <c r="H64" i="4"/>
  <c r="G46" i="4"/>
  <c r="H46" i="4"/>
  <c r="G28" i="4"/>
  <c r="H28" i="4"/>
  <c r="G10" i="4"/>
  <c r="H10" i="4"/>
  <c r="G185" i="4"/>
  <c r="H185" i="4"/>
  <c r="G167" i="4"/>
  <c r="H167" i="4"/>
  <c r="G149" i="4"/>
  <c r="H149" i="4"/>
  <c r="G131" i="4"/>
  <c r="H131" i="4"/>
  <c r="G113" i="4"/>
  <c r="H113" i="4"/>
  <c r="G95" i="4"/>
  <c r="H95" i="4"/>
  <c r="G77" i="4"/>
  <c r="H77" i="4"/>
  <c r="G59" i="4"/>
  <c r="H59" i="4"/>
  <c r="G41" i="4"/>
  <c r="H41" i="4"/>
  <c r="G23" i="4"/>
  <c r="H23" i="4"/>
  <c r="G197" i="4"/>
  <c r="H197" i="4"/>
  <c r="G179" i="4"/>
  <c r="H179" i="4"/>
  <c r="G161" i="4"/>
  <c r="H161" i="4"/>
  <c r="G143" i="4"/>
  <c r="H143" i="4"/>
  <c r="G125" i="4"/>
  <c r="H125" i="4"/>
  <c r="G107" i="4"/>
  <c r="H107" i="4"/>
  <c r="G89" i="4"/>
  <c r="H89" i="4"/>
  <c r="G71" i="4"/>
  <c r="H71" i="4"/>
  <c r="G53" i="4"/>
  <c r="H53" i="4"/>
  <c r="G35" i="4"/>
  <c r="H35" i="4"/>
  <c r="G17" i="4"/>
  <c r="H17" i="4"/>
  <c r="G6" i="4"/>
  <c r="G205" i="4"/>
  <c r="H205" i="4"/>
  <c r="G204" i="4"/>
  <c r="H204" i="4"/>
  <c r="G173" i="4"/>
  <c r="H173" i="4"/>
  <c r="G155" i="4"/>
  <c r="H155" i="4"/>
  <c r="G137" i="4"/>
  <c r="H137" i="4"/>
  <c r="G119" i="4"/>
  <c r="H119" i="4"/>
  <c r="G101" i="4"/>
  <c r="H101" i="4"/>
  <c r="G83" i="4"/>
  <c r="H83" i="4"/>
  <c r="G65" i="4"/>
  <c r="H65" i="4"/>
  <c r="G47" i="4"/>
  <c r="H47" i="4"/>
  <c r="G29" i="4"/>
  <c r="H29" i="4"/>
  <c r="G11" i="4"/>
  <c r="H11" i="4"/>
  <c r="G186" i="4"/>
  <c r="H186" i="4"/>
  <c r="G168" i="4"/>
  <c r="H168" i="4"/>
  <c r="G150" i="4"/>
  <c r="H150" i="4"/>
  <c r="G132" i="4"/>
  <c r="H132" i="4"/>
  <c r="G114" i="4"/>
  <c r="H114" i="4"/>
  <c r="G96" i="4"/>
  <c r="H96" i="4"/>
  <c r="G78" i="4"/>
  <c r="H78" i="4"/>
  <c r="G60" i="4"/>
  <c r="H60" i="4"/>
  <c r="G42" i="4"/>
  <c r="H42" i="4"/>
  <c r="G24" i="4"/>
  <c r="H24" i="4"/>
  <c r="G198" i="4"/>
  <c r="H198" i="4"/>
  <c r="G180" i="4"/>
  <c r="H180" i="4"/>
  <c r="G162" i="4"/>
  <c r="H162" i="4"/>
  <c r="G144" i="4"/>
  <c r="H144" i="4"/>
  <c r="G126" i="4"/>
  <c r="H126" i="4"/>
  <c r="G108" i="4"/>
  <c r="H108" i="4"/>
  <c r="G90" i="4"/>
  <c r="H90" i="4"/>
  <c r="G72" i="4"/>
  <c r="H72" i="4"/>
  <c r="G54" i="4"/>
  <c r="H54" i="4"/>
  <c r="G36" i="4"/>
  <c r="H36" i="4"/>
  <c r="G18" i="4"/>
  <c r="H18" i="4"/>
  <c r="G193" i="4"/>
  <c r="H193" i="4"/>
  <c r="G175" i="4"/>
  <c r="H175" i="4"/>
  <c r="G157" i="4"/>
  <c r="H157" i="4"/>
  <c r="G139" i="4"/>
  <c r="H139" i="4"/>
  <c r="G121" i="4"/>
  <c r="H121" i="4"/>
  <c r="G103" i="4"/>
  <c r="H103" i="4"/>
  <c r="G85" i="4"/>
  <c r="H85" i="4"/>
  <c r="G67" i="4"/>
  <c r="H67" i="4"/>
  <c r="G49" i="4"/>
  <c r="H49" i="4"/>
  <c r="G31" i="4"/>
  <c r="H31" i="4"/>
  <c r="G13" i="4"/>
  <c r="H13" i="4"/>
  <c r="G5" i="4"/>
  <c r="H5" i="4"/>
  <c r="G203" i="4"/>
  <c r="H203" i="4"/>
  <c r="G202" i="4"/>
  <c r="H202" i="4"/>
  <c r="G191" i="4"/>
  <c r="H191" i="4"/>
  <c r="G187" i="4"/>
  <c r="H187" i="4"/>
  <c r="G169" i="4"/>
  <c r="H169" i="4"/>
  <c r="G151" i="4"/>
  <c r="H151" i="4"/>
  <c r="G133" i="4"/>
  <c r="H133" i="4"/>
  <c r="G115" i="4"/>
  <c r="H115" i="4"/>
  <c r="G97" i="4"/>
  <c r="H97" i="4"/>
  <c r="G79" i="4"/>
  <c r="H79" i="4"/>
  <c r="G61" i="4"/>
  <c r="H61" i="4"/>
  <c r="G43" i="4"/>
  <c r="H43" i="4"/>
  <c r="G25" i="4"/>
  <c r="H25" i="4"/>
  <c r="G199" i="4"/>
  <c r="H199" i="4"/>
  <c r="G181" i="4"/>
  <c r="H181" i="4"/>
  <c r="G163" i="4"/>
  <c r="H163" i="4"/>
  <c r="G145" i="4"/>
  <c r="H145" i="4"/>
  <c r="G127" i="4"/>
  <c r="H127" i="4"/>
  <c r="G109" i="4"/>
  <c r="H109" i="4"/>
  <c r="G91" i="4"/>
  <c r="H91" i="4"/>
  <c r="G73" i="4"/>
  <c r="H73" i="4"/>
  <c r="G55" i="4"/>
  <c r="H55" i="4"/>
  <c r="G37" i="4"/>
  <c r="H37" i="4"/>
  <c r="G19" i="4"/>
  <c r="H19" i="4"/>
  <c r="G194" i="4"/>
  <c r="H194" i="4"/>
  <c r="G176" i="4"/>
  <c r="H176" i="4"/>
  <c r="G158" i="4"/>
  <c r="H158" i="4"/>
  <c r="G140" i="4"/>
  <c r="H140" i="4"/>
  <c r="G122" i="4"/>
  <c r="H122" i="4"/>
  <c r="G104" i="4"/>
  <c r="H104" i="4"/>
  <c r="G86" i="4"/>
  <c r="H86" i="4"/>
  <c r="G68" i="4"/>
  <c r="H68" i="4"/>
  <c r="G50" i="4"/>
  <c r="H50" i="4"/>
  <c r="G32" i="4"/>
  <c r="H32" i="4"/>
  <c r="G14" i="4"/>
  <c r="H14" i="4"/>
  <c r="G188" i="4"/>
  <c r="H188" i="4"/>
  <c r="G170" i="4"/>
  <c r="H170" i="4"/>
  <c r="G152" i="4"/>
  <c r="H152" i="4"/>
  <c r="G134" i="4"/>
  <c r="H134" i="4"/>
  <c r="G116" i="4"/>
  <c r="H116" i="4"/>
  <c r="G98" i="4"/>
  <c r="H98" i="4"/>
  <c r="G80" i="4"/>
  <c r="H80" i="4"/>
  <c r="G62" i="4"/>
  <c r="H62" i="4"/>
  <c r="G44" i="4"/>
  <c r="H44" i="4"/>
  <c r="G26" i="4"/>
  <c r="H26" i="4"/>
  <c r="G8" i="4"/>
  <c r="H8" i="4"/>
  <c r="G209" i="4"/>
  <c r="H209" i="4"/>
  <c r="G208" i="4"/>
  <c r="H208" i="4"/>
  <c r="G200" i="4"/>
  <c r="H200" i="4"/>
  <c r="G182" i="4"/>
  <c r="H182" i="4"/>
  <c r="G164" i="4"/>
  <c r="H164" i="4"/>
  <c r="G146" i="4"/>
  <c r="H146" i="4"/>
  <c r="G128" i="4"/>
  <c r="H128" i="4"/>
  <c r="G110" i="4"/>
  <c r="H110" i="4"/>
  <c r="G92" i="4"/>
  <c r="H92" i="4"/>
  <c r="G74" i="4"/>
  <c r="H74" i="4"/>
  <c r="G56" i="4"/>
  <c r="H56" i="4"/>
  <c r="G38" i="4"/>
  <c r="H38" i="4"/>
  <c r="G20" i="4"/>
  <c r="H20" i="4"/>
  <c r="G195" i="4"/>
  <c r="H195" i="4"/>
  <c r="G177" i="4"/>
  <c r="H177" i="4"/>
  <c r="G159" i="4"/>
  <c r="H159" i="4"/>
  <c r="G141" i="4"/>
  <c r="H141" i="4"/>
  <c r="G123" i="4"/>
  <c r="H123" i="4"/>
  <c r="G105" i="4"/>
  <c r="H105" i="4"/>
  <c r="G87" i="4"/>
  <c r="H87" i="4"/>
  <c r="G69" i="4"/>
  <c r="H69" i="4"/>
  <c r="G51" i="4"/>
  <c r="H51" i="4"/>
  <c r="G33" i="4"/>
  <c r="H33" i="4"/>
  <c r="G15" i="4"/>
  <c r="H15" i="4"/>
  <c r="G189" i="4"/>
  <c r="H189" i="4"/>
  <c r="G171" i="4"/>
  <c r="H171" i="4"/>
  <c r="G153" i="4"/>
  <c r="H153" i="4"/>
  <c r="G135" i="4"/>
  <c r="H135" i="4"/>
  <c r="G117" i="4"/>
  <c r="H117" i="4"/>
  <c r="G99" i="4"/>
  <c r="H99" i="4"/>
  <c r="G81" i="4"/>
  <c r="H81" i="4"/>
  <c r="G63" i="4"/>
  <c r="H63" i="4"/>
  <c r="G45" i="4"/>
  <c r="H45" i="4"/>
  <c r="G27" i="4"/>
  <c r="H27" i="4"/>
  <c r="G9" i="4"/>
  <c r="H9" i="4"/>
  <c r="G184" i="4"/>
  <c r="H184" i="4"/>
  <c r="G166" i="4"/>
  <c r="H166" i="4"/>
  <c r="G148" i="4"/>
  <c r="H148" i="4"/>
  <c r="G130" i="4"/>
  <c r="H130" i="4"/>
  <c r="G112" i="4"/>
  <c r="H112" i="4"/>
  <c r="G94" i="4"/>
  <c r="H94" i="4"/>
  <c r="G76" i="4"/>
  <c r="H76" i="4"/>
  <c r="G58" i="4"/>
  <c r="H58" i="4"/>
  <c r="G40" i="4"/>
  <c r="H40" i="4"/>
  <c r="G22" i="4"/>
  <c r="H22" i="4"/>
  <c r="G7" i="4"/>
  <c r="H7" i="4"/>
  <c r="G207" i="4"/>
  <c r="H207" i="4"/>
  <c r="G206" i="4"/>
  <c r="H206" i="4"/>
  <c r="C202" i="4"/>
  <c r="C200" i="4"/>
  <c r="C207" i="4"/>
  <c r="C209" i="4"/>
  <c r="C203" i="4"/>
  <c r="C205" i="4"/>
  <c r="C208" i="4"/>
  <c r="C206" i="4"/>
  <c r="C204" i="4"/>
  <c r="C185" i="4"/>
  <c r="C167" i="4"/>
  <c r="C149" i="4"/>
  <c r="C131" i="4"/>
  <c r="C113" i="4"/>
  <c r="C95" i="4"/>
  <c r="C77" i="4"/>
  <c r="C59" i="4"/>
  <c r="C41" i="4"/>
  <c r="C23" i="4"/>
  <c r="C5" i="4"/>
  <c r="C184" i="4"/>
  <c r="C166" i="4"/>
  <c r="C148" i="4"/>
  <c r="C130" i="4"/>
  <c r="C112" i="4"/>
  <c r="C94" i="4"/>
  <c r="C76" i="4"/>
  <c r="C58" i="4"/>
  <c r="C40" i="4"/>
  <c r="C22" i="4"/>
  <c r="C178" i="4"/>
  <c r="C146" i="4"/>
  <c r="C115" i="4"/>
  <c r="C79" i="4"/>
  <c r="C47" i="4"/>
  <c r="C11" i="4"/>
  <c r="C151" i="4"/>
  <c r="C110" i="4"/>
  <c r="C74" i="4"/>
  <c r="C34" i="4"/>
  <c r="C199" i="4"/>
  <c r="C181" i="4"/>
  <c r="C163" i="4"/>
  <c r="C145" i="4"/>
  <c r="C127" i="4"/>
  <c r="C109" i="4"/>
  <c r="C91" i="4"/>
  <c r="C73" i="4"/>
  <c r="C55" i="4"/>
  <c r="C37" i="4"/>
  <c r="C19" i="4"/>
  <c r="C198" i="4"/>
  <c r="C180" i="4"/>
  <c r="C162" i="4"/>
  <c r="C144" i="4"/>
  <c r="C126" i="4"/>
  <c r="C108" i="4"/>
  <c r="C90" i="4"/>
  <c r="C72" i="4"/>
  <c r="C54" i="4"/>
  <c r="C36" i="4"/>
  <c r="C18" i="4"/>
  <c r="C197" i="4"/>
  <c r="C179" i="4"/>
  <c r="C161" i="4"/>
  <c r="C143" i="4"/>
  <c r="C125" i="4"/>
  <c r="C107" i="4"/>
  <c r="C89" i="4"/>
  <c r="C71" i="4"/>
  <c r="C53" i="4"/>
  <c r="C35" i="4"/>
  <c r="C17" i="4"/>
  <c r="C191" i="4"/>
  <c r="C173" i="4"/>
  <c r="C137" i="4"/>
  <c r="C101" i="4"/>
  <c r="C70" i="4"/>
  <c r="C38" i="4"/>
  <c r="C196" i="4"/>
  <c r="C142" i="4"/>
  <c r="C106" i="4"/>
  <c r="C61" i="4"/>
  <c r="C25" i="4"/>
  <c r="C195" i="4"/>
  <c r="C177" i="4"/>
  <c r="C159" i="4"/>
  <c r="C141" i="4"/>
  <c r="C123" i="4"/>
  <c r="C105" i="4"/>
  <c r="C87" i="4"/>
  <c r="C69" i="4"/>
  <c r="C51" i="4"/>
  <c r="C33" i="4"/>
  <c r="C15" i="4"/>
  <c r="C194" i="4"/>
  <c r="C176" i="4"/>
  <c r="C158" i="4"/>
  <c r="C140" i="4"/>
  <c r="C122" i="4"/>
  <c r="C104" i="4"/>
  <c r="C86" i="4"/>
  <c r="C68" i="4"/>
  <c r="C50" i="4"/>
  <c r="C32" i="4"/>
  <c r="C14" i="4"/>
  <c r="C193" i="4"/>
  <c r="C175" i="4"/>
  <c r="C157" i="4"/>
  <c r="C139" i="4"/>
  <c r="C121" i="4"/>
  <c r="C103" i="4"/>
  <c r="C85" i="4"/>
  <c r="C67" i="4"/>
  <c r="C49" i="4"/>
  <c r="C31" i="4"/>
  <c r="C13" i="4"/>
  <c r="C187" i="4"/>
  <c r="C164" i="4"/>
  <c r="C133" i="4"/>
  <c r="C92" i="4"/>
  <c r="C65" i="4"/>
  <c r="C29" i="4"/>
  <c r="C169" i="4"/>
  <c r="C128" i="4"/>
  <c r="C97" i="4"/>
  <c r="C52" i="4"/>
  <c r="C16" i="4"/>
  <c r="C190" i="4"/>
  <c r="C172" i="4"/>
  <c r="C154" i="4"/>
  <c r="C136" i="4"/>
  <c r="C118" i="4"/>
  <c r="C100" i="4"/>
  <c r="C82" i="4"/>
  <c r="C64" i="4"/>
  <c r="C46" i="4"/>
  <c r="C28" i="4"/>
  <c r="C10" i="4"/>
  <c r="C189" i="4"/>
  <c r="C171" i="4"/>
  <c r="C153" i="4"/>
  <c r="C135" i="4"/>
  <c r="C117" i="4"/>
  <c r="C99" i="4"/>
  <c r="C81" i="4"/>
  <c r="C63" i="4"/>
  <c r="C45" i="4"/>
  <c r="C27" i="4"/>
  <c r="C9" i="4"/>
  <c r="C188" i="4"/>
  <c r="C170" i="4"/>
  <c r="C152" i="4"/>
  <c r="C134" i="4"/>
  <c r="C116" i="4"/>
  <c r="C98" i="4"/>
  <c r="C80" i="4"/>
  <c r="C62" i="4"/>
  <c r="C44" i="4"/>
  <c r="C26" i="4"/>
  <c r="C8" i="4"/>
  <c r="C182" i="4"/>
  <c r="C155" i="4"/>
  <c r="C124" i="4"/>
  <c r="C88" i="4"/>
  <c r="C56" i="4"/>
  <c r="C20" i="4"/>
  <c r="C160" i="4"/>
  <c r="C119" i="4"/>
  <c r="C83" i="4"/>
  <c r="C43" i="4"/>
  <c r="C7" i="4"/>
  <c r="C186" i="4"/>
  <c r="C168" i="4"/>
  <c r="C150" i="4"/>
  <c r="C132" i="4"/>
  <c r="C114" i="4"/>
  <c r="C96" i="4"/>
  <c r="C78" i="4"/>
  <c r="C60" i="4"/>
  <c r="C42" i="4"/>
  <c r="C24" i="4"/>
  <c r="C6" i="4"/>
  <c r="O221" i="4" l="1"/>
  <c r="O287" i="4"/>
  <c r="M287" i="4"/>
  <c r="H287" i="4"/>
  <c r="H221" i="4"/>
  <c r="N287" i="4"/>
  <c r="I292" i="4"/>
  <c r="L253" i="4"/>
  <c r="J253" i="4"/>
  <c r="I296" i="4"/>
  <c r="L288" i="4"/>
  <c r="I252" i="4"/>
  <c r="L252" i="4"/>
  <c r="K252" i="4"/>
  <c r="J252" i="4"/>
  <c r="K254" i="4"/>
  <c r="I254" i="4"/>
  <c r="L254" i="4"/>
  <c r="J254" i="4"/>
  <c r="I265" i="4"/>
  <c r="L265" i="4"/>
  <c r="K265" i="4"/>
  <c r="J265" i="4"/>
  <c r="N258" i="4"/>
  <c r="P258" i="4"/>
  <c r="O258" i="4"/>
  <c r="G258" i="4"/>
  <c r="H258" i="4"/>
  <c r="M258" i="4"/>
  <c r="J262" i="4"/>
  <c r="L262" i="4"/>
  <c r="I262" i="4"/>
  <c r="K262" i="4"/>
  <c r="P260" i="4"/>
  <c r="H260" i="4"/>
  <c r="O260" i="4"/>
  <c r="M260" i="4"/>
  <c r="G260" i="4"/>
  <c r="N260" i="4"/>
  <c r="P256" i="4"/>
  <c r="H256" i="4"/>
  <c r="N256" i="4"/>
  <c r="M256" i="4"/>
  <c r="G256" i="4"/>
  <c r="O256" i="4"/>
  <c r="M261" i="4"/>
  <c r="G261" i="4"/>
  <c r="P261" i="4"/>
  <c r="H261" i="4"/>
  <c r="N261" i="4"/>
  <c r="O261" i="4"/>
  <c r="P251" i="4"/>
  <c r="H251" i="4"/>
  <c r="O251" i="4"/>
  <c r="G251" i="4"/>
  <c r="N251" i="4"/>
  <c r="M251" i="4"/>
  <c r="K292" i="4"/>
  <c r="J288" i="4"/>
  <c r="P247" i="4"/>
  <c r="M247" i="4"/>
  <c r="H247" i="4"/>
  <c r="O247" i="4"/>
  <c r="N247" i="4"/>
  <c r="G247" i="4"/>
  <c r="K267" i="4"/>
  <c r="J267" i="4"/>
  <c r="I267" i="4"/>
  <c r="L267" i="4"/>
  <c r="P272" i="4"/>
  <c r="H272" i="4"/>
  <c r="O272" i="4"/>
  <c r="G272" i="4"/>
  <c r="N272" i="4"/>
  <c r="M272" i="4"/>
  <c r="I257" i="4"/>
  <c r="J257" i="4"/>
  <c r="L257" i="4"/>
  <c r="K257" i="4"/>
  <c r="N270" i="4"/>
  <c r="M270" i="4"/>
  <c r="O270" i="4"/>
  <c r="G270" i="4"/>
  <c r="H270" i="4"/>
  <c r="P270" i="4"/>
  <c r="I248" i="4"/>
  <c r="L248" i="4"/>
  <c r="K248" i="4"/>
  <c r="J248" i="4"/>
  <c r="J292" i="4"/>
  <c r="K250" i="4"/>
  <c r="L250" i="4"/>
  <c r="J250" i="4"/>
  <c r="I250" i="4"/>
  <c r="K259" i="4"/>
  <c r="L259" i="4"/>
  <c r="J259" i="4"/>
  <c r="I259" i="4"/>
  <c r="P268" i="4"/>
  <c r="H268" i="4"/>
  <c r="O268" i="4"/>
  <c r="N268" i="4"/>
  <c r="M268" i="4"/>
  <c r="G268" i="4"/>
  <c r="K263" i="4"/>
  <c r="I263" i="4"/>
  <c r="L263" i="4"/>
  <c r="J263" i="4"/>
  <c r="M269" i="4"/>
  <c r="P269" i="4"/>
  <c r="H269" i="4"/>
  <c r="N269" i="4"/>
  <c r="O269" i="4"/>
  <c r="G269" i="4"/>
  <c r="N249" i="4"/>
  <c r="P249" i="4"/>
  <c r="O249" i="4"/>
  <c r="G249" i="4"/>
  <c r="M249" i="4"/>
  <c r="H249" i="4"/>
  <c r="K271" i="4"/>
  <c r="J271" i="4"/>
  <c r="L271" i="4"/>
  <c r="I271" i="4"/>
  <c r="N297" i="4"/>
  <c r="M297" i="4"/>
  <c r="P297" i="4"/>
  <c r="H297" i="4"/>
  <c r="O297" i="4"/>
  <c r="G297" i="4"/>
  <c r="K294" i="4"/>
  <c r="J294" i="4"/>
  <c r="I294" i="4"/>
  <c r="L294" i="4"/>
  <c r="K290" i="4"/>
  <c r="J290" i="4"/>
  <c r="I290" i="4"/>
  <c r="L290" i="4"/>
  <c r="L295" i="4"/>
  <c r="K295" i="4"/>
  <c r="J295" i="4"/>
  <c r="I295" i="4"/>
  <c r="P283" i="4"/>
  <c r="H283" i="4"/>
  <c r="O283" i="4"/>
  <c r="G283" i="4"/>
  <c r="N283" i="4"/>
  <c r="M283" i="4"/>
  <c r="L287" i="4"/>
  <c r="K287" i="4"/>
  <c r="J287" i="4"/>
  <c r="I287" i="4"/>
  <c r="N285" i="4"/>
  <c r="M285" i="4"/>
  <c r="P285" i="4"/>
  <c r="H285" i="4"/>
  <c r="O285" i="4"/>
  <c r="G285" i="4"/>
  <c r="L299" i="4"/>
  <c r="K299" i="4"/>
  <c r="J299" i="4"/>
  <c r="I299" i="4"/>
  <c r="K298" i="4"/>
  <c r="J298" i="4"/>
  <c r="I298" i="4"/>
  <c r="L298" i="4"/>
  <c r="K286" i="4"/>
  <c r="J286" i="4"/>
  <c r="I286" i="4"/>
  <c r="L286" i="4"/>
  <c r="N289" i="4"/>
  <c r="M289" i="4"/>
  <c r="P289" i="4"/>
  <c r="H289" i="4"/>
  <c r="O289" i="4"/>
  <c r="G289" i="4"/>
  <c r="N293" i="4"/>
  <c r="M293" i="4"/>
  <c r="P293" i="4"/>
  <c r="H293" i="4"/>
  <c r="O293" i="4"/>
  <c r="G293" i="4"/>
  <c r="J212" i="4"/>
  <c r="I212" i="4"/>
  <c r="L212" i="4"/>
  <c r="K212" i="4"/>
  <c r="K213" i="4"/>
  <c r="J213" i="4"/>
  <c r="I213" i="4"/>
  <c r="L213" i="4"/>
  <c r="L277" i="4"/>
  <c r="K277" i="4"/>
  <c r="J277" i="4"/>
  <c r="I277" i="4"/>
  <c r="L229" i="4"/>
  <c r="K229" i="4"/>
  <c r="J229" i="4"/>
  <c r="I229" i="4"/>
  <c r="M274" i="4"/>
  <c r="P274" i="4"/>
  <c r="H274" i="4"/>
  <c r="O274" i="4"/>
  <c r="G274" i="4"/>
  <c r="N274" i="4"/>
  <c r="I235" i="4"/>
  <c r="J235" i="4"/>
  <c r="L235" i="4"/>
  <c r="K235" i="4"/>
  <c r="K241" i="4"/>
  <c r="J241" i="4"/>
  <c r="I241" i="4"/>
  <c r="L241" i="4"/>
  <c r="J232" i="4"/>
  <c r="L232" i="4"/>
  <c r="K232" i="4"/>
  <c r="I232" i="4"/>
  <c r="L281" i="4"/>
  <c r="K281" i="4"/>
  <c r="J281" i="4"/>
  <c r="I281" i="4"/>
  <c r="I239" i="4"/>
  <c r="K239" i="4"/>
  <c r="L239" i="4"/>
  <c r="J239" i="4"/>
  <c r="K233" i="4"/>
  <c r="I233" i="4"/>
  <c r="L233" i="4"/>
  <c r="J233" i="4"/>
  <c r="K276" i="4"/>
  <c r="J276" i="4"/>
  <c r="I276" i="4"/>
  <c r="L276" i="4"/>
  <c r="N275" i="4"/>
  <c r="M275" i="4"/>
  <c r="P275" i="4"/>
  <c r="H275" i="4"/>
  <c r="O275" i="4"/>
  <c r="G275" i="4"/>
  <c r="N279" i="4"/>
  <c r="M279" i="4"/>
  <c r="P279" i="4"/>
  <c r="H279" i="4"/>
  <c r="O279" i="4"/>
  <c r="G279" i="4"/>
  <c r="N244" i="4"/>
  <c r="M244" i="4"/>
  <c r="P244" i="4"/>
  <c r="H244" i="4"/>
  <c r="G244" i="4"/>
  <c r="O244" i="4"/>
  <c r="J217" i="4"/>
  <c r="I217" i="4"/>
  <c r="L217" i="4"/>
  <c r="K217" i="4"/>
  <c r="L226" i="4"/>
  <c r="K226" i="4"/>
  <c r="J226" i="4"/>
  <c r="I226" i="4"/>
  <c r="P215" i="4"/>
  <c r="H215" i="4"/>
  <c r="M215" i="4"/>
  <c r="G215" i="4"/>
  <c r="O215" i="4"/>
  <c r="N215" i="4"/>
  <c r="M278" i="4"/>
  <c r="P278" i="4"/>
  <c r="H278" i="4"/>
  <c r="O278" i="4"/>
  <c r="G278" i="4"/>
  <c r="N278" i="4"/>
  <c r="M211" i="4"/>
  <c r="P211" i="4"/>
  <c r="H211" i="4"/>
  <c r="O211" i="4"/>
  <c r="G211" i="4"/>
  <c r="N211" i="4"/>
  <c r="I220" i="4"/>
  <c r="J220" i="4"/>
  <c r="L220" i="4"/>
  <c r="K220" i="4"/>
  <c r="P234" i="4"/>
  <c r="H234" i="4"/>
  <c r="N234" i="4"/>
  <c r="M234" i="4"/>
  <c r="G234" i="4"/>
  <c r="O234" i="4"/>
  <c r="K222" i="4"/>
  <c r="L222" i="4"/>
  <c r="J222" i="4"/>
  <c r="I222" i="4"/>
  <c r="K214" i="4"/>
  <c r="L214" i="4"/>
  <c r="J214" i="4"/>
  <c r="I214" i="4"/>
  <c r="L242" i="4"/>
  <c r="K242" i="4"/>
  <c r="J242" i="4"/>
  <c r="I242" i="4"/>
  <c r="P238" i="4"/>
  <c r="H238" i="4"/>
  <c r="N238" i="4"/>
  <c r="O238" i="4"/>
  <c r="G238" i="4"/>
  <c r="M238" i="4"/>
  <c r="P230" i="4"/>
  <c r="H230" i="4"/>
  <c r="O230" i="4"/>
  <c r="N230" i="4"/>
  <c r="M230" i="4"/>
  <c r="G230" i="4"/>
  <c r="K245" i="4"/>
  <c r="J245" i="4"/>
  <c r="I245" i="4"/>
  <c r="L245" i="4"/>
  <c r="L223" i="4"/>
  <c r="K223" i="4"/>
  <c r="J223" i="4"/>
  <c r="I223" i="4"/>
  <c r="I216" i="4"/>
  <c r="L216" i="4"/>
  <c r="K216" i="4"/>
  <c r="J216" i="4"/>
  <c r="M224" i="4"/>
  <c r="G224" i="4"/>
  <c r="P224" i="4"/>
  <c r="O224" i="4"/>
  <c r="N224" i="4"/>
  <c r="H224" i="4"/>
  <c r="M227" i="4"/>
  <c r="P227" i="4"/>
  <c r="H227" i="4"/>
  <c r="O227" i="4"/>
  <c r="G227" i="4"/>
  <c r="N227" i="4"/>
  <c r="J221" i="4"/>
  <c r="K221" i="4"/>
  <c r="I221" i="4"/>
  <c r="L221" i="4"/>
  <c r="J225" i="4"/>
  <c r="L225" i="4"/>
  <c r="K225" i="4"/>
  <c r="I225" i="4"/>
  <c r="N240" i="4"/>
  <c r="P240" i="4"/>
  <c r="H240" i="4"/>
  <c r="O240" i="4"/>
  <c r="G240" i="4"/>
  <c r="M240" i="4"/>
  <c r="J236" i="4"/>
  <c r="K236" i="4"/>
  <c r="I236" i="4"/>
  <c r="L236" i="4"/>
  <c r="K280" i="4"/>
  <c r="J280" i="4"/>
  <c r="I280" i="4"/>
  <c r="L280" i="4"/>
  <c r="M243" i="4"/>
  <c r="P243" i="4"/>
  <c r="H243" i="4"/>
  <c r="O243" i="4"/>
  <c r="G243" i="4"/>
  <c r="N243" i="4"/>
  <c r="K218" i="4"/>
  <c r="J218" i="4"/>
  <c r="I218" i="4"/>
  <c r="L218" i="4"/>
  <c r="M231" i="4"/>
  <c r="G231" i="4"/>
  <c r="P231" i="4"/>
  <c r="O231" i="4"/>
  <c r="N231" i="4"/>
  <c r="H231" i="4"/>
  <c r="L14" i="4"/>
  <c r="I91" i="4"/>
  <c r="L54" i="4"/>
  <c r="J167" i="4"/>
  <c r="J99" i="4"/>
  <c r="K177" i="4"/>
  <c r="J60" i="4"/>
  <c r="I67" i="4"/>
  <c r="K132" i="4"/>
  <c r="K206" i="4"/>
  <c r="K65" i="4"/>
  <c r="J4" i="4"/>
  <c r="K4" i="4"/>
  <c r="K105" i="4"/>
  <c r="L19" i="4"/>
  <c r="I13" i="4"/>
  <c r="K171" i="4"/>
  <c r="I103" i="4"/>
  <c r="L4" i="4"/>
  <c r="K6" i="4"/>
  <c r="J95" i="4"/>
  <c r="K207" i="4"/>
  <c r="I193" i="4"/>
  <c r="I42" i="4"/>
  <c r="K150" i="4"/>
  <c r="I80" i="4"/>
  <c r="J37" i="4"/>
  <c r="I61" i="4"/>
  <c r="L24" i="4"/>
  <c r="J127" i="4"/>
  <c r="K180" i="4"/>
  <c r="I4" i="4"/>
  <c r="J202" i="4"/>
  <c r="I202" i="4"/>
  <c r="L202" i="4"/>
  <c r="K202" i="4"/>
  <c r="J203" i="4"/>
  <c r="I203" i="4"/>
  <c r="L203" i="4"/>
  <c r="K203" i="4"/>
  <c r="J204" i="4"/>
  <c r="I204" i="4"/>
  <c r="L204" i="4"/>
  <c r="K204" i="4"/>
  <c r="J208" i="4"/>
  <c r="I208" i="4"/>
  <c r="L208" i="4"/>
  <c r="K208" i="4"/>
  <c r="J205" i="4"/>
  <c r="I205" i="4"/>
  <c r="L205" i="4"/>
  <c r="K205" i="4"/>
  <c r="K173" i="4"/>
  <c r="J173" i="4"/>
  <c r="I173" i="4"/>
  <c r="L173" i="4"/>
  <c r="J125" i="4"/>
  <c r="I125" i="4"/>
  <c r="L125" i="4"/>
  <c r="K125" i="4"/>
  <c r="J159" i="4"/>
  <c r="I159" i="4"/>
  <c r="L159" i="4"/>
  <c r="K159" i="4"/>
  <c r="I54" i="4"/>
  <c r="L49" i="4"/>
  <c r="K49" i="4"/>
  <c r="J49" i="4"/>
  <c r="I49" i="4"/>
  <c r="J157" i="4"/>
  <c r="I157" i="4"/>
  <c r="L157" i="4"/>
  <c r="K157" i="4"/>
  <c r="J72" i="4"/>
  <c r="I72" i="4"/>
  <c r="L72" i="4"/>
  <c r="K72" i="4"/>
  <c r="L108" i="4"/>
  <c r="K108" i="4"/>
  <c r="J108" i="4"/>
  <c r="I108" i="4"/>
  <c r="L78" i="4"/>
  <c r="K78" i="4"/>
  <c r="J78" i="4"/>
  <c r="I78" i="4"/>
  <c r="J114" i="4"/>
  <c r="I114" i="4"/>
  <c r="L114" i="4"/>
  <c r="K114" i="4"/>
  <c r="L137" i="4"/>
  <c r="K137" i="4"/>
  <c r="J137" i="4"/>
  <c r="I137" i="4"/>
  <c r="L53" i="4"/>
  <c r="K53" i="4"/>
  <c r="J53" i="4"/>
  <c r="I53" i="4"/>
  <c r="J161" i="4"/>
  <c r="I161" i="4"/>
  <c r="L161" i="4"/>
  <c r="K161" i="4"/>
  <c r="L82" i="4"/>
  <c r="K82" i="4"/>
  <c r="J82" i="4"/>
  <c r="I82" i="4"/>
  <c r="J118" i="4"/>
  <c r="I118" i="4"/>
  <c r="L118" i="4"/>
  <c r="K118" i="4"/>
  <c r="I172" i="4"/>
  <c r="L172" i="4"/>
  <c r="K172" i="4"/>
  <c r="J172" i="4"/>
  <c r="L142" i="4"/>
  <c r="K142" i="4"/>
  <c r="J142" i="4"/>
  <c r="I142" i="4"/>
  <c r="L40" i="4"/>
  <c r="K40" i="4"/>
  <c r="J40" i="4"/>
  <c r="I40" i="4"/>
  <c r="I94" i="4"/>
  <c r="K94" i="4"/>
  <c r="J94" i="4"/>
  <c r="L94" i="4"/>
  <c r="J148" i="4"/>
  <c r="I148" i="4"/>
  <c r="L148" i="4"/>
  <c r="K148" i="4"/>
  <c r="J63" i="4"/>
  <c r="I63" i="4"/>
  <c r="L63" i="4"/>
  <c r="K63" i="4"/>
  <c r="L87" i="4"/>
  <c r="K87" i="4"/>
  <c r="J87" i="4"/>
  <c r="I87" i="4"/>
  <c r="J123" i="4"/>
  <c r="I123" i="4"/>
  <c r="L123" i="4"/>
  <c r="K123" i="4"/>
  <c r="L146" i="4"/>
  <c r="K146" i="4"/>
  <c r="J146" i="4"/>
  <c r="I146" i="4"/>
  <c r="L44" i="4"/>
  <c r="K44" i="4"/>
  <c r="J44" i="4"/>
  <c r="I44" i="4"/>
  <c r="I98" i="4"/>
  <c r="K98" i="4"/>
  <c r="J98" i="4"/>
  <c r="L98" i="4"/>
  <c r="J152" i="4"/>
  <c r="I152" i="4"/>
  <c r="L152" i="4"/>
  <c r="K152" i="4"/>
  <c r="J68" i="4"/>
  <c r="I68" i="4"/>
  <c r="L68" i="4"/>
  <c r="K68" i="4"/>
  <c r="K176" i="4"/>
  <c r="J176" i="4"/>
  <c r="I176" i="4"/>
  <c r="L176" i="4"/>
  <c r="K163" i="4"/>
  <c r="L163" i="4"/>
  <c r="J163" i="4"/>
  <c r="I163" i="4"/>
  <c r="I181" i="4"/>
  <c r="L181" i="4"/>
  <c r="K181" i="4"/>
  <c r="J181" i="4"/>
  <c r="L133" i="4"/>
  <c r="K133" i="4"/>
  <c r="J133" i="4"/>
  <c r="I133" i="4"/>
  <c r="L85" i="4"/>
  <c r="K85" i="4"/>
  <c r="J85" i="4"/>
  <c r="I85" i="4"/>
  <c r="I65" i="4"/>
  <c r="L131" i="4"/>
  <c r="K131" i="4"/>
  <c r="J131" i="4"/>
  <c r="I131" i="4"/>
  <c r="J154" i="4"/>
  <c r="I154" i="4"/>
  <c r="L154" i="4"/>
  <c r="K154" i="4"/>
  <c r="L106" i="4"/>
  <c r="K106" i="4"/>
  <c r="J106" i="4"/>
  <c r="I106" i="4"/>
  <c r="K178" i="4"/>
  <c r="J178" i="4"/>
  <c r="I178" i="4"/>
  <c r="L178" i="4"/>
  <c r="J139" i="4"/>
  <c r="I139" i="4"/>
  <c r="L139" i="4"/>
  <c r="K139" i="4"/>
  <c r="L162" i="4"/>
  <c r="K162" i="4"/>
  <c r="J162" i="4"/>
  <c r="I162" i="4"/>
  <c r="J67" i="4"/>
  <c r="J90" i="4"/>
  <c r="I90" i="4"/>
  <c r="L90" i="4"/>
  <c r="K90" i="4"/>
  <c r="L126" i="4"/>
  <c r="K126" i="4"/>
  <c r="J126" i="4"/>
  <c r="I126" i="4"/>
  <c r="K198" i="4"/>
  <c r="J198" i="4"/>
  <c r="I198" i="4"/>
  <c r="L198" i="4"/>
  <c r="I96" i="4"/>
  <c r="K96" i="4"/>
  <c r="L96" i="4"/>
  <c r="J96" i="4"/>
  <c r="L132" i="4"/>
  <c r="I168" i="4"/>
  <c r="L168" i="4"/>
  <c r="K168" i="4"/>
  <c r="J168" i="4"/>
  <c r="I186" i="4"/>
  <c r="L186" i="4"/>
  <c r="K186" i="4"/>
  <c r="J186" i="4"/>
  <c r="J47" i="4"/>
  <c r="I47" i="4"/>
  <c r="L47" i="4"/>
  <c r="K47" i="4"/>
  <c r="L155" i="4"/>
  <c r="K155" i="4"/>
  <c r="J155" i="4"/>
  <c r="I155" i="4"/>
  <c r="L71" i="4"/>
  <c r="K71" i="4"/>
  <c r="J71" i="4"/>
  <c r="I71" i="4"/>
  <c r="J107" i="4"/>
  <c r="I107" i="4"/>
  <c r="L107" i="4"/>
  <c r="K107" i="4"/>
  <c r="J77" i="4"/>
  <c r="I77" i="4"/>
  <c r="L77" i="4"/>
  <c r="K77" i="4"/>
  <c r="L113" i="4"/>
  <c r="K113" i="4"/>
  <c r="J113" i="4"/>
  <c r="I113" i="4"/>
  <c r="K185" i="4"/>
  <c r="J185" i="4"/>
  <c r="I185" i="4"/>
  <c r="L185" i="4"/>
  <c r="I100" i="4"/>
  <c r="K100" i="4"/>
  <c r="L100" i="4"/>
  <c r="J100" i="4"/>
  <c r="J136" i="4"/>
  <c r="I136" i="4"/>
  <c r="L136" i="4"/>
  <c r="K136" i="4"/>
  <c r="I190" i="4"/>
  <c r="L190" i="4"/>
  <c r="K190" i="4"/>
  <c r="J190" i="4"/>
  <c r="J52" i="4"/>
  <c r="I52" i="4"/>
  <c r="L52" i="4"/>
  <c r="K52" i="4"/>
  <c r="L160" i="4"/>
  <c r="K160" i="4"/>
  <c r="J160" i="4"/>
  <c r="I160" i="4"/>
  <c r="L58" i="4"/>
  <c r="K58" i="4"/>
  <c r="J58" i="4"/>
  <c r="I58" i="4"/>
  <c r="J81" i="4"/>
  <c r="I81" i="4"/>
  <c r="L81" i="4"/>
  <c r="K81" i="4"/>
  <c r="K99" i="4"/>
  <c r="I99" i="4"/>
  <c r="L99" i="4"/>
  <c r="L117" i="4"/>
  <c r="K117" i="4"/>
  <c r="J117" i="4"/>
  <c r="I117" i="4"/>
  <c r="K189" i="4"/>
  <c r="J189" i="4"/>
  <c r="I189" i="4"/>
  <c r="L189" i="4"/>
  <c r="J141" i="4"/>
  <c r="I141" i="4"/>
  <c r="L141" i="4"/>
  <c r="K141" i="4"/>
  <c r="I195" i="4"/>
  <c r="L195" i="4"/>
  <c r="K195" i="4"/>
  <c r="J195" i="4"/>
  <c r="J56" i="4"/>
  <c r="I56" i="4"/>
  <c r="L56" i="4"/>
  <c r="K56" i="4"/>
  <c r="I164" i="4"/>
  <c r="L164" i="4"/>
  <c r="K164" i="4"/>
  <c r="J164" i="4"/>
  <c r="L62" i="4"/>
  <c r="K62" i="4"/>
  <c r="J62" i="4"/>
  <c r="I62" i="4"/>
  <c r="J86" i="4"/>
  <c r="I86" i="4"/>
  <c r="L86" i="4"/>
  <c r="K86" i="4"/>
  <c r="L122" i="4"/>
  <c r="K122" i="4"/>
  <c r="J122" i="4"/>
  <c r="I122" i="4"/>
  <c r="K194" i="4"/>
  <c r="J194" i="4"/>
  <c r="I194" i="4"/>
  <c r="L194" i="4"/>
  <c r="J145" i="4"/>
  <c r="I145" i="4"/>
  <c r="L145" i="4"/>
  <c r="K145" i="4"/>
  <c r="I199" i="4"/>
  <c r="L199" i="4"/>
  <c r="K199" i="4"/>
  <c r="J199" i="4"/>
  <c r="J43" i="4"/>
  <c r="I43" i="4"/>
  <c r="L43" i="4"/>
  <c r="K43" i="4"/>
  <c r="L151" i="4"/>
  <c r="K151" i="4"/>
  <c r="J151" i="4"/>
  <c r="I151" i="4"/>
  <c r="J121" i="4"/>
  <c r="I121" i="4"/>
  <c r="L121" i="4"/>
  <c r="K121" i="4"/>
  <c r="I175" i="4"/>
  <c r="L175" i="4"/>
  <c r="K175" i="4"/>
  <c r="J175" i="4"/>
  <c r="L144" i="4"/>
  <c r="K144" i="4"/>
  <c r="J144" i="4"/>
  <c r="I144" i="4"/>
  <c r="I179" i="4"/>
  <c r="L179" i="4"/>
  <c r="K179" i="4"/>
  <c r="J179" i="4"/>
  <c r="L135" i="4"/>
  <c r="K135" i="4"/>
  <c r="J135" i="4"/>
  <c r="I135" i="4"/>
  <c r="L51" i="4"/>
  <c r="K51" i="4"/>
  <c r="J51" i="4"/>
  <c r="I51" i="4"/>
  <c r="J74" i="4"/>
  <c r="I74" i="4"/>
  <c r="L74" i="4"/>
  <c r="K74" i="4"/>
  <c r="L110" i="4"/>
  <c r="K110" i="4"/>
  <c r="J110" i="4"/>
  <c r="I110" i="4"/>
  <c r="K182" i="4"/>
  <c r="J182" i="4"/>
  <c r="I182" i="4"/>
  <c r="L182" i="4"/>
  <c r="I170" i="4"/>
  <c r="L170" i="4"/>
  <c r="K170" i="4"/>
  <c r="J170" i="4"/>
  <c r="L140" i="4"/>
  <c r="K140" i="4"/>
  <c r="J140" i="4"/>
  <c r="I140" i="4"/>
  <c r="L55" i="4"/>
  <c r="K55" i="4"/>
  <c r="J55" i="4"/>
  <c r="I55" i="4"/>
  <c r="K169" i="4"/>
  <c r="J169" i="4"/>
  <c r="I169" i="4"/>
  <c r="L169" i="4"/>
  <c r="L89" i="4"/>
  <c r="K89" i="4"/>
  <c r="J89" i="4"/>
  <c r="I89" i="4"/>
  <c r="L46" i="4"/>
  <c r="K46" i="4"/>
  <c r="J46" i="4"/>
  <c r="I46" i="4"/>
  <c r="J70" i="4"/>
  <c r="I70" i="4"/>
  <c r="L70" i="4"/>
  <c r="K70" i="4"/>
  <c r="L76" i="4"/>
  <c r="K76" i="4"/>
  <c r="J76" i="4"/>
  <c r="I76" i="4"/>
  <c r="K60" i="4"/>
  <c r="J83" i="4"/>
  <c r="I83" i="4"/>
  <c r="L83" i="4"/>
  <c r="K83" i="4"/>
  <c r="K101" i="4"/>
  <c r="I101" i="4"/>
  <c r="L101" i="4"/>
  <c r="J101" i="4"/>
  <c r="L119" i="4"/>
  <c r="K119" i="4"/>
  <c r="J119" i="4"/>
  <c r="I119" i="4"/>
  <c r="K191" i="4"/>
  <c r="J191" i="4"/>
  <c r="I191" i="4"/>
  <c r="L191" i="4"/>
  <c r="J143" i="4"/>
  <c r="I143" i="4"/>
  <c r="L143" i="4"/>
  <c r="K143" i="4"/>
  <c r="I197" i="4"/>
  <c r="L197" i="4"/>
  <c r="K197" i="4"/>
  <c r="J197" i="4"/>
  <c r="J41" i="4"/>
  <c r="I41" i="4"/>
  <c r="L41" i="4"/>
  <c r="K41" i="4"/>
  <c r="J59" i="4"/>
  <c r="I59" i="4"/>
  <c r="L59" i="4"/>
  <c r="K59" i="4"/>
  <c r="L149" i="4"/>
  <c r="K149" i="4"/>
  <c r="J149" i="4"/>
  <c r="I149" i="4"/>
  <c r="L64" i="4"/>
  <c r="K64" i="4"/>
  <c r="J64" i="4"/>
  <c r="I64" i="4"/>
  <c r="J88" i="4"/>
  <c r="I88" i="4"/>
  <c r="L88" i="4"/>
  <c r="K88" i="4"/>
  <c r="L124" i="4"/>
  <c r="K124" i="4"/>
  <c r="J124" i="4"/>
  <c r="I124" i="4"/>
  <c r="K196" i="4"/>
  <c r="J196" i="4"/>
  <c r="I196" i="4"/>
  <c r="L196" i="4"/>
  <c r="J130" i="4"/>
  <c r="I130" i="4"/>
  <c r="L130" i="4"/>
  <c r="K130" i="4"/>
  <c r="K166" i="4"/>
  <c r="L166" i="4"/>
  <c r="J166" i="4"/>
  <c r="I166" i="4"/>
  <c r="I184" i="4"/>
  <c r="L184" i="4"/>
  <c r="K184" i="4"/>
  <c r="J184" i="4"/>
  <c r="J45" i="4"/>
  <c r="I45" i="4"/>
  <c r="L45" i="4"/>
  <c r="K45" i="4"/>
  <c r="L69" i="4"/>
  <c r="K69" i="4"/>
  <c r="J69" i="4"/>
  <c r="I69" i="4"/>
  <c r="K92" i="4"/>
  <c r="I92" i="4"/>
  <c r="L92" i="4"/>
  <c r="J92" i="4"/>
  <c r="L128" i="4"/>
  <c r="K128" i="4"/>
  <c r="J128" i="4"/>
  <c r="I128" i="4"/>
  <c r="J134" i="4"/>
  <c r="I134" i="4"/>
  <c r="L134" i="4"/>
  <c r="K134" i="4"/>
  <c r="J50" i="4"/>
  <c r="I50" i="4"/>
  <c r="L50" i="4"/>
  <c r="K50" i="4"/>
  <c r="L158" i="4"/>
  <c r="K158" i="4"/>
  <c r="J158" i="4"/>
  <c r="I158" i="4"/>
  <c r="L73" i="4"/>
  <c r="K73" i="4"/>
  <c r="J73" i="4"/>
  <c r="I73" i="4"/>
  <c r="J109" i="4"/>
  <c r="I109" i="4"/>
  <c r="L109" i="4"/>
  <c r="K109" i="4"/>
  <c r="J79" i="4"/>
  <c r="I79" i="4"/>
  <c r="L79" i="4"/>
  <c r="K79" i="4"/>
  <c r="K97" i="4"/>
  <c r="I97" i="4"/>
  <c r="L97" i="4"/>
  <c r="J97" i="4"/>
  <c r="L115" i="4"/>
  <c r="K115" i="4"/>
  <c r="J115" i="4"/>
  <c r="I115" i="4"/>
  <c r="K187" i="4"/>
  <c r="J187" i="4"/>
  <c r="I187" i="4"/>
  <c r="L187" i="4"/>
  <c r="I31" i="4"/>
  <c r="L31" i="4"/>
  <c r="K31" i="4"/>
  <c r="J31" i="4"/>
  <c r="I28" i="4"/>
  <c r="L28" i="4"/>
  <c r="K28" i="4"/>
  <c r="J28" i="4"/>
  <c r="K38" i="4"/>
  <c r="J38" i="4"/>
  <c r="I38" i="4"/>
  <c r="L38" i="4"/>
  <c r="K36" i="4"/>
  <c r="J36" i="4"/>
  <c r="I36" i="4"/>
  <c r="L36" i="4"/>
  <c r="K34" i="4"/>
  <c r="J34" i="4"/>
  <c r="I34" i="4"/>
  <c r="L34" i="4"/>
  <c r="K32" i="4"/>
  <c r="J32" i="4"/>
  <c r="I32" i="4"/>
  <c r="L32" i="4"/>
  <c r="K29" i="4"/>
  <c r="J29" i="4"/>
  <c r="I29" i="4"/>
  <c r="L29" i="4"/>
  <c r="I35" i="4"/>
  <c r="L35" i="4"/>
  <c r="K35" i="4"/>
  <c r="J35" i="4"/>
  <c r="K27" i="4"/>
  <c r="J27" i="4"/>
  <c r="I27" i="4"/>
  <c r="L27" i="4"/>
  <c r="I33" i="4"/>
  <c r="L33" i="4"/>
  <c r="K33" i="4"/>
  <c r="J33" i="4"/>
  <c r="K22" i="4"/>
  <c r="J22" i="4"/>
  <c r="I22" i="4"/>
  <c r="L22" i="4"/>
  <c r="K26" i="4"/>
  <c r="J26" i="4"/>
  <c r="I26" i="4"/>
  <c r="L26" i="4"/>
  <c r="I25" i="4"/>
  <c r="L25" i="4"/>
  <c r="K25" i="4"/>
  <c r="J25" i="4"/>
  <c r="I23" i="4"/>
  <c r="L23" i="4"/>
  <c r="K23" i="4"/>
  <c r="J23" i="4"/>
  <c r="L16" i="4"/>
  <c r="K16" i="4"/>
  <c r="J16" i="4"/>
  <c r="I16" i="4"/>
  <c r="L7" i="4"/>
  <c r="K7" i="4"/>
  <c r="J7" i="4"/>
  <c r="I7" i="4"/>
  <c r="L15" i="4"/>
  <c r="K15" i="4"/>
  <c r="J15" i="4"/>
  <c r="I15" i="4"/>
  <c r="L8" i="4"/>
  <c r="K8" i="4"/>
  <c r="J8" i="4"/>
  <c r="I8" i="4"/>
  <c r="L17" i="4"/>
  <c r="K17" i="4"/>
  <c r="J17" i="4"/>
  <c r="I17" i="4"/>
  <c r="I14" i="4"/>
  <c r="L5" i="4"/>
  <c r="K5" i="4"/>
  <c r="J5" i="4"/>
  <c r="I5" i="4"/>
  <c r="L18" i="4"/>
  <c r="K18" i="4"/>
  <c r="J18" i="4"/>
  <c r="I18" i="4"/>
  <c r="L10" i="4"/>
  <c r="K10" i="4"/>
  <c r="J10" i="4"/>
  <c r="I10" i="4"/>
  <c r="L20" i="4"/>
  <c r="K20" i="4"/>
  <c r="J20" i="4"/>
  <c r="I20" i="4"/>
  <c r="L9" i="4"/>
  <c r="K9" i="4"/>
  <c r="J9" i="4"/>
  <c r="I9" i="4"/>
  <c r="I269" i="4" l="1"/>
  <c r="L269" i="4"/>
  <c r="K269" i="4"/>
  <c r="J269" i="4"/>
  <c r="L272" i="4"/>
  <c r="K272" i="4"/>
  <c r="J272" i="4"/>
  <c r="I272" i="4"/>
  <c r="L260" i="4"/>
  <c r="K260" i="4"/>
  <c r="J260" i="4"/>
  <c r="I260" i="4"/>
  <c r="L247" i="4"/>
  <c r="I247" i="4"/>
  <c r="K247" i="4"/>
  <c r="J247" i="4"/>
  <c r="L251" i="4"/>
  <c r="K251" i="4"/>
  <c r="J251" i="4"/>
  <c r="I251" i="4"/>
  <c r="I261" i="4"/>
  <c r="L261" i="4"/>
  <c r="K261" i="4"/>
  <c r="J261" i="4"/>
  <c r="L256" i="4"/>
  <c r="I256" i="4"/>
  <c r="J256" i="4"/>
  <c r="K256" i="4"/>
  <c r="J249" i="4"/>
  <c r="K249" i="4"/>
  <c r="I249" i="4"/>
  <c r="L249" i="4"/>
  <c r="L268" i="4"/>
  <c r="J268" i="4"/>
  <c r="I268" i="4"/>
  <c r="K268" i="4"/>
  <c r="J270" i="4"/>
  <c r="I270" i="4"/>
  <c r="L270" i="4"/>
  <c r="K270" i="4"/>
  <c r="J258" i="4"/>
  <c r="K258" i="4"/>
  <c r="I258" i="4"/>
  <c r="L258" i="4"/>
  <c r="J293" i="4"/>
  <c r="I293" i="4"/>
  <c r="L293" i="4"/>
  <c r="K293" i="4"/>
  <c r="J285" i="4"/>
  <c r="I285" i="4"/>
  <c r="L285" i="4"/>
  <c r="K285" i="4"/>
  <c r="L283" i="4"/>
  <c r="K283" i="4"/>
  <c r="J283" i="4"/>
  <c r="I283" i="4"/>
  <c r="J297" i="4"/>
  <c r="I297" i="4"/>
  <c r="L297" i="4"/>
  <c r="K297" i="4"/>
  <c r="J289" i="4"/>
  <c r="I289" i="4"/>
  <c r="L289" i="4"/>
  <c r="K289" i="4"/>
  <c r="L230" i="4"/>
  <c r="K230" i="4"/>
  <c r="J230" i="4"/>
  <c r="I230" i="4"/>
  <c r="L234" i="4"/>
  <c r="I234" i="4"/>
  <c r="K234" i="4"/>
  <c r="J234" i="4"/>
  <c r="J279" i="4"/>
  <c r="I279" i="4"/>
  <c r="L279" i="4"/>
  <c r="K279" i="4"/>
  <c r="J240" i="4"/>
  <c r="L240" i="4"/>
  <c r="K240" i="4"/>
  <c r="I240" i="4"/>
  <c r="I211" i="4"/>
  <c r="L211" i="4"/>
  <c r="K211" i="4"/>
  <c r="J211" i="4"/>
  <c r="I274" i="4"/>
  <c r="L274" i="4"/>
  <c r="K274" i="4"/>
  <c r="J274" i="4"/>
  <c r="I231" i="4"/>
  <c r="L231" i="4"/>
  <c r="K231" i="4"/>
  <c r="J231" i="4"/>
  <c r="I224" i="4"/>
  <c r="L224" i="4"/>
  <c r="K224" i="4"/>
  <c r="J224" i="4"/>
  <c r="L238" i="4"/>
  <c r="J238" i="4"/>
  <c r="K238" i="4"/>
  <c r="I238" i="4"/>
  <c r="L215" i="4"/>
  <c r="K215" i="4"/>
  <c r="J215" i="4"/>
  <c r="I215" i="4"/>
  <c r="J244" i="4"/>
  <c r="I244" i="4"/>
  <c r="L244" i="4"/>
  <c r="K244" i="4"/>
  <c r="J275" i="4"/>
  <c r="I275" i="4"/>
  <c r="L275" i="4"/>
  <c r="K275" i="4"/>
  <c r="I243" i="4"/>
  <c r="L243" i="4"/>
  <c r="K243" i="4"/>
  <c r="J243" i="4"/>
  <c r="I227" i="4"/>
  <c r="L227" i="4"/>
  <c r="J227" i="4"/>
  <c r="K227" i="4"/>
  <c r="I278" i="4"/>
  <c r="L278" i="4"/>
  <c r="K278" i="4"/>
  <c r="J278" i="4"/>
  <c r="L167" i="4"/>
  <c r="K91" i="4"/>
  <c r="I206" i="4"/>
  <c r="L60" i="4"/>
  <c r="I60" i="4"/>
  <c r="L91" i="4"/>
  <c r="L177" i="4"/>
  <c r="I132" i="4"/>
  <c r="K67" i="4"/>
  <c r="I177" i="4"/>
  <c r="J54" i="4"/>
  <c r="J132" i="4"/>
  <c r="L67" i="4"/>
  <c r="K54" i="4"/>
  <c r="J14" i="4"/>
  <c r="I167" i="4"/>
  <c r="K14" i="4"/>
  <c r="K167" i="4"/>
  <c r="J177" i="4"/>
  <c r="L65" i="4"/>
  <c r="J91" i="4"/>
  <c r="L206" i="4"/>
  <c r="J65" i="4"/>
  <c r="J206" i="4"/>
  <c r="I11" i="4"/>
  <c r="I207" i="4"/>
  <c r="L180" i="4"/>
  <c r="J188" i="4"/>
  <c r="K112" i="4"/>
  <c r="J103" i="4"/>
  <c r="L95" i="4"/>
  <c r="I112" i="4"/>
  <c r="L171" i="4"/>
  <c r="I171" i="4"/>
  <c r="L37" i="4"/>
  <c r="L6" i="4"/>
  <c r="J19" i="4"/>
  <c r="I19" i="4"/>
  <c r="K80" i="4"/>
  <c r="I6" i="4"/>
  <c r="K11" i="4"/>
  <c r="K188" i="4"/>
  <c r="L103" i="4"/>
  <c r="L105" i="4"/>
  <c r="K103" i="4"/>
  <c r="J13" i="4"/>
  <c r="I24" i="4"/>
  <c r="K42" i="4"/>
  <c r="J6" i="4"/>
  <c r="J11" i="4"/>
  <c r="K37" i="4"/>
  <c r="J80" i="4"/>
  <c r="L112" i="4"/>
  <c r="K104" i="4"/>
  <c r="I116" i="4"/>
  <c r="J42" i="4"/>
  <c r="L104" i="4"/>
  <c r="L207" i="4"/>
  <c r="J24" i="4"/>
  <c r="K209" i="4"/>
  <c r="K19" i="4"/>
  <c r="K13" i="4"/>
  <c r="I180" i="4"/>
  <c r="L11" i="4"/>
  <c r="L13" i="4"/>
  <c r="K24" i="4"/>
  <c r="I37" i="4"/>
  <c r="I188" i="4"/>
  <c r="J105" i="4"/>
  <c r="L80" i="4"/>
  <c r="K95" i="4"/>
  <c r="L42" i="4"/>
  <c r="J112" i="4"/>
  <c r="J171" i="4"/>
  <c r="J180" i="4"/>
  <c r="J207" i="4"/>
  <c r="L188" i="4"/>
  <c r="I105" i="4"/>
  <c r="I95" i="4"/>
  <c r="K127" i="4"/>
  <c r="K153" i="4"/>
  <c r="J61" i="4"/>
  <c r="L153" i="4"/>
  <c r="J116" i="4"/>
  <c r="I127" i="4"/>
  <c r="I150" i="4"/>
  <c r="K61" i="4"/>
  <c r="J150" i="4"/>
  <c r="L127" i="4"/>
  <c r="J153" i="4"/>
  <c r="K193" i="4"/>
  <c r="L61" i="4"/>
  <c r="L116" i="4"/>
  <c r="L150" i="4"/>
  <c r="J104" i="4"/>
  <c r="I153" i="4"/>
  <c r="J193" i="4"/>
  <c r="K116" i="4"/>
  <c r="I104" i="4"/>
  <c r="L193" i="4"/>
  <c r="L209" i="4"/>
  <c r="I209" i="4"/>
  <c r="J2" i="4"/>
  <c r="J209" i="4"/>
  <c r="I200" i="4"/>
  <c r="J200" i="4"/>
  <c r="K200" i="4"/>
  <c r="L200" i="4"/>
  <c r="A14" i="4"/>
  <c r="A23" i="4" s="1"/>
  <c r="A32" i="4" s="1"/>
  <c r="A41" i="4" s="1"/>
  <c r="A50" i="4" s="1"/>
  <c r="A59" i="4" s="1"/>
  <c r="A68" i="4" s="1"/>
  <c r="A77" i="4" s="1"/>
  <c r="A86" i="4" s="1"/>
  <c r="A95" i="4" s="1"/>
  <c r="A104" i="4" s="1"/>
  <c r="A113" i="4" s="1"/>
  <c r="A122" i="4" s="1"/>
  <c r="A131" i="4" s="1"/>
  <c r="A140" i="4" s="1"/>
  <c r="A149" i="4" s="1"/>
  <c r="A158" i="4" s="1"/>
  <c r="A167" i="4" s="1"/>
  <c r="A176" i="4" s="1"/>
  <c r="A185" i="4" s="1"/>
  <c r="A194" i="4" s="1"/>
  <c r="A203" i="4" s="1"/>
  <c r="A212" i="4" s="1"/>
  <c r="A15" i="4"/>
  <c r="A24" i="4" s="1"/>
  <c r="A33" i="4" s="1"/>
  <c r="A42" i="4" s="1"/>
  <c r="A51" i="4" s="1"/>
  <c r="A60" i="4" s="1"/>
  <c r="A69" i="4" s="1"/>
  <c r="A78" i="4" s="1"/>
  <c r="A87" i="4" s="1"/>
  <c r="A96" i="4" s="1"/>
  <c r="A105" i="4" s="1"/>
  <c r="A114" i="4" s="1"/>
  <c r="A123" i="4" s="1"/>
  <c r="A132" i="4" s="1"/>
  <c r="A141" i="4" s="1"/>
  <c r="A150" i="4" s="1"/>
  <c r="A159" i="4" s="1"/>
  <c r="A168" i="4" s="1"/>
  <c r="A177" i="4" s="1"/>
  <c r="A186" i="4" s="1"/>
  <c r="A195" i="4" s="1"/>
  <c r="A204" i="4" s="1"/>
  <c r="A213" i="4" s="1"/>
  <c r="A16" i="4"/>
  <c r="A25" i="4" s="1"/>
  <c r="A34" i="4" s="1"/>
  <c r="A43" i="4" s="1"/>
  <c r="A52" i="4" s="1"/>
  <c r="A61" i="4" s="1"/>
  <c r="A70" i="4" s="1"/>
  <c r="A79" i="4" s="1"/>
  <c r="A88" i="4" s="1"/>
  <c r="A97" i="4" s="1"/>
  <c r="A106" i="4" s="1"/>
  <c r="A115" i="4" s="1"/>
  <c r="A124" i="4" s="1"/>
  <c r="A133" i="4" s="1"/>
  <c r="A142" i="4" s="1"/>
  <c r="A151" i="4" s="1"/>
  <c r="A160" i="4" s="1"/>
  <c r="A169" i="4" s="1"/>
  <c r="A178" i="4" s="1"/>
  <c r="A187" i="4" s="1"/>
  <c r="A196" i="4" s="1"/>
  <c r="A205" i="4" s="1"/>
  <c r="A214" i="4" s="1"/>
  <c r="A17" i="4"/>
  <c r="A26" i="4" s="1"/>
  <c r="A35" i="4" s="1"/>
  <c r="A44" i="4" s="1"/>
  <c r="A53" i="4" s="1"/>
  <c r="A62" i="4" s="1"/>
  <c r="A71" i="4" s="1"/>
  <c r="A80" i="4" s="1"/>
  <c r="A89" i="4" s="1"/>
  <c r="A98" i="4" s="1"/>
  <c r="A107" i="4" s="1"/>
  <c r="A116" i="4" s="1"/>
  <c r="A125" i="4" s="1"/>
  <c r="A134" i="4" s="1"/>
  <c r="A143" i="4" s="1"/>
  <c r="A152" i="4" s="1"/>
  <c r="A161" i="4" s="1"/>
  <c r="A170" i="4" s="1"/>
  <c r="A179" i="4" s="1"/>
  <c r="A188" i="4" s="1"/>
  <c r="A197" i="4" s="1"/>
  <c r="A206" i="4" s="1"/>
  <c r="A215" i="4" s="1"/>
  <c r="A18" i="4"/>
  <c r="A27" i="4" s="1"/>
  <c r="A36" i="4" s="1"/>
  <c r="A45" i="4" s="1"/>
  <c r="A54" i="4" s="1"/>
  <c r="A63" i="4" s="1"/>
  <c r="A72" i="4" s="1"/>
  <c r="A81" i="4" s="1"/>
  <c r="A90" i="4" s="1"/>
  <c r="A99" i="4" s="1"/>
  <c r="A108" i="4" s="1"/>
  <c r="A117" i="4" s="1"/>
  <c r="A126" i="4" s="1"/>
  <c r="A135" i="4" s="1"/>
  <c r="A144" i="4" s="1"/>
  <c r="A153" i="4" s="1"/>
  <c r="A162" i="4" s="1"/>
  <c r="A171" i="4" s="1"/>
  <c r="A180" i="4" s="1"/>
  <c r="A189" i="4" s="1"/>
  <c r="A198" i="4" s="1"/>
  <c r="A207" i="4" s="1"/>
  <c r="A216" i="4" s="1"/>
  <c r="A19" i="4"/>
  <c r="A28" i="4" s="1"/>
  <c r="A37" i="4" s="1"/>
  <c r="A46" i="4" s="1"/>
  <c r="A55" i="4" s="1"/>
  <c r="A64" i="4" s="1"/>
  <c r="A73" i="4" s="1"/>
  <c r="A82" i="4" s="1"/>
  <c r="A91" i="4" s="1"/>
  <c r="A100" i="4" s="1"/>
  <c r="A109" i="4" s="1"/>
  <c r="A118" i="4" s="1"/>
  <c r="A127" i="4" s="1"/>
  <c r="A136" i="4" s="1"/>
  <c r="A145" i="4" s="1"/>
  <c r="A154" i="4" s="1"/>
  <c r="A163" i="4" s="1"/>
  <c r="A172" i="4" s="1"/>
  <c r="A181" i="4" s="1"/>
  <c r="A190" i="4" s="1"/>
  <c r="A199" i="4" s="1"/>
  <c r="A208" i="4" s="1"/>
  <c r="A217" i="4" s="1"/>
  <c r="A20" i="4"/>
  <c r="A29" i="4" s="1"/>
  <c r="A38" i="4" s="1"/>
  <c r="A47" i="4" s="1"/>
  <c r="A56" i="4" s="1"/>
  <c r="A65" i="4" s="1"/>
  <c r="A74" i="4" s="1"/>
  <c r="A83" i="4" s="1"/>
  <c r="A92" i="4" s="1"/>
  <c r="A101" i="4" s="1"/>
  <c r="A110" i="4" s="1"/>
  <c r="A119" i="4" s="1"/>
  <c r="A128" i="4" s="1"/>
  <c r="A137" i="4" s="1"/>
  <c r="A146" i="4" s="1"/>
  <c r="A155" i="4" s="1"/>
  <c r="A164" i="4" s="1"/>
  <c r="A173" i="4" s="1"/>
  <c r="A182" i="4" s="1"/>
  <c r="A191" i="4" s="1"/>
  <c r="A200" i="4" s="1"/>
  <c r="A209" i="4" s="1"/>
  <c r="A218" i="4" s="1"/>
  <c r="A13" i="4"/>
  <c r="A22" i="4" s="1"/>
  <c r="A31" i="4" s="1"/>
  <c r="A40" i="4" s="1"/>
  <c r="A49" i="4" s="1"/>
  <c r="A58" i="4" s="1"/>
  <c r="A67" i="4" s="1"/>
  <c r="A76" i="4" s="1"/>
  <c r="A85" i="4" s="1"/>
  <c r="A94" i="4" s="1"/>
  <c r="A103" i="4" s="1"/>
  <c r="A112" i="4" s="1"/>
  <c r="A121" i="4" s="1"/>
  <c r="A130" i="4" s="1"/>
  <c r="A139" i="4" s="1"/>
  <c r="A148" i="4" s="1"/>
  <c r="A157" i="4" s="1"/>
  <c r="A166" i="4" s="1"/>
  <c r="A175" i="4" s="1"/>
  <c r="A184" i="4" s="1"/>
  <c r="A193" i="4" s="1"/>
  <c r="A202" i="4" s="1"/>
  <c r="A211" i="4" s="1"/>
  <c r="A220" i="4" l="1"/>
  <c r="A229" i="4" s="1"/>
  <c r="A238" i="4" s="1"/>
  <c r="A274" i="4" s="1"/>
  <c r="A283" i="4" s="1"/>
  <c r="A292" i="4" s="1"/>
  <c r="A247" i="4"/>
  <c r="A256" i="4" s="1"/>
  <c r="A265" i="4" s="1"/>
  <c r="A224" i="4"/>
  <c r="A233" i="4" s="1"/>
  <c r="A242" i="4" s="1"/>
  <c r="A278" i="4" s="1"/>
  <c r="A287" i="4" s="1"/>
  <c r="A296" i="4" s="1"/>
  <c r="A251" i="4"/>
  <c r="A260" i="4" s="1"/>
  <c r="A269" i="4" s="1"/>
  <c r="A227" i="4"/>
  <c r="A236" i="4" s="1"/>
  <c r="A245" i="4" s="1"/>
  <c r="A281" i="4" s="1"/>
  <c r="A290" i="4" s="1"/>
  <c r="A299" i="4" s="1"/>
  <c r="A254" i="4"/>
  <c r="A263" i="4" s="1"/>
  <c r="A272" i="4" s="1"/>
  <c r="A226" i="4"/>
  <c r="A235" i="4" s="1"/>
  <c r="A244" i="4" s="1"/>
  <c r="A280" i="4" s="1"/>
  <c r="A289" i="4" s="1"/>
  <c r="A298" i="4" s="1"/>
  <c r="A253" i="4"/>
  <c r="A262" i="4" s="1"/>
  <c r="A271" i="4" s="1"/>
  <c r="A222" i="4"/>
  <c r="A231" i="4" s="1"/>
  <c r="A240" i="4" s="1"/>
  <c r="A276" i="4" s="1"/>
  <c r="A285" i="4" s="1"/>
  <c r="A294" i="4" s="1"/>
  <c r="A249" i="4"/>
  <c r="A258" i="4" s="1"/>
  <c r="A267" i="4" s="1"/>
  <c r="A223" i="4"/>
  <c r="A232" i="4" s="1"/>
  <c r="A241" i="4" s="1"/>
  <c r="A277" i="4" s="1"/>
  <c r="A286" i="4" s="1"/>
  <c r="A295" i="4" s="1"/>
  <c r="A250" i="4"/>
  <c r="A259" i="4" s="1"/>
  <c r="A268" i="4" s="1"/>
  <c r="A225" i="4"/>
  <c r="A234" i="4" s="1"/>
  <c r="A243" i="4" s="1"/>
  <c r="A279" i="4" s="1"/>
  <c r="A288" i="4" s="1"/>
  <c r="A297" i="4" s="1"/>
  <c r="A252" i="4"/>
  <c r="A261" i="4" s="1"/>
  <c r="A270" i="4" s="1"/>
  <c r="A221" i="4"/>
  <c r="A230" i="4" s="1"/>
  <c r="A239" i="4" s="1"/>
  <c r="A275" i="4" s="1"/>
  <c r="A284" i="4" s="1"/>
  <c r="A293" i="4" s="1"/>
  <c r="A248" i="4"/>
  <c r="A257" i="4" s="1"/>
  <c r="A266" i="4" s="1"/>
  <c r="L2" i="4"/>
  <c r="K2" i="4"/>
  <c r="I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E46728-2F9B-5148-A0A6-BCD8F68C22D5}" name="player_list" type="6" refreshedVersion="7" background="1" saveData="1">
    <textPr sourceFile="/Users/paulmcgrath/Github/Fantasy-Banter/analysis/2022/2022 Draft Prep/player_list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<sst xmlns="http://schemas.openxmlformats.org/spreadsheetml/2006/main" count="12464" uniqueCount="2557">
  <si>
    <t>Richmond</t>
  </si>
  <si>
    <t>Carlton</t>
  </si>
  <si>
    <t>Geelong</t>
  </si>
  <si>
    <t>Essendon</t>
  </si>
  <si>
    <t>Melbourne</t>
  </si>
  <si>
    <t>Hawthorn</t>
  </si>
  <si>
    <t>Brisbane</t>
  </si>
  <si>
    <t>West Coast</t>
  </si>
  <si>
    <t>Sydney</t>
  </si>
  <si>
    <t>St Kilda</t>
  </si>
  <si>
    <t>Port Adelaide</t>
  </si>
  <si>
    <t>North Melbourne</t>
  </si>
  <si>
    <t>Western Bulldogs</t>
  </si>
  <si>
    <t>Collingwood</t>
  </si>
  <si>
    <t>Fremantle</t>
  </si>
  <si>
    <t>Adelaide</t>
  </si>
  <si>
    <t>Gold Coast</t>
  </si>
  <si>
    <t>GWS</t>
  </si>
  <si>
    <t>sc_id</t>
  </si>
  <si>
    <t>first_name</t>
  </si>
  <si>
    <t>last_name</t>
  </si>
  <si>
    <t>team_id</t>
  </si>
  <si>
    <t>price</t>
  </si>
  <si>
    <t>previous_games</t>
  </si>
  <si>
    <t>avg</t>
  </si>
  <si>
    <t>previous_total</t>
  </si>
  <si>
    <t>ff_id</t>
  </si>
  <si>
    <t>active</t>
  </si>
  <si>
    <t>team_name</t>
  </si>
  <si>
    <t>team_abbrev</t>
  </si>
  <si>
    <t>pos1</t>
  </si>
  <si>
    <t>pos2</t>
  </si>
  <si>
    <t>year</t>
  </si>
  <si>
    <t>Rory</t>
  </si>
  <si>
    <t>Atkins</t>
  </si>
  <si>
    <t>ADE</t>
  </si>
  <si>
    <t>MID</t>
  </si>
  <si>
    <t>Luke</t>
  </si>
  <si>
    <t>Brown</t>
  </si>
  <si>
    <t>DEF</t>
  </si>
  <si>
    <t>Jordon</t>
  </si>
  <si>
    <t>Butts</t>
  </si>
  <si>
    <t>Ben</t>
  </si>
  <si>
    <t>Crocker</t>
  </si>
  <si>
    <t>FWD</t>
  </si>
  <si>
    <t>Brad</t>
  </si>
  <si>
    <t>Crouch</t>
  </si>
  <si>
    <t>Matt</t>
  </si>
  <si>
    <t>Davis</t>
  </si>
  <si>
    <t>Tom</t>
  </si>
  <si>
    <t>Doedee</t>
  </si>
  <si>
    <t>Darcy</t>
  </si>
  <si>
    <t>Fogarty</t>
  </si>
  <si>
    <t>Billy</t>
  </si>
  <si>
    <t>Frampton</t>
  </si>
  <si>
    <t>Jordan</t>
  </si>
  <si>
    <t>Gallucci</t>
  </si>
  <si>
    <t>Bryce</t>
  </si>
  <si>
    <t>Gibbs</t>
  </si>
  <si>
    <t>Lachlan</t>
  </si>
  <si>
    <t>Gollant</t>
  </si>
  <si>
    <t>William</t>
  </si>
  <si>
    <t>Hamill</t>
  </si>
  <si>
    <t>Kyle</t>
  </si>
  <si>
    <t>Hartigan</t>
  </si>
  <si>
    <t>Elliott</t>
  </si>
  <si>
    <t>Himmelberg</t>
  </si>
  <si>
    <t>Chayce</t>
  </si>
  <si>
    <t>Jones</t>
  </si>
  <si>
    <t>Keays</t>
  </si>
  <si>
    <t>Jake</t>
  </si>
  <si>
    <t>Kelly</t>
  </si>
  <si>
    <t>Riley</t>
  </si>
  <si>
    <t>Knight</t>
  </si>
  <si>
    <t>Laird</t>
  </si>
  <si>
    <t>Lynch</t>
  </si>
  <si>
    <t>David</t>
  </si>
  <si>
    <t>Mackay</t>
  </si>
  <si>
    <t>Shane</t>
  </si>
  <si>
    <t>McAdam</t>
  </si>
  <si>
    <t>Fischer</t>
  </si>
  <si>
    <t>Mcasey</t>
  </si>
  <si>
    <t>Ned</t>
  </si>
  <si>
    <t>McHenry</t>
  </si>
  <si>
    <t>Andrew</t>
  </si>
  <si>
    <t>McPherson</t>
  </si>
  <si>
    <t>Wayne</t>
  </si>
  <si>
    <t>Milera</t>
  </si>
  <si>
    <t>Murphy</t>
  </si>
  <si>
    <t>Reilly</t>
  </si>
  <si>
    <t>O'Brien</t>
  </si>
  <si>
    <t>RUC</t>
  </si>
  <si>
    <t>Ronin</t>
  </si>
  <si>
    <t>O'Connor</t>
  </si>
  <si>
    <t>Myles</t>
  </si>
  <si>
    <t>Poholke</t>
  </si>
  <si>
    <t>Harry</t>
  </si>
  <si>
    <t>Schoenberg</t>
  </si>
  <si>
    <t>Paul</t>
  </si>
  <si>
    <t>Seedsman</t>
  </si>
  <si>
    <t>Sholl</t>
  </si>
  <si>
    <t>Sloane</t>
  </si>
  <si>
    <t>Brodie</t>
  </si>
  <si>
    <t>Smith</t>
  </si>
  <si>
    <t>Tyson</t>
  </si>
  <si>
    <t>Stengle</t>
  </si>
  <si>
    <t>Kieran</t>
  </si>
  <si>
    <t>Strachan</t>
  </si>
  <si>
    <t>Daniel</t>
  </si>
  <si>
    <t>Talia</t>
  </si>
  <si>
    <t>Taylor</t>
  </si>
  <si>
    <t>Walker</t>
  </si>
  <si>
    <t>Patrick</t>
  </si>
  <si>
    <t>Wilson</t>
  </si>
  <si>
    <t>Joshua</t>
  </si>
  <si>
    <t>Worrell</t>
  </si>
  <si>
    <t>Marcus</t>
  </si>
  <si>
    <t>Adams</t>
  </si>
  <si>
    <t>BRL</t>
  </si>
  <si>
    <t>Callum</t>
  </si>
  <si>
    <t>Ah Chee</t>
  </si>
  <si>
    <t>Jacob</t>
  </si>
  <si>
    <t>Allison</t>
  </si>
  <si>
    <t>Harris</t>
  </si>
  <si>
    <t>Andrews</t>
  </si>
  <si>
    <t>Noah</t>
  </si>
  <si>
    <t>Answerth</t>
  </si>
  <si>
    <t>Zac</t>
  </si>
  <si>
    <t>Bailey</t>
  </si>
  <si>
    <t>Connor</t>
  </si>
  <si>
    <t>Ballenden</t>
  </si>
  <si>
    <t>Jarrod</t>
  </si>
  <si>
    <t>Berry</t>
  </si>
  <si>
    <t>Thomas</t>
  </si>
  <si>
    <t>Grant</t>
  </si>
  <si>
    <t>Birchall</t>
  </si>
  <si>
    <t>Charlie</t>
  </si>
  <si>
    <t>Cameron</t>
  </si>
  <si>
    <t>Allen</t>
  </si>
  <si>
    <t>Christensen</t>
  </si>
  <si>
    <t>Keidean</t>
  </si>
  <si>
    <t>Coleman</t>
  </si>
  <si>
    <t>Cedric</t>
  </si>
  <si>
    <t>Cox</t>
  </si>
  <si>
    <t>Eagles</t>
  </si>
  <si>
    <t>Ellis-Yolmen</t>
  </si>
  <si>
    <t>Fullarton</t>
  </si>
  <si>
    <t>Gardiner</t>
  </si>
  <si>
    <t>Mitchell</t>
  </si>
  <si>
    <t>Hinge</t>
  </si>
  <si>
    <t>Eric</t>
  </si>
  <si>
    <t>Hipwood</t>
  </si>
  <si>
    <t>Joyce</t>
  </si>
  <si>
    <t>Ryan</t>
  </si>
  <si>
    <t>Lester</t>
  </si>
  <si>
    <t>Corey</t>
  </si>
  <si>
    <t>Lyons</t>
  </si>
  <si>
    <t>Jarryd</t>
  </si>
  <si>
    <t>James</t>
  </si>
  <si>
    <t>Madden</t>
  </si>
  <si>
    <t>Stefan</t>
  </si>
  <si>
    <t>Martin</t>
  </si>
  <si>
    <t>Rhys</t>
  </si>
  <si>
    <t>Mathieson</t>
  </si>
  <si>
    <t>Lincoln</t>
  </si>
  <si>
    <t>McCarthy</t>
  </si>
  <si>
    <t>Hugh</t>
  </si>
  <si>
    <t>McCluggage</t>
  </si>
  <si>
    <t>McFadyen</t>
  </si>
  <si>
    <t>Oscar</t>
  </si>
  <si>
    <t>McInerney</t>
  </si>
  <si>
    <t>McStay</t>
  </si>
  <si>
    <t>Lachie</t>
  </si>
  <si>
    <t>Neale</t>
  </si>
  <si>
    <t>Jack</t>
  </si>
  <si>
    <t>Payne</t>
  </si>
  <si>
    <t>Jaxon</t>
  </si>
  <si>
    <t>Prior</t>
  </si>
  <si>
    <t>Rayner</t>
  </si>
  <si>
    <t>Rich</t>
  </si>
  <si>
    <t>Deven</t>
  </si>
  <si>
    <t>Robertson</t>
  </si>
  <si>
    <t>Mitch</t>
  </si>
  <si>
    <t>Robinson</t>
  </si>
  <si>
    <t>Sam</t>
  </si>
  <si>
    <t>Skinner</t>
  </si>
  <si>
    <t>Archie</t>
  </si>
  <si>
    <t>Brock</t>
  </si>
  <si>
    <t>Ely</t>
  </si>
  <si>
    <t>Brandon</t>
  </si>
  <si>
    <t>Starcevich</t>
  </si>
  <si>
    <t>Alex</t>
  </si>
  <si>
    <t>Witherden</t>
  </si>
  <si>
    <t>Toby</t>
  </si>
  <si>
    <t>Wooller</t>
  </si>
  <si>
    <t>Dayne</t>
  </si>
  <si>
    <t>Zorko</t>
  </si>
  <si>
    <t>Eddie</t>
  </si>
  <si>
    <t>Betts</t>
  </si>
  <si>
    <t>CAR</t>
  </si>
  <si>
    <t>Levi</t>
  </si>
  <si>
    <t>Casboult</t>
  </si>
  <si>
    <t>Matthew</t>
  </si>
  <si>
    <t>Cottrell</t>
  </si>
  <si>
    <t>Cripps</t>
  </si>
  <si>
    <t>Cuningham</t>
  </si>
  <si>
    <t>Curnow</t>
  </si>
  <si>
    <t>Ed</t>
  </si>
  <si>
    <t>De Koning</t>
  </si>
  <si>
    <t>Docherty</t>
  </si>
  <si>
    <t>Paddy</t>
  </si>
  <si>
    <t>Dow</t>
  </si>
  <si>
    <t>Fisher</t>
  </si>
  <si>
    <t>Michael</t>
  </si>
  <si>
    <t>Gibbons</t>
  </si>
  <si>
    <t>Goddard</t>
  </si>
  <si>
    <t>Josh</t>
  </si>
  <si>
    <t>Honey</t>
  </si>
  <si>
    <t>Liam</t>
  </si>
  <si>
    <t>Kemp</t>
  </si>
  <si>
    <t>Kennedy</t>
  </si>
  <si>
    <t>Kreuzer</t>
  </si>
  <si>
    <t>Lang</t>
  </si>
  <si>
    <t>Harrison</t>
  </si>
  <si>
    <t>Macreadie</t>
  </si>
  <si>
    <t>Caleb</t>
  </si>
  <si>
    <t>Marchbank</t>
  </si>
  <si>
    <t>McGovern</t>
  </si>
  <si>
    <t>McKay</t>
  </si>
  <si>
    <t>Marc</t>
  </si>
  <si>
    <t>Nic</t>
  </si>
  <si>
    <t>Newman</t>
  </si>
  <si>
    <t>Lochie</t>
  </si>
  <si>
    <t>Finbar</t>
  </si>
  <si>
    <t>O'Dwyer</t>
  </si>
  <si>
    <t>Owies</t>
  </si>
  <si>
    <t>Petrevski-Seton</t>
  </si>
  <si>
    <t>Fraser</t>
  </si>
  <si>
    <t>Phillips</t>
  </si>
  <si>
    <t>Philp</t>
  </si>
  <si>
    <t>Pittonet</t>
  </si>
  <si>
    <t>Plowman</t>
  </si>
  <si>
    <t>Polson</t>
  </si>
  <si>
    <t>Ramsay</t>
  </si>
  <si>
    <t>Will</t>
  </si>
  <si>
    <t>Setterfield</t>
  </si>
  <si>
    <t>Silvagni</t>
  </si>
  <si>
    <t>Kade</t>
  </si>
  <si>
    <t>Simpson</t>
  </si>
  <si>
    <t>Stocker</t>
  </si>
  <si>
    <t>Walsh</t>
  </si>
  <si>
    <t>Weitering</t>
  </si>
  <si>
    <t>Williamson</t>
  </si>
  <si>
    <t>COL</t>
  </si>
  <si>
    <t>Flynn</t>
  </si>
  <si>
    <t>Appleby</t>
  </si>
  <si>
    <t>Beams</t>
  </si>
  <si>
    <t>Trent</t>
  </si>
  <si>
    <t>Bianco</t>
  </si>
  <si>
    <t>Atu</t>
  </si>
  <si>
    <t>Bosenavulagi</t>
  </si>
  <si>
    <t>Tim</t>
  </si>
  <si>
    <t>Broomhead</t>
  </si>
  <si>
    <t>Callum L.</t>
  </si>
  <si>
    <t>Tyler</t>
  </si>
  <si>
    <t>Mason</t>
  </si>
  <si>
    <t>Crisp</t>
  </si>
  <si>
    <t>Daicos</t>
  </si>
  <si>
    <t>De Goey</t>
  </si>
  <si>
    <t>Jamie</t>
  </si>
  <si>
    <t>Greenwood</t>
  </si>
  <si>
    <t>Grundy</t>
  </si>
  <si>
    <t>Hoskin-Elliott</t>
  </si>
  <si>
    <t>Jeremy</t>
  </si>
  <si>
    <t>Howe</t>
  </si>
  <si>
    <t>Mark</t>
  </si>
  <si>
    <t>Keane</t>
  </si>
  <si>
    <t>Langdon</t>
  </si>
  <si>
    <t>Max</t>
  </si>
  <si>
    <t>Madgen</t>
  </si>
  <si>
    <t>Brayden</t>
  </si>
  <si>
    <t>Maynard</t>
  </si>
  <si>
    <t>Chris</t>
  </si>
  <si>
    <t>Mayne</t>
  </si>
  <si>
    <t>Brody</t>
  </si>
  <si>
    <t>Mihocek</t>
  </si>
  <si>
    <t>Moore</t>
  </si>
  <si>
    <t>Nathan</t>
  </si>
  <si>
    <t>John</t>
  </si>
  <si>
    <t>Noble</t>
  </si>
  <si>
    <t>Scott</t>
  </si>
  <si>
    <t>Pendlebury</t>
  </si>
  <si>
    <t>Isaac</t>
  </si>
  <si>
    <t>Quaynor</t>
  </si>
  <si>
    <t>Jay</t>
  </si>
  <si>
    <t>Rantall</t>
  </si>
  <si>
    <t>Reid</t>
  </si>
  <si>
    <t>Roughead</t>
  </si>
  <si>
    <t>Trey</t>
  </si>
  <si>
    <t>Ruscoe</t>
  </si>
  <si>
    <t>Scharenberg</t>
  </si>
  <si>
    <t>Steele</t>
  </si>
  <si>
    <t>Sidebottom</t>
  </si>
  <si>
    <t>Sier</t>
  </si>
  <si>
    <t>Jaidyn</t>
  </si>
  <si>
    <t>Stephenson</t>
  </si>
  <si>
    <t>Anton</t>
  </si>
  <si>
    <t>Tohill</t>
  </si>
  <si>
    <t>Adam</t>
  </si>
  <si>
    <t>Treloar</t>
  </si>
  <si>
    <t>Travis</t>
  </si>
  <si>
    <t>Varcoe</t>
  </si>
  <si>
    <t>Rupert</t>
  </si>
  <si>
    <t>Wills</t>
  </si>
  <si>
    <t>Ambrose</t>
  </si>
  <si>
    <t>ESS</t>
  </si>
  <si>
    <t>Begley</t>
  </si>
  <si>
    <t>Bellchambers</t>
  </si>
  <si>
    <t>Nick</t>
  </si>
  <si>
    <t>Bryan</t>
  </si>
  <si>
    <t>Cahill</t>
  </si>
  <si>
    <t>Dylan</t>
  </si>
  <si>
    <t>Clarke</t>
  </si>
  <si>
    <t>Cutler</t>
  </si>
  <si>
    <t>Joe</t>
  </si>
  <si>
    <t>Daniher</t>
  </si>
  <si>
    <t>Draper</t>
  </si>
  <si>
    <t>Orazio</t>
  </si>
  <si>
    <t>Fantasia</t>
  </si>
  <si>
    <t>Aaron</t>
  </si>
  <si>
    <t>Francis</t>
  </si>
  <si>
    <t>Gleeson</t>
  </si>
  <si>
    <t>Gown</t>
  </si>
  <si>
    <t>Guelfi</t>
  </si>
  <si>
    <t>Ham</t>
  </si>
  <si>
    <t>Dyson</t>
  </si>
  <si>
    <t>Heppell</t>
  </si>
  <si>
    <t>Hibberd</t>
  </si>
  <si>
    <t>Cale</t>
  </si>
  <si>
    <t>Hooker</t>
  </si>
  <si>
    <t>Hurley</t>
  </si>
  <si>
    <t>Johnson</t>
  </si>
  <si>
    <t>Langford</t>
  </si>
  <si>
    <t>Jayden</t>
  </si>
  <si>
    <t>Laverde</t>
  </si>
  <si>
    <t>Cian</t>
  </si>
  <si>
    <t>McBride</t>
  </si>
  <si>
    <t>Anthony</t>
  </si>
  <si>
    <t>McDonald-Tipungwuti</t>
  </si>
  <si>
    <t>McGrath</t>
  </si>
  <si>
    <t>Conor</t>
  </si>
  <si>
    <t>McKenna</t>
  </si>
  <si>
    <t>Shaun</t>
  </si>
  <si>
    <t>McKernan</t>
  </si>
  <si>
    <t>Ross</t>
  </si>
  <si>
    <t>McQuillan</t>
  </si>
  <si>
    <t>Zach</t>
  </si>
  <si>
    <t>Merrett</t>
  </si>
  <si>
    <t>Irving</t>
  </si>
  <si>
    <t>Mosquito</t>
  </si>
  <si>
    <t>Kobe</t>
  </si>
  <si>
    <t>Mutch</t>
  </si>
  <si>
    <t>Parish</t>
  </si>
  <si>
    <t>Redman</t>
  </si>
  <si>
    <t>Ridley</t>
  </si>
  <si>
    <t>Saad</t>
  </si>
  <si>
    <t>Shiel</t>
  </si>
  <si>
    <t>Devon</t>
  </si>
  <si>
    <t>Snelling</t>
  </si>
  <si>
    <t>Stewart</t>
  </si>
  <si>
    <t>Stringer</t>
  </si>
  <si>
    <t>Townsend</t>
  </si>
  <si>
    <t>Zaharakis</t>
  </si>
  <si>
    <t>Zerk-Thatcher</t>
  </si>
  <si>
    <t>Blake</t>
  </si>
  <si>
    <t>Acres</t>
  </si>
  <si>
    <t>FRE</t>
  </si>
  <si>
    <t>Aish</t>
  </si>
  <si>
    <t>Banfield</t>
  </si>
  <si>
    <t>Brett</t>
  </si>
  <si>
    <t>Bewley</t>
  </si>
  <si>
    <t>Blakely</t>
  </si>
  <si>
    <t>Brayshaw</t>
  </si>
  <si>
    <t>Isaiah</t>
  </si>
  <si>
    <t>Butters</t>
  </si>
  <si>
    <t>Jason</t>
  </si>
  <si>
    <t>Carter</t>
  </si>
  <si>
    <t>Cerra</t>
  </si>
  <si>
    <t>Colyer</t>
  </si>
  <si>
    <t>Reece</t>
  </si>
  <si>
    <t>Conca</t>
  </si>
  <si>
    <t>Brennan</t>
  </si>
  <si>
    <t>Crowden</t>
  </si>
  <si>
    <t>Sean</t>
  </si>
  <si>
    <t>Dixon</t>
  </si>
  <si>
    <t>Taylin</t>
  </si>
  <si>
    <t>Duman</t>
  </si>
  <si>
    <t>Minairo</t>
  </si>
  <si>
    <t>Frederick</t>
  </si>
  <si>
    <t>Nat</t>
  </si>
  <si>
    <t>Fyfe</t>
  </si>
  <si>
    <t>Giro</t>
  </si>
  <si>
    <t>Joel</t>
  </si>
  <si>
    <t>Hamling</t>
  </si>
  <si>
    <t>Henry</t>
  </si>
  <si>
    <t>Stephen</t>
  </si>
  <si>
    <t>Hill</t>
  </si>
  <si>
    <t>Jesse</t>
  </si>
  <si>
    <t>Hogan</t>
  </si>
  <si>
    <t>Ethan</t>
  </si>
  <si>
    <t>Hughes</t>
  </si>
  <si>
    <t>Lobb</t>
  </si>
  <si>
    <t>Griffin</t>
  </si>
  <si>
    <t>Logue</t>
  </si>
  <si>
    <t>Matera</t>
  </si>
  <si>
    <t>Cam</t>
  </si>
  <si>
    <t>Lloyd</t>
  </si>
  <si>
    <t>Meek</t>
  </si>
  <si>
    <t>Mundy</t>
  </si>
  <si>
    <t>North</t>
  </si>
  <si>
    <t>Dillon</t>
  </si>
  <si>
    <t>O'Reilly</t>
  </si>
  <si>
    <t>Pearce</t>
  </si>
  <si>
    <t>Jarvis</t>
  </si>
  <si>
    <t>Pina</t>
  </si>
  <si>
    <t>Schultz</t>
  </si>
  <si>
    <t>Serong</t>
  </si>
  <si>
    <t>Sturt</t>
  </si>
  <si>
    <t>Switkowski</t>
  </si>
  <si>
    <t>Taberner</t>
  </si>
  <si>
    <t>Leno</t>
  </si>
  <si>
    <t>Tucker</t>
  </si>
  <si>
    <t>Valente</t>
  </si>
  <si>
    <t>Walters</t>
  </si>
  <si>
    <t>Tobe</t>
  </si>
  <si>
    <t>Watson</t>
  </si>
  <si>
    <t>Hayden</t>
  </si>
  <si>
    <t>Young</t>
  </si>
  <si>
    <t>Ainsworth</t>
  </si>
  <si>
    <t>GCS</t>
  </si>
  <si>
    <t>Anderson</t>
  </si>
  <si>
    <t>Ballard</t>
  </si>
  <si>
    <t>Bowes</t>
  </si>
  <si>
    <t>Budarick</t>
  </si>
  <si>
    <t>Christopher</t>
  </si>
  <si>
    <t>Burgess</t>
  </si>
  <si>
    <t>Collins</t>
  </si>
  <si>
    <t>Conroy</t>
  </si>
  <si>
    <t>Corbett</t>
  </si>
  <si>
    <t>Dawson</t>
  </si>
  <si>
    <t>Day</t>
  </si>
  <si>
    <t>Ellis</t>
  </si>
  <si>
    <t>Jy</t>
  </si>
  <si>
    <t>Farrar</t>
  </si>
  <si>
    <t>Fiorini</t>
  </si>
  <si>
    <t>Flanders</t>
  </si>
  <si>
    <t>Fletcher</t>
  </si>
  <si>
    <t>Graham</t>
  </si>
  <si>
    <t>Hanley</t>
  </si>
  <si>
    <t>Harbrow</t>
  </si>
  <si>
    <t>Heron</t>
  </si>
  <si>
    <t>Holman</t>
  </si>
  <si>
    <t>Hombsch</t>
  </si>
  <si>
    <t>George</t>
  </si>
  <si>
    <t>Horlin-Smith</t>
  </si>
  <si>
    <t>King</t>
  </si>
  <si>
    <t>Lemmens</t>
  </si>
  <si>
    <t>Lukosius</t>
  </si>
  <si>
    <t>MacPherson</t>
  </si>
  <si>
    <t>Jez</t>
  </si>
  <si>
    <t>McLennan</t>
  </si>
  <si>
    <t>Miles</t>
  </si>
  <si>
    <t>Touk</t>
  </si>
  <si>
    <t>Miller</t>
  </si>
  <si>
    <t>Murdoch</t>
  </si>
  <si>
    <t>Murtagh</t>
  </si>
  <si>
    <t>Wil</t>
  </si>
  <si>
    <t>Powell</t>
  </si>
  <si>
    <t>Izak</t>
  </si>
  <si>
    <t>Rankine</t>
  </si>
  <si>
    <t>Riordan</t>
  </si>
  <si>
    <t>Malcolm</t>
  </si>
  <si>
    <t>Rosas</t>
  </si>
  <si>
    <t>Rowell</t>
  </si>
  <si>
    <t>Schoenfeld</t>
  </si>
  <si>
    <t>Sexton</t>
  </si>
  <si>
    <t>Sharp</t>
  </si>
  <si>
    <t>Swallow</t>
  </si>
  <si>
    <t>Thompson</t>
  </si>
  <si>
    <t>Towey</t>
  </si>
  <si>
    <t>Weller</t>
  </si>
  <si>
    <t>Witts</t>
  </si>
  <si>
    <t>Peter</t>
  </si>
  <si>
    <t>Wright</t>
  </si>
  <si>
    <t>Gary</t>
  </si>
  <si>
    <t>Ablett</t>
  </si>
  <si>
    <t>GEE</t>
  </si>
  <si>
    <t>Jed</t>
  </si>
  <si>
    <t>Bews</t>
  </si>
  <si>
    <t>Blicavs</t>
  </si>
  <si>
    <t>Brownless</t>
  </si>
  <si>
    <t>Clark</t>
  </si>
  <si>
    <t>Bradley</t>
  </si>
  <si>
    <t>Close</t>
  </si>
  <si>
    <t>Nakia</t>
  </si>
  <si>
    <t>Cockatoo</t>
  </si>
  <si>
    <t>Constable</t>
  </si>
  <si>
    <t>Dahlhaus</t>
  </si>
  <si>
    <t>Dangerfield</t>
  </si>
  <si>
    <t>Duncan</t>
  </si>
  <si>
    <t>Evans</t>
  </si>
  <si>
    <t>Fort</t>
  </si>
  <si>
    <t>Guthrie</t>
  </si>
  <si>
    <t>Hawkins</t>
  </si>
  <si>
    <t>Henderson</t>
  </si>
  <si>
    <t>Jenkins</t>
  </si>
  <si>
    <t>Kennerley</t>
  </si>
  <si>
    <t>Kolodjashnij</t>
  </si>
  <si>
    <t>Kreuger</t>
  </si>
  <si>
    <t>Menegola</t>
  </si>
  <si>
    <t>Gryan</t>
  </si>
  <si>
    <t>Miers</t>
  </si>
  <si>
    <t>Quinton</t>
  </si>
  <si>
    <t>Narkle</t>
  </si>
  <si>
    <t>Okunbor</t>
  </si>
  <si>
    <t>Brandan</t>
  </si>
  <si>
    <t>Parfitt</t>
  </si>
  <si>
    <t>Parsons</t>
  </si>
  <si>
    <t>Esava</t>
  </si>
  <si>
    <t>Ratugolea</t>
  </si>
  <si>
    <t>Rohan</t>
  </si>
  <si>
    <t>Schlensog</t>
  </si>
  <si>
    <t>Selwood</t>
  </si>
  <si>
    <t>Stanley</t>
  </si>
  <si>
    <t>Cooper</t>
  </si>
  <si>
    <t>Stephens</t>
  </si>
  <si>
    <t>Steven</t>
  </si>
  <si>
    <t>Taheny</t>
  </si>
  <si>
    <t>Tarca</t>
  </si>
  <si>
    <t>Tuohy</t>
  </si>
  <si>
    <t>Ash</t>
  </si>
  <si>
    <t>GWS Giants</t>
  </si>
  <si>
    <t>Kieren</t>
  </si>
  <si>
    <t>Briggs</t>
  </si>
  <si>
    <t>Callum M.</t>
  </si>
  <si>
    <t>Buckley</t>
  </si>
  <si>
    <t>Buntine</t>
  </si>
  <si>
    <t>Jye</t>
  </si>
  <si>
    <t>Caldwell</t>
  </si>
  <si>
    <t>Coniglio</t>
  </si>
  <si>
    <t>Aidan</t>
  </si>
  <si>
    <t>Corr</t>
  </si>
  <si>
    <t>Cumming</t>
  </si>
  <si>
    <t>Brent</t>
  </si>
  <si>
    <t>Daniels</t>
  </si>
  <si>
    <t>Phil</t>
  </si>
  <si>
    <t>de Boer</t>
  </si>
  <si>
    <t>Finlayson</t>
  </si>
  <si>
    <t>Green</t>
  </si>
  <si>
    <t>Greene</t>
  </si>
  <si>
    <t>Jackson</t>
  </si>
  <si>
    <t>Hately</t>
  </si>
  <si>
    <t>Haynes</t>
  </si>
  <si>
    <t>Ian</t>
  </si>
  <si>
    <t>Hopper</t>
  </si>
  <si>
    <t>Hutchesson</t>
  </si>
  <si>
    <t>Idun</t>
  </si>
  <si>
    <t>Jacobs</t>
  </si>
  <si>
    <t>Keeffe</t>
  </si>
  <si>
    <t>Mumford</t>
  </si>
  <si>
    <t>Xavier</t>
  </si>
  <si>
    <t>O'Halloran</t>
  </si>
  <si>
    <t>Perryman</t>
  </si>
  <si>
    <t>Sam J.</t>
  </si>
  <si>
    <t>Riccardi</t>
  </si>
  <si>
    <t>Heath</t>
  </si>
  <si>
    <t>Shaw</t>
  </si>
  <si>
    <t>Tommy</t>
  </si>
  <si>
    <t>Sheridan</t>
  </si>
  <si>
    <t>Shipley</t>
  </si>
  <si>
    <t>Sproule</t>
  </si>
  <si>
    <t>Stein</t>
  </si>
  <si>
    <t>Taranto</t>
  </si>
  <si>
    <t>Callan</t>
  </si>
  <si>
    <t>Ward</t>
  </si>
  <si>
    <t>Whitfield</t>
  </si>
  <si>
    <t>Williams</t>
  </si>
  <si>
    <t>Breust</t>
  </si>
  <si>
    <t>HAW</t>
  </si>
  <si>
    <t>Burgoyne</t>
  </si>
  <si>
    <t>Jonathon</t>
  </si>
  <si>
    <t>Ceglar</t>
  </si>
  <si>
    <t>Cousins</t>
  </si>
  <si>
    <t>Frawley</t>
  </si>
  <si>
    <t>Frost</t>
  </si>
  <si>
    <t>Glass</t>
  </si>
  <si>
    <t>Golds</t>
  </si>
  <si>
    <t>Damon</t>
  </si>
  <si>
    <t>Greaves</t>
  </si>
  <si>
    <t>Gunston</t>
  </si>
  <si>
    <t>Oliver</t>
  </si>
  <si>
    <t>Hanrahan</t>
  </si>
  <si>
    <t>Hardwick</t>
  </si>
  <si>
    <t>Hartley</t>
  </si>
  <si>
    <t>Ricky</t>
  </si>
  <si>
    <t>Jarman</t>
  </si>
  <si>
    <t>Impey</t>
  </si>
  <si>
    <t>Emerson</t>
  </si>
  <si>
    <t>Jeka</t>
  </si>
  <si>
    <t>Changkuoth</t>
  </si>
  <si>
    <t>Jiath</t>
  </si>
  <si>
    <t>Koschitzke</t>
  </si>
  <si>
    <t>Lewis</t>
  </si>
  <si>
    <t>Finn</t>
  </si>
  <si>
    <t>Maginness</t>
  </si>
  <si>
    <t>McEvoy</t>
  </si>
  <si>
    <t>Morris</t>
  </si>
  <si>
    <t>Morrison</t>
  </si>
  <si>
    <t>Nash</t>
  </si>
  <si>
    <t>Jaeger</t>
  </si>
  <si>
    <t>O'Meara</t>
  </si>
  <si>
    <t>Patton</t>
  </si>
  <si>
    <t>Pepper</t>
  </si>
  <si>
    <t>Puopolo</t>
  </si>
  <si>
    <t>Reeves</t>
  </si>
  <si>
    <t>Scrimshaw</t>
  </si>
  <si>
    <t>Scully</t>
  </si>
  <si>
    <t>Shiels</t>
  </si>
  <si>
    <t>Sicily</t>
  </si>
  <si>
    <t>Stratton</t>
  </si>
  <si>
    <t>Mathew</t>
  </si>
  <si>
    <t>Chad</t>
  </si>
  <si>
    <t>Wingard</t>
  </si>
  <si>
    <t>Worpel</t>
  </si>
  <si>
    <t>Oskar</t>
  </si>
  <si>
    <t>Baker</t>
  </si>
  <si>
    <t>MEL</t>
  </si>
  <si>
    <t>Bedford</t>
  </si>
  <si>
    <t>Austin</t>
  </si>
  <si>
    <t>Bradtke</t>
  </si>
  <si>
    <t>Angus</t>
  </si>
  <si>
    <t>Chandler</t>
  </si>
  <si>
    <t>Dunkley</t>
  </si>
  <si>
    <t>Bayley</t>
  </si>
  <si>
    <t>Fritsch</t>
  </si>
  <si>
    <t>Gawn</t>
  </si>
  <si>
    <t>Hannan</t>
  </si>
  <si>
    <t>Harmes</t>
  </si>
  <si>
    <t>Marty</t>
  </si>
  <si>
    <t>Hore</t>
  </si>
  <si>
    <t>Hunt</t>
  </si>
  <si>
    <t>Neville</t>
  </si>
  <si>
    <t>Jetta</t>
  </si>
  <si>
    <t>Kysaiah</t>
  </si>
  <si>
    <t>Kropinyeri-Pickett</t>
  </si>
  <si>
    <t>Lever</t>
  </si>
  <si>
    <t>Lockhart</t>
  </si>
  <si>
    <t>May</t>
  </si>
  <si>
    <t>McDonald</t>
  </si>
  <si>
    <t>Melksham</t>
  </si>
  <si>
    <t>Neal-Bullen</t>
  </si>
  <si>
    <t>Nietschke</t>
  </si>
  <si>
    <t>Clayton</t>
  </si>
  <si>
    <t>Christian</t>
  </si>
  <si>
    <t>Petracca</t>
  </si>
  <si>
    <t>Petty</t>
  </si>
  <si>
    <t>Braydon</t>
  </si>
  <si>
    <t>Preuss</t>
  </si>
  <si>
    <t>Rivers</t>
  </si>
  <si>
    <t>Salem</t>
  </si>
  <si>
    <t>Spargo</t>
  </si>
  <si>
    <t>Sparrow</t>
  </si>
  <si>
    <t>Tomlinson</t>
  </si>
  <si>
    <t>vandenBerg</t>
  </si>
  <si>
    <t>Viney</t>
  </si>
  <si>
    <t>Wagner</t>
  </si>
  <si>
    <t>Weideman</t>
  </si>
  <si>
    <t>Ahern</t>
  </si>
  <si>
    <t>NTH</t>
  </si>
  <si>
    <t>Atley</t>
  </si>
  <si>
    <t>Aiden</t>
  </si>
  <si>
    <t>Bonar</t>
  </si>
  <si>
    <t>Campbell</t>
  </si>
  <si>
    <t>Comben</t>
  </si>
  <si>
    <t>Cunnington</t>
  </si>
  <si>
    <t>Davies-Uniacke</t>
  </si>
  <si>
    <t>Majak</t>
  </si>
  <si>
    <t>Daw</t>
  </si>
  <si>
    <t>Dumont</t>
  </si>
  <si>
    <t>Durdin</t>
  </si>
  <si>
    <t>Garner</t>
  </si>
  <si>
    <t>Todd</t>
  </si>
  <si>
    <t>Goldstein</t>
  </si>
  <si>
    <t>Hall</t>
  </si>
  <si>
    <t>Kyron</t>
  </si>
  <si>
    <t>Higgins</t>
  </si>
  <si>
    <t>Hosie</t>
  </si>
  <si>
    <t>Larkey</t>
  </si>
  <si>
    <t>Macmillan</t>
  </si>
  <si>
    <t>Mahony</t>
  </si>
  <si>
    <t>McGuinness</t>
  </si>
  <si>
    <t>Perez</t>
  </si>
  <si>
    <t>Jasper</t>
  </si>
  <si>
    <t>Pittard</t>
  </si>
  <si>
    <t>Jared</t>
  </si>
  <si>
    <t>Polec</t>
  </si>
  <si>
    <t>Simpkin</t>
  </si>
  <si>
    <t>Robbie</t>
  </si>
  <si>
    <t>Tarrant</t>
  </si>
  <si>
    <t>Curtis</t>
  </si>
  <si>
    <t>Tarryn</t>
  </si>
  <si>
    <t>Kayne</t>
  </si>
  <si>
    <t>Turner</t>
  </si>
  <si>
    <t>Dom</t>
  </si>
  <si>
    <t>Vickers-Willis</t>
  </si>
  <si>
    <t>Marley</t>
  </si>
  <si>
    <t>Wood</t>
  </si>
  <si>
    <t>Tristan</t>
  </si>
  <si>
    <t>Xerri</t>
  </si>
  <si>
    <t>Ziebell</t>
  </si>
  <si>
    <t>Zurhaar</t>
  </si>
  <si>
    <t>Karl</t>
  </si>
  <si>
    <t>Amon</t>
  </si>
  <si>
    <t>PTA</t>
  </si>
  <si>
    <t>Bergman</t>
  </si>
  <si>
    <t>Boak</t>
  </si>
  <si>
    <t>Bonner</t>
  </si>
  <si>
    <t>Burton</t>
  </si>
  <si>
    <t>Zak</t>
  </si>
  <si>
    <t>Byrne-Jones</t>
  </si>
  <si>
    <t>Clurey</t>
  </si>
  <si>
    <t>Tobin</t>
  </si>
  <si>
    <t>Willem</t>
  </si>
  <si>
    <t>Drew</t>
  </si>
  <si>
    <t>Duursma</t>
  </si>
  <si>
    <t>Ebert</t>
  </si>
  <si>
    <t>Kane</t>
  </si>
  <si>
    <t>Farrell</t>
  </si>
  <si>
    <t>Georgiades</t>
  </si>
  <si>
    <t>Gray</t>
  </si>
  <si>
    <t>Hamish</t>
  </si>
  <si>
    <t>Hartlett</t>
  </si>
  <si>
    <t>Hayes</t>
  </si>
  <si>
    <t>Dan</t>
  </si>
  <si>
    <t>Houston</t>
  </si>
  <si>
    <t>Jonas</t>
  </si>
  <si>
    <t>Ladhams</t>
  </si>
  <si>
    <t>Lienert</t>
  </si>
  <si>
    <t>Lycett</t>
  </si>
  <si>
    <t>Marshall</t>
  </si>
  <si>
    <t>Mayes</t>
  </si>
  <si>
    <t>McKenzie</t>
  </si>
  <si>
    <t>Mead</t>
  </si>
  <si>
    <t>Motlop</t>
  </si>
  <si>
    <t>Pasini</t>
  </si>
  <si>
    <t>Patmore</t>
  </si>
  <si>
    <t>Powell-Pepper</t>
  </si>
  <si>
    <t>Rockliff</t>
  </si>
  <si>
    <t>Rozee</t>
  </si>
  <si>
    <t>Sutcliffe</t>
  </si>
  <si>
    <t>Watts</t>
  </si>
  <si>
    <t>Justin</t>
  </si>
  <si>
    <t>Westhoff</t>
  </si>
  <si>
    <t>Ollie</t>
  </si>
  <si>
    <t>Wines</t>
  </si>
  <si>
    <t>Boyd</t>
  </si>
  <si>
    <t>Woodcock</t>
  </si>
  <si>
    <t>Aarts</t>
  </si>
  <si>
    <t>RIC</t>
  </si>
  <si>
    <t>Astbury</t>
  </si>
  <si>
    <t>Balta</t>
  </si>
  <si>
    <t>Shai</t>
  </si>
  <si>
    <t>Bolton</t>
  </si>
  <si>
    <t>Broad</t>
  </si>
  <si>
    <t>Caddy</t>
  </si>
  <si>
    <t>Castagna</t>
  </si>
  <si>
    <t>Mabior</t>
  </si>
  <si>
    <t>Chol</t>
  </si>
  <si>
    <t>Coleman-Jones</t>
  </si>
  <si>
    <t>Collier-Dawkins</t>
  </si>
  <si>
    <t>Cotchin</t>
  </si>
  <si>
    <t>Cumberland</t>
  </si>
  <si>
    <t>Thomson</t>
  </si>
  <si>
    <t>Edwards</t>
  </si>
  <si>
    <t>Derek</t>
  </si>
  <si>
    <t>Eggmolesse-Smith</t>
  </si>
  <si>
    <t>English</t>
  </si>
  <si>
    <t>Garthwaite</t>
  </si>
  <si>
    <t>Grimes</t>
  </si>
  <si>
    <t>Bachar</t>
  </si>
  <si>
    <t>Houli</t>
  </si>
  <si>
    <t>Lambert</t>
  </si>
  <si>
    <t>Tom J.</t>
  </si>
  <si>
    <t>Oleg</t>
  </si>
  <si>
    <t>Markov</t>
  </si>
  <si>
    <t>Dustin</t>
  </si>
  <si>
    <t>Martyn</t>
  </si>
  <si>
    <t>Kamdyn</t>
  </si>
  <si>
    <t>McIntosh</t>
  </si>
  <si>
    <t>Naish</t>
  </si>
  <si>
    <t>Nankervis</t>
  </si>
  <si>
    <t>Bigoa</t>
  </si>
  <si>
    <t>Nyuon</t>
  </si>
  <si>
    <t>Marlion</t>
  </si>
  <si>
    <t>Pickett</t>
  </si>
  <si>
    <t>Dion</t>
  </si>
  <si>
    <t>Prestia</t>
  </si>
  <si>
    <t>Hugo</t>
  </si>
  <si>
    <t>Ralphsmith</t>
  </si>
  <si>
    <t>Riewoldt</t>
  </si>
  <si>
    <t>Rioli</t>
  </si>
  <si>
    <t>Short</t>
  </si>
  <si>
    <t>Ivan</t>
  </si>
  <si>
    <t>Soldo</t>
  </si>
  <si>
    <t>Stack</t>
  </si>
  <si>
    <t>Vlastuin</t>
  </si>
  <si>
    <t>Abbott</t>
  </si>
  <si>
    <t>STK</t>
  </si>
  <si>
    <t>Alabakis</t>
  </si>
  <si>
    <t>Logan</t>
  </si>
  <si>
    <t>Battle</t>
  </si>
  <si>
    <t>Bell</t>
  </si>
  <si>
    <t>Billings</t>
  </si>
  <si>
    <t>Butler</t>
  </si>
  <si>
    <t>Byrnes</t>
  </si>
  <si>
    <t>Bytel</t>
  </si>
  <si>
    <t>Carlisle</t>
  </si>
  <si>
    <t>Hunter</t>
  </si>
  <si>
    <t>Clavarino</t>
  </si>
  <si>
    <t>Coffield</t>
  </si>
  <si>
    <t>Leo</t>
  </si>
  <si>
    <t>Connolly</t>
  </si>
  <si>
    <t>Dunstan</t>
  </si>
  <si>
    <t>Jarryn</t>
  </si>
  <si>
    <t>Geary</t>
  </si>
  <si>
    <t>Jade</t>
  </si>
  <si>
    <t>Gresham</t>
  </si>
  <si>
    <t>Hannebery</t>
  </si>
  <si>
    <t>Hind</t>
  </si>
  <si>
    <t>Dougal</t>
  </si>
  <si>
    <t>Howard</t>
  </si>
  <si>
    <t>Darragh</t>
  </si>
  <si>
    <t>Dean</t>
  </si>
  <si>
    <t>Kent</t>
  </si>
  <si>
    <t>Doulton</t>
  </si>
  <si>
    <t>Langlands</t>
  </si>
  <si>
    <t>Long</t>
  </si>
  <si>
    <t>Lonie</t>
  </si>
  <si>
    <t>Marsh</t>
  </si>
  <si>
    <t>Rowan</t>
  </si>
  <si>
    <t>Mayo</t>
  </si>
  <si>
    <t>Membrey</t>
  </si>
  <si>
    <t>Parker</t>
  </si>
  <si>
    <t>Paton</t>
  </si>
  <si>
    <t>Roberton</t>
  </si>
  <si>
    <t>Sebastian</t>
  </si>
  <si>
    <t>Ryder</t>
  </si>
  <si>
    <t>Savage</t>
  </si>
  <si>
    <t>Sinclair</t>
  </si>
  <si>
    <t>Jimmy</t>
  </si>
  <si>
    <t>Webster</t>
  </si>
  <si>
    <t>Wilkie</t>
  </si>
  <si>
    <t>Aliir</t>
  </si>
  <si>
    <t>SYD</t>
  </si>
  <si>
    <t>Amartey</t>
  </si>
  <si>
    <t>Blakey</t>
  </si>
  <si>
    <t>Kaiden</t>
  </si>
  <si>
    <t>Brand</t>
  </si>
  <si>
    <t>Cunningham</t>
  </si>
  <si>
    <t>Florent</t>
  </si>
  <si>
    <t>Foot</t>
  </si>
  <si>
    <t>Fox</t>
  </si>
  <si>
    <t>Lance</t>
  </si>
  <si>
    <t>Franklin</t>
  </si>
  <si>
    <t>Gould</t>
  </si>
  <si>
    <t>Hayward</t>
  </si>
  <si>
    <t>Heeney</t>
  </si>
  <si>
    <t>Hewett</t>
  </si>
  <si>
    <t>Josh P.</t>
  </si>
  <si>
    <t>Knoll</t>
  </si>
  <si>
    <t>Ling</t>
  </si>
  <si>
    <t>Maibaum</t>
  </si>
  <si>
    <t>McCartin</t>
  </si>
  <si>
    <t>McLean</t>
  </si>
  <si>
    <t>Melican</t>
  </si>
  <si>
    <t>Mills</t>
  </si>
  <si>
    <t>Naismith</t>
  </si>
  <si>
    <t>Barry</t>
  </si>
  <si>
    <t>Colin</t>
  </si>
  <si>
    <t>O'Riordan</t>
  </si>
  <si>
    <t>Papley</t>
  </si>
  <si>
    <t>Dane</t>
  </si>
  <si>
    <t>Rampe</t>
  </si>
  <si>
    <t>Reynolds</t>
  </si>
  <si>
    <t>Ronke</t>
  </si>
  <si>
    <t>Rowbottom</t>
  </si>
  <si>
    <t>Brady</t>
  </si>
  <si>
    <t>Rowles</t>
  </si>
  <si>
    <t>Ryley</t>
  </si>
  <si>
    <t>Stoddart</t>
  </si>
  <si>
    <t>Elijah</t>
  </si>
  <si>
    <t>Thurlow</t>
  </si>
  <si>
    <t>Warner</t>
  </si>
  <si>
    <t>Samuel</t>
  </si>
  <si>
    <t>Wicks</t>
  </si>
  <si>
    <t>Bontempelli</t>
  </si>
  <si>
    <t>WBD</t>
  </si>
  <si>
    <t>Bruce</t>
  </si>
  <si>
    <t>Louis</t>
  </si>
  <si>
    <t>Cavarra</t>
  </si>
  <si>
    <t>Zaine</t>
  </si>
  <si>
    <t>Cordy</t>
  </si>
  <si>
    <t>Crozier</t>
  </si>
  <si>
    <t>Dale</t>
  </si>
  <si>
    <t>Tory</t>
  </si>
  <si>
    <t>Dickson</t>
  </si>
  <si>
    <t>Duryea</t>
  </si>
  <si>
    <t>Garcia</t>
  </si>
  <si>
    <t>Gardner</t>
  </si>
  <si>
    <t>Gowers</t>
  </si>
  <si>
    <t>Fergus</t>
  </si>
  <si>
    <t>Johannisen</t>
  </si>
  <si>
    <t>Lin</t>
  </si>
  <si>
    <t>Jong</t>
  </si>
  <si>
    <t>Keath</t>
  </si>
  <si>
    <t>Buku</t>
  </si>
  <si>
    <t>Khamis</t>
  </si>
  <si>
    <t>Liberatore</t>
  </si>
  <si>
    <t>Lipinski</t>
  </si>
  <si>
    <t>Macrae</t>
  </si>
  <si>
    <t>Naughton</t>
  </si>
  <si>
    <t>Porter</t>
  </si>
  <si>
    <t>Richards</t>
  </si>
  <si>
    <t>Schache</t>
  </si>
  <si>
    <t>Roarke</t>
  </si>
  <si>
    <t>Suckling</t>
  </si>
  <si>
    <t>Sweet</t>
  </si>
  <si>
    <t>Trengove</t>
  </si>
  <si>
    <t>Laitham</t>
  </si>
  <si>
    <t>Vandermeer</t>
  </si>
  <si>
    <t>Wallis</t>
  </si>
  <si>
    <t>Cody</t>
  </si>
  <si>
    <t>Weightman</t>
  </si>
  <si>
    <t>Rhylee</t>
  </si>
  <si>
    <t>West</t>
  </si>
  <si>
    <t>Easton</t>
  </si>
  <si>
    <t>Brendon</t>
  </si>
  <si>
    <t>WCE</t>
  </si>
  <si>
    <t>Barrass</t>
  </si>
  <si>
    <t>Brander</t>
  </si>
  <si>
    <t>Cole</t>
  </si>
  <si>
    <t>Darling</t>
  </si>
  <si>
    <t>Duggan</t>
  </si>
  <si>
    <t>Foley</t>
  </si>
  <si>
    <t>Gaff</t>
  </si>
  <si>
    <t>Hickey</t>
  </si>
  <si>
    <t>Shannon</t>
  </si>
  <si>
    <t>Hurn</t>
  </si>
  <si>
    <t>Hutchings</t>
  </si>
  <si>
    <t>Jamieson</t>
  </si>
  <si>
    <t>Josh J.</t>
  </si>
  <si>
    <t>Naitanui</t>
  </si>
  <si>
    <t>Nelson</t>
  </si>
  <si>
    <t>O'Neill</t>
  </si>
  <si>
    <t>Petruccelle</t>
  </si>
  <si>
    <t>Redden</t>
  </si>
  <si>
    <t>Willie</t>
  </si>
  <si>
    <t>Rotham</t>
  </si>
  <si>
    <t>Schofield</t>
  </si>
  <si>
    <t>Sheed</t>
  </si>
  <si>
    <t>Sheppard</t>
  </si>
  <si>
    <t>Shuey</t>
  </si>
  <si>
    <t>Treacy</t>
  </si>
  <si>
    <t>Vardy</t>
  </si>
  <si>
    <t>Venables</t>
  </si>
  <si>
    <t>Waterman</t>
  </si>
  <si>
    <t>Elliot</t>
  </si>
  <si>
    <t>Yeo</t>
  </si>
  <si>
    <t>Newnes</t>
  </si>
  <si>
    <t>#</t>
  </si>
  <si>
    <t>To be Drafted:</t>
  </si>
  <si>
    <t>Currently Listed:</t>
  </si>
  <si>
    <t>TEAM</t>
  </si>
  <si>
    <t>Rd</t>
  </si>
  <si>
    <t>team</t>
  </si>
  <si>
    <t>Cook</t>
  </si>
  <si>
    <t>Pedlar</t>
  </si>
  <si>
    <t>Thilthorpe</t>
  </si>
  <si>
    <t>Carroll</t>
  </si>
  <si>
    <t>Ginnivan</t>
  </si>
  <si>
    <t>Beau</t>
  </si>
  <si>
    <t>McCreery</t>
  </si>
  <si>
    <t>Reef</t>
  </si>
  <si>
    <t>McInnes</t>
  </si>
  <si>
    <t>Perkins</t>
  </si>
  <si>
    <t>Chapman</t>
  </si>
  <si>
    <t>O'Driscoll</t>
  </si>
  <si>
    <t>Davies</t>
  </si>
  <si>
    <t>Hollands</t>
  </si>
  <si>
    <t>Jeffrey</t>
  </si>
  <si>
    <t>Holmes</t>
  </si>
  <si>
    <t>Brockman</t>
  </si>
  <si>
    <t>Denver</t>
  </si>
  <si>
    <t>Grainger-Barras</t>
  </si>
  <si>
    <t>Bowey</t>
  </si>
  <si>
    <t>Laurie</t>
  </si>
  <si>
    <t>Ford</t>
  </si>
  <si>
    <t>Lazzaro</t>
  </si>
  <si>
    <t>Spicer</t>
  </si>
  <si>
    <t>Lord</t>
  </si>
  <si>
    <t>Taj</t>
  </si>
  <si>
    <t>Colina</t>
  </si>
  <si>
    <t>Maurice</t>
  </si>
  <si>
    <t>Samson</t>
  </si>
  <si>
    <t>Braeden</t>
  </si>
  <si>
    <t>Errol</t>
  </si>
  <si>
    <t>Gulden</t>
  </si>
  <si>
    <t>McNeil</t>
  </si>
  <si>
    <t>Jamarra</t>
  </si>
  <si>
    <t>Ugle-Hagan</t>
  </si>
  <si>
    <t>Jamaine</t>
  </si>
  <si>
    <t>Trew</t>
  </si>
  <si>
    <t>Winder</t>
  </si>
  <si>
    <t>Angwin</t>
  </si>
  <si>
    <t>Tanner</t>
  </si>
  <si>
    <t>Bruhn</t>
  </si>
  <si>
    <t>Stone</t>
  </si>
  <si>
    <t>Wehr</t>
  </si>
  <si>
    <t>pos</t>
  </si>
  <si>
    <t>average</t>
  </si>
  <si>
    <t>Bobby</t>
  </si>
  <si>
    <t>Borlase</t>
  </si>
  <si>
    <t>Newchurch</t>
  </si>
  <si>
    <t>Oea</t>
  </si>
  <si>
    <t>Sheather</t>
  </si>
  <si>
    <t>Name</t>
  </si>
  <si>
    <t>M</t>
  </si>
  <si>
    <t>R</t>
  </si>
  <si>
    <t>D</t>
  </si>
  <si>
    <t>F</t>
  </si>
  <si>
    <t>M.Gawn</t>
  </si>
  <si>
    <t>L.Neale</t>
  </si>
  <si>
    <t>J.Steele</t>
  </si>
  <si>
    <t>C.Oliver</t>
  </si>
  <si>
    <t>J.Lloyd</t>
  </si>
  <si>
    <t>J.Macrae</t>
  </si>
  <si>
    <t>B.Grundy</t>
  </si>
  <si>
    <t>C.Petracca</t>
  </si>
  <si>
    <t>M.Bontempelli</t>
  </si>
  <si>
    <t>Z.Merrett</t>
  </si>
  <si>
    <t>L.Hunter</t>
  </si>
  <si>
    <t>J.Kelly</t>
  </si>
  <si>
    <t>P.Dangerfield</t>
  </si>
  <si>
    <t>FWD MID</t>
  </si>
  <si>
    <t>T.Mitchell</t>
  </si>
  <si>
    <t>N.Fyfe</t>
  </si>
  <si>
    <t>J.Lyons</t>
  </si>
  <si>
    <t>T.Goldstein</t>
  </si>
  <si>
    <t>M.Crouch</t>
  </si>
  <si>
    <t>N.Naitanui</t>
  </si>
  <si>
    <t>S.Pendlebury</t>
  </si>
  <si>
    <t>T.Boak</t>
  </si>
  <si>
    <t>T.Adams</t>
  </si>
  <si>
    <t>S.Sidebottom</t>
  </si>
  <si>
    <t>A.Treloar</t>
  </si>
  <si>
    <t>S.Menegola</t>
  </si>
  <si>
    <t>L.Ryan</t>
  </si>
  <si>
    <t>L.Parker</t>
  </si>
  <si>
    <t>R.O'Brien</t>
  </si>
  <si>
    <t>A.Gaff</t>
  </si>
  <si>
    <t>T.Liberatore</t>
  </si>
  <si>
    <t>T.Miller</t>
  </si>
  <si>
    <t>T.Hawkins</t>
  </si>
  <si>
    <t>H.Greenwood</t>
  </si>
  <si>
    <t>R.Laird</t>
  </si>
  <si>
    <t>DEF MID</t>
  </si>
  <si>
    <t>J.Anderson</t>
  </si>
  <si>
    <t>L.Whitfield</t>
  </si>
  <si>
    <t>O.Wines</t>
  </si>
  <si>
    <t>J.Dunkley</t>
  </si>
  <si>
    <t>R.Marshall</t>
  </si>
  <si>
    <t>RUC FWD</t>
  </si>
  <si>
    <t>M.Duncan</t>
  </si>
  <si>
    <t>C.Guthrie</t>
  </si>
  <si>
    <t>J.Sicily</t>
  </si>
  <si>
    <t>R.Stanley</t>
  </si>
  <si>
    <t>T.English</t>
  </si>
  <si>
    <t>B.Maynard</t>
  </si>
  <si>
    <t>D.Shiel</t>
  </si>
  <si>
    <t>J.Ridley</t>
  </si>
  <si>
    <t>H.McCluggage</t>
  </si>
  <si>
    <t>C.Daniel</t>
  </si>
  <si>
    <t>C.Mills</t>
  </si>
  <si>
    <t>A.Brayshaw</t>
  </si>
  <si>
    <t>T.Dumont</t>
  </si>
  <si>
    <t>S.Walsh</t>
  </si>
  <si>
    <t>D.Martin</t>
  </si>
  <si>
    <t>T.Stewart</t>
  </si>
  <si>
    <t>J.Viney</t>
  </si>
  <si>
    <t>J.Crisp</t>
  </si>
  <si>
    <t>M.Blicavs</t>
  </si>
  <si>
    <t>M.Walters</t>
  </si>
  <si>
    <t>S.Coniglio</t>
  </si>
  <si>
    <t>N.Haynes</t>
  </si>
  <si>
    <t>A.Saad</t>
  </si>
  <si>
    <t>D.Zorko</t>
  </si>
  <si>
    <t>P.Cripps</t>
  </si>
  <si>
    <t>J.Berry</t>
  </si>
  <si>
    <t>S.Lycett</t>
  </si>
  <si>
    <t>J.Short</t>
  </si>
  <si>
    <t>J.Howe</t>
  </si>
  <si>
    <t>T.Kelly</t>
  </si>
  <si>
    <t>J.Billings</t>
  </si>
  <si>
    <t>L.McDonald</t>
  </si>
  <si>
    <t>E.Curnow</t>
  </si>
  <si>
    <t>A.McGrath</t>
  </si>
  <si>
    <t>L.Shuey</t>
  </si>
  <si>
    <t>S.May</t>
  </si>
  <si>
    <t>H.Perryman</t>
  </si>
  <si>
    <t>J.Witts</t>
  </si>
  <si>
    <t>J.Simpkin</t>
  </si>
  <si>
    <t>C.Dixon</t>
  </si>
  <si>
    <t>S.Docherty</t>
  </si>
  <si>
    <t>M.Rowell</t>
  </si>
  <si>
    <t>Z.Jones</t>
  </si>
  <si>
    <t>B.Smith</t>
  </si>
  <si>
    <t>D.Rampe</t>
  </si>
  <si>
    <t>D.Houston</t>
  </si>
  <si>
    <t>J.Hopper</t>
  </si>
  <si>
    <t>J.O'Meara</t>
  </si>
  <si>
    <t>E.Langdon</t>
  </si>
  <si>
    <t>A.Cerra</t>
  </si>
  <si>
    <t>N.Vlastuin</t>
  </si>
  <si>
    <t>D.Rich</t>
  </si>
  <si>
    <t>E.Yeo</t>
  </si>
  <si>
    <t>W.Setterfield</t>
  </si>
  <si>
    <t>D.Sheed</t>
  </si>
  <si>
    <t>S.Hurn</t>
  </si>
  <si>
    <t>J.Worpel</t>
  </si>
  <si>
    <t>R.Sloane</t>
  </si>
  <si>
    <t>Z.Butters</t>
  </si>
  <si>
    <t>H.Andrews</t>
  </si>
  <si>
    <t>C.Salem</t>
  </si>
  <si>
    <t>D.Parish</t>
  </si>
  <si>
    <t>R.Tarrant</t>
  </si>
  <si>
    <t>S.Bolton</t>
  </si>
  <si>
    <t>J.McGovern</t>
  </si>
  <si>
    <t>P.Ladhams</t>
  </si>
  <si>
    <t>J.Dawson</t>
  </si>
  <si>
    <t>Z.Williams</t>
  </si>
  <si>
    <t>D.Smith</t>
  </si>
  <si>
    <t>T.Doedee</t>
  </si>
  <si>
    <t>A.Witherden</t>
  </si>
  <si>
    <t>DEF RUC</t>
  </si>
  <si>
    <t>B.Parfitt</t>
  </si>
  <si>
    <t>I.Heeney</t>
  </si>
  <si>
    <t>T.Taranto</t>
  </si>
  <si>
    <t>B.Acres</t>
  </si>
  <si>
    <t>B.Williams</t>
  </si>
  <si>
    <t>C.Wingard</t>
  </si>
  <si>
    <t>J.Bowes</t>
  </si>
  <si>
    <t>B.Ellis</t>
  </si>
  <si>
    <t>B.Crouch</t>
  </si>
  <si>
    <t>L.Duggan</t>
  </si>
  <si>
    <t>T.Greene</t>
  </si>
  <si>
    <t>J.Johannisen</t>
  </si>
  <si>
    <t>T.Barrass</t>
  </si>
  <si>
    <t>D.Prestia</t>
  </si>
  <si>
    <t>J.Graham</t>
  </si>
  <si>
    <t>J.Martin</t>
  </si>
  <si>
    <t>T.Cotchin</t>
  </si>
  <si>
    <t>O.McInerney</t>
  </si>
  <si>
    <t>T.Nankervis</t>
  </si>
  <si>
    <t>J.Daicos</t>
  </si>
  <si>
    <t>D.Byrne-Jones</t>
  </si>
  <si>
    <t>B.Cunnington</t>
  </si>
  <si>
    <t>H.Clark</t>
  </si>
  <si>
    <t>D.Swallow</t>
  </si>
  <si>
    <t>J.Gunston</t>
  </si>
  <si>
    <t>L.Breust</t>
  </si>
  <si>
    <t>J.Gresham</t>
  </si>
  <si>
    <t>M.Kennedy</t>
  </si>
  <si>
    <t>K.Langford</t>
  </si>
  <si>
    <t>L.Weller</t>
  </si>
  <si>
    <t>B.Keays</t>
  </si>
  <si>
    <t>C.Serong</t>
  </si>
  <si>
    <t>J.De Goey</t>
  </si>
  <si>
    <t>J.Darling</t>
  </si>
  <si>
    <t>B.Cox</t>
  </si>
  <si>
    <t>L.Davies-Uniacke</t>
  </si>
  <si>
    <t>K.Amon</t>
  </si>
  <si>
    <t>J.Lukosius</t>
  </si>
  <si>
    <t>D.Moore</t>
  </si>
  <si>
    <t>P.Seedsman</t>
  </si>
  <si>
    <t>P.Lipinski</t>
  </si>
  <si>
    <t>T.Papley</t>
  </si>
  <si>
    <t>J.Sinclair</t>
  </si>
  <si>
    <t>N.Coffield</t>
  </si>
  <si>
    <t>S.Collins</t>
  </si>
  <si>
    <t>O.Allen</t>
  </si>
  <si>
    <t>M.Pittonet</t>
  </si>
  <si>
    <t>Z.Bailey</t>
  </si>
  <si>
    <t>S.Darcy</t>
  </si>
  <si>
    <t>L.Shiels</t>
  </si>
  <si>
    <t>J.Higgins</t>
  </si>
  <si>
    <t>J.Lever</t>
  </si>
  <si>
    <t>L.Baker</t>
  </si>
  <si>
    <t>S.Ross</t>
  </si>
  <si>
    <t>D.Butler</t>
  </si>
  <si>
    <t>N.Newman</t>
  </si>
  <si>
    <t>R.Lobb</t>
  </si>
  <si>
    <t>N.Anderson</t>
  </si>
  <si>
    <t>C.Ward</t>
  </si>
  <si>
    <t>H.Crozier</t>
  </si>
  <si>
    <t>C.Wilkie</t>
  </si>
  <si>
    <t>O.Florent</t>
  </si>
  <si>
    <t>R.Clarke</t>
  </si>
  <si>
    <t>B.Ainsworth</t>
  </si>
  <si>
    <t>J.Rowbottom</t>
  </si>
  <si>
    <t>I.Quaynor</t>
  </si>
  <si>
    <t>Z.Tuohy</t>
  </si>
  <si>
    <t>J.Aish</t>
  </si>
  <si>
    <t>S.Powell-Pepper</t>
  </si>
  <si>
    <t>M.Taberner</t>
  </si>
  <si>
    <t>I.Soldo</t>
  </si>
  <si>
    <t>MID FWD</t>
  </si>
  <si>
    <t>J.Weitering</t>
  </si>
  <si>
    <t>H.Cunningham</t>
  </si>
  <si>
    <t>S.Petrevski-Seton</t>
  </si>
  <si>
    <t>J.Scrimshaw</t>
  </si>
  <si>
    <t>X.Duursma</t>
  </si>
  <si>
    <t>I.Smith</t>
  </si>
  <si>
    <t>C.Cameron</t>
  </si>
  <si>
    <t>L.Dunstan</t>
  </si>
  <si>
    <t>N.Wilson</t>
  </si>
  <si>
    <t>Z.Fisher</t>
  </si>
  <si>
    <t>J.Noble</t>
  </si>
  <si>
    <t>C.Rayner</t>
  </si>
  <si>
    <t>G.Rohan</t>
  </si>
  <si>
    <t>A.Hall</t>
  </si>
  <si>
    <t>E.Hipwood</t>
  </si>
  <si>
    <t>D.Fort</t>
  </si>
  <si>
    <t>T.McKenzie</t>
  </si>
  <si>
    <t>J.Cameron</t>
  </si>
  <si>
    <t>J.Ceglar</t>
  </si>
  <si>
    <t>L.Jones</t>
  </si>
  <si>
    <t>G.Miers</t>
  </si>
  <si>
    <t>M.Pickett</t>
  </si>
  <si>
    <t>R.Fox</t>
  </si>
  <si>
    <t>W.Day</t>
  </si>
  <si>
    <t>J.McInerney</t>
  </si>
  <si>
    <t>B.Long</t>
  </si>
  <si>
    <t>D.Grimes</t>
  </si>
  <si>
    <t>E.Hughes</t>
  </si>
  <si>
    <t>K.McIntosh</t>
  </si>
  <si>
    <t>A.Corr</t>
  </si>
  <si>
    <t>M.O'Connor</t>
  </si>
  <si>
    <t>R.Lester</t>
  </si>
  <si>
    <t>S.Draper</t>
  </si>
  <si>
    <t>M.Hibberd</t>
  </si>
  <si>
    <t>T.Marshall</t>
  </si>
  <si>
    <t>C.Rozee</t>
  </si>
  <si>
    <t>G.Hewett</t>
  </si>
  <si>
    <t>T.Jonas</t>
  </si>
  <si>
    <t>N.Balta</t>
  </si>
  <si>
    <t>J.Cripps</t>
  </si>
  <si>
    <t>B.Hardwick</t>
  </si>
  <si>
    <t>L.Keeffe</t>
  </si>
  <si>
    <t>I.Rankine</t>
  </si>
  <si>
    <t>A.McDonald-Tipungwuti</t>
  </si>
  <si>
    <t>E.Ratugolea</t>
  </si>
  <si>
    <t>W.Snelling</t>
  </si>
  <si>
    <t>A.McPherson</t>
  </si>
  <si>
    <t>T.McLean</t>
  </si>
  <si>
    <t>B.Mihocek</t>
  </si>
  <si>
    <t>R.Mathieson</t>
  </si>
  <si>
    <t>T.Cole</t>
  </si>
  <si>
    <t>T.Membrey</t>
  </si>
  <si>
    <t>J.Battle</t>
  </si>
  <si>
    <t>D.Gardiner</t>
  </si>
  <si>
    <t>J.Elliott</t>
  </si>
  <si>
    <t>B.Fritsch</t>
  </si>
  <si>
    <t>W.Powell</t>
  </si>
  <si>
    <t>H.Morrison</t>
  </si>
  <si>
    <t>E.Himmelberg</t>
  </si>
  <si>
    <t>B.Daniels</t>
  </si>
  <si>
    <t>H.Himmelberg</t>
  </si>
  <si>
    <t>D.Howard</t>
  </si>
  <si>
    <t>L.Plowman</t>
  </si>
  <si>
    <t>S.McAdam</t>
  </si>
  <si>
    <t>L.McCarthy</t>
  </si>
  <si>
    <t>J.Stephenson</t>
  </si>
  <si>
    <t>B.Hill</t>
  </si>
  <si>
    <t>C.Ah Chee</t>
  </si>
  <si>
    <t>A.Phillips</t>
  </si>
  <si>
    <t>T.Green</t>
  </si>
  <si>
    <t>S.Simpson</t>
  </si>
  <si>
    <t>T.Rivers</t>
  </si>
  <si>
    <t>L.Casboult</t>
  </si>
  <si>
    <t>N.Broad</t>
  </si>
  <si>
    <t>J.Caldwell</t>
  </si>
  <si>
    <t>D.Tucker</t>
  </si>
  <si>
    <t>J.Finlayson</t>
  </si>
  <si>
    <t>W.Brodie</t>
  </si>
  <si>
    <t>J.Harmes</t>
  </si>
  <si>
    <t>J.Riewoldt</t>
  </si>
  <si>
    <t>B.Paton</t>
  </si>
  <si>
    <t>L.Sholl</t>
  </si>
  <si>
    <t>T.Duryea</t>
  </si>
  <si>
    <t>DEF FWD</t>
  </si>
  <si>
    <t>J.Bews</t>
  </si>
  <si>
    <t>D.Rioli</t>
  </si>
  <si>
    <t>J.Castagna</t>
  </si>
  <si>
    <t>D.Cuningham</t>
  </si>
  <si>
    <t>G.Logue</t>
  </si>
  <si>
    <t>C.Zurhaar</t>
  </si>
  <si>
    <t>D.Stephens</t>
  </si>
  <si>
    <t>W.Hoskin-Elliott</t>
  </si>
  <si>
    <t>J.Riccardi</t>
  </si>
  <si>
    <t>T.Clurey</t>
  </si>
  <si>
    <t>D.McStay</t>
  </si>
  <si>
    <t>B.McKay</t>
  </si>
  <si>
    <t>J.Ross</t>
  </si>
  <si>
    <t>B.Scott</t>
  </si>
  <si>
    <t>J.Rotham</t>
  </si>
  <si>
    <t>N.Hind</t>
  </si>
  <si>
    <t>D.Lloyd</t>
  </si>
  <si>
    <t>M.Redman</t>
  </si>
  <si>
    <t>J.Kolodjashnij</t>
  </si>
  <si>
    <t>A.Sexton</t>
  </si>
  <si>
    <t>A.Naughton</t>
  </si>
  <si>
    <t>M.Hinge</t>
  </si>
  <si>
    <t>L.Murphy</t>
  </si>
  <si>
    <t>N.Holman</t>
  </si>
  <si>
    <t>S.Reid</t>
  </si>
  <si>
    <t>M.King</t>
  </si>
  <si>
    <t>M.Chol</t>
  </si>
  <si>
    <t>W.Hayward</t>
  </si>
  <si>
    <t>J.Henry</t>
  </si>
  <si>
    <t>L.Melican</t>
  </si>
  <si>
    <t>M.Guelfi</t>
  </si>
  <si>
    <t>A.Tomlinson</t>
  </si>
  <si>
    <t>A.Keath</t>
  </si>
  <si>
    <t>J.Waterman</t>
  </si>
  <si>
    <t>S.Taylor</t>
  </si>
  <si>
    <t>T.McDonald</t>
  </si>
  <si>
    <t>A.Aliir</t>
  </si>
  <si>
    <t>L.Ash</t>
  </si>
  <si>
    <t>A.Francis</t>
  </si>
  <si>
    <t>H.McKay</t>
  </si>
  <si>
    <t>L.Fogarty</t>
  </si>
  <si>
    <t>D.Heppell</t>
  </si>
  <si>
    <t>R.Burton</t>
  </si>
  <si>
    <t>N.Blakey</t>
  </si>
  <si>
    <t>R.Bonner</t>
  </si>
  <si>
    <t>M.Georgiades</t>
  </si>
  <si>
    <t>H.McLean</t>
  </si>
  <si>
    <t>S.Wicks</t>
  </si>
  <si>
    <t>C.Taylor</t>
  </si>
  <si>
    <t>H.Schoenberg</t>
  </si>
  <si>
    <t>O.Markov</t>
  </si>
  <si>
    <t>Z.Cordy</t>
  </si>
  <si>
    <t>T.McCartin</t>
  </si>
  <si>
    <t>L.Jackson</t>
  </si>
  <si>
    <t>W.Milera</t>
  </si>
  <si>
    <t>M.Cox</t>
  </si>
  <si>
    <t>L.Franklin</t>
  </si>
  <si>
    <t>T.Brown</t>
  </si>
  <si>
    <t>J.Hogan</t>
  </si>
  <si>
    <t>W.Drew</t>
  </si>
  <si>
    <t>J.Hately</t>
  </si>
  <si>
    <t>A.Neal-Bullen</t>
  </si>
  <si>
    <t>E.Richards</t>
  </si>
  <si>
    <t>K.Farrell</t>
  </si>
  <si>
    <t>J.Laverde</t>
  </si>
  <si>
    <t>C.Ballard</t>
  </si>
  <si>
    <t>B.Starcevich</t>
  </si>
  <si>
    <t>T.De Koning</t>
  </si>
  <si>
    <t>T.Stengle</t>
  </si>
  <si>
    <t>S.Frost</t>
  </si>
  <si>
    <t>N.Answerth</t>
  </si>
  <si>
    <t>S.Weideman</t>
  </si>
  <si>
    <t>T.Sparrow</t>
  </si>
  <si>
    <t>B.Preuss</t>
  </si>
  <si>
    <t>D.Cameron</t>
  </si>
  <si>
    <t>B.Fiorini</t>
  </si>
  <si>
    <t>A.Kennedy</t>
  </si>
  <si>
    <t>K.Coleman</t>
  </si>
  <si>
    <t>B.King</t>
  </si>
  <si>
    <t>B.Dale</t>
  </si>
  <si>
    <t>S.Day</t>
  </si>
  <si>
    <t>T.Walker</t>
  </si>
  <si>
    <t>C.Spargo</t>
  </si>
  <si>
    <t>L.Schultz</t>
  </si>
  <si>
    <t>T.O'Brien</t>
  </si>
  <si>
    <t>J.Melksham</t>
  </si>
  <si>
    <t>W.Rioli</t>
  </si>
  <si>
    <t>J.Stewart</t>
  </si>
  <si>
    <t>C.Blakely</t>
  </si>
  <si>
    <t>C.Curnow</t>
  </si>
  <si>
    <t>T.Atkins</t>
  </si>
  <si>
    <t>P.Wright</t>
  </si>
  <si>
    <t>P.Davis</t>
  </si>
  <si>
    <t>O.Baker</t>
  </si>
  <si>
    <t>T.Thomas</t>
  </si>
  <si>
    <t>B.Banfield</t>
  </si>
  <si>
    <t>I.Cumming</t>
  </si>
  <si>
    <t>D.Fogarty</t>
  </si>
  <si>
    <t>B.Close</t>
  </si>
  <si>
    <t>C.Graham</t>
  </si>
  <si>
    <t>M.McGovern</t>
  </si>
  <si>
    <t>M.Hannan</t>
  </si>
  <si>
    <t>J.Stringer</t>
  </si>
  <si>
    <t>R.Smith</t>
  </si>
  <si>
    <t>D.Howe</t>
  </si>
  <si>
    <t>J.Bytel</t>
  </si>
  <si>
    <t>S.Switkowski</t>
  </si>
  <si>
    <t>H.Young</t>
  </si>
  <si>
    <t>L.Vandermeer</t>
  </si>
  <si>
    <t>R.West</t>
  </si>
  <si>
    <t>T.Colyer</t>
  </si>
  <si>
    <t>C.Marchbank</t>
  </si>
  <si>
    <t>J.Bruce</t>
  </si>
  <si>
    <t>J.Webster</t>
  </si>
  <si>
    <t>J.Corbett</t>
  </si>
  <si>
    <t>J.Mahony</t>
  </si>
  <si>
    <t>O.Fantasia</t>
  </si>
  <si>
    <t>J.Hamling</t>
  </si>
  <si>
    <t>C.Constable</t>
  </si>
  <si>
    <t>C.Jiath</t>
  </si>
  <si>
    <t>T.Xerri</t>
  </si>
  <si>
    <t>S.Sturt</t>
  </si>
  <si>
    <t>N.Larkey</t>
  </si>
  <si>
    <t>J.Hunt</t>
  </si>
  <si>
    <t>M.Cottrell</t>
  </si>
  <si>
    <t>T.Hickey</t>
  </si>
  <si>
    <t>K.Turner</t>
  </si>
  <si>
    <t>B.Brown</t>
  </si>
  <si>
    <t>J.Ziebell</t>
  </si>
  <si>
    <t>J.Silvagni</t>
  </si>
  <si>
    <t>B.Frampton</t>
  </si>
  <si>
    <t>C.Budarick</t>
  </si>
  <si>
    <t>K.Pickett</t>
  </si>
  <si>
    <t>B.Zerk-Thatcher</t>
  </si>
  <si>
    <t>J.Payne</t>
  </si>
  <si>
    <t>S.Lemmens</t>
  </si>
  <si>
    <t>M.Adams</t>
  </si>
  <si>
    <t>A.Bonar</t>
  </si>
  <si>
    <t>R.Atkins</t>
  </si>
  <si>
    <t>J.Clark</t>
  </si>
  <si>
    <t>C.Jones</t>
  </si>
  <si>
    <t>A.Pearce</t>
  </si>
  <si>
    <t>T.Berry</t>
  </si>
  <si>
    <t>J.Daniher</t>
  </si>
  <si>
    <t>X.O'Neill</t>
  </si>
  <si>
    <t>R.Gardner</t>
  </si>
  <si>
    <t>H.Petty</t>
  </si>
  <si>
    <t>X.O'Halloran</t>
  </si>
  <si>
    <t>J.Buckley</t>
  </si>
  <si>
    <t>M.Wood</t>
  </si>
  <si>
    <t>D.McKenzie</t>
  </si>
  <si>
    <t>J.Petruccelle</t>
  </si>
  <si>
    <t>C.Idun</t>
  </si>
  <si>
    <t>J.Schache</t>
  </si>
  <si>
    <t>N.McHenry</t>
  </si>
  <si>
    <t>J.Impey</t>
  </si>
  <si>
    <t>J.Smith</t>
  </si>
  <si>
    <t>W.Hamill</t>
  </si>
  <si>
    <t>C.Burgess</t>
  </si>
  <si>
    <t>J.Ugle-Hagan</t>
  </si>
  <si>
    <t>T.Ruscoe</t>
  </si>
  <si>
    <t>R.Thilthorpe</t>
  </si>
  <si>
    <t>P.Dow</t>
  </si>
  <si>
    <t>L.Young</t>
  </si>
  <si>
    <t>J.Stein</t>
  </si>
  <si>
    <t>M.Lewis</t>
  </si>
  <si>
    <t>W.Phillips</t>
  </si>
  <si>
    <t>F.Maginness</t>
  </si>
  <si>
    <t>J.Amartey</t>
  </si>
  <si>
    <t>C.Nash</t>
  </si>
  <si>
    <t>F.Perez</t>
  </si>
  <si>
    <t>S.Flanders</t>
  </si>
  <si>
    <t>B.Campbell</t>
  </si>
  <si>
    <t>L.Stocker</t>
  </si>
  <si>
    <t>D.Grainger-Barras</t>
  </si>
  <si>
    <t>L.Henry</t>
  </si>
  <si>
    <t>J.Farrar</t>
  </si>
  <si>
    <t>J.Jones</t>
  </si>
  <si>
    <t>L.O'Brien</t>
  </si>
  <si>
    <t>Z.Guthrie</t>
  </si>
  <si>
    <t>E.Hollands</t>
  </si>
  <si>
    <t>D.Joyce</t>
  </si>
  <si>
    <t>J.Butts</t>
  </si>
  <si>
    <t>D.Robertson</t>
  </si>
  <si>
    <t>N.Cox</t>
  </si>
  <si>
    <t>M.Frederick</t>
  </si>
  <si>
    <t>C.Weightman</t>
  </si>
  <si>
    <t>A.Perkins</t>
  </si>
  <si>
    <t>S.Philp</t>
  </si>
  <si>
    <t>Z.Reid</t>
  </si>
  <si>
    <t>L.Pedlar</t>
  </si>
  <si>
    <t>K.Chandler</t>
  </si>
  <si>
    <t>C.Coleman-Jones</t>
  </si>
  <si>
    <t>M.Keane</t>
  </si>
  <si>
    <t>T.Bruhn</t>
  </si>
  <si>
    <t>T.Campbell</t>
  </si>
  <si>
    <t>T.Powell</t>
  </si>
  <si>
    <t>H.Chapman</t>
  </si>
  <si>
    <t>K.Strachan</t>
  </si>
  <si>
    <t>T.Dow</t>
  </si>
  <si>
    <t>J.Morris</t>
  </si>
  <si>
    <t>C.Stone</t>
  </si>
  <si>
    <t>C.Warner</t>
  </si>
  <si>
    <t>J.Sharp</t>
  </si>
  <si>
    <t>T.Bedford</t>
  </si>
  <si>
    <t>W.Kelly</t>
  </si>
  <si>
    <t>O.Henry</t>
  </si>
  <si>
    <t>R.Angwin</t>
  </si>
  <si>
    <t>T.Fullarton</t>
  </si>
  <si>
    <t>L.Foley</t>
  </si>
  <si>
    <t>F.Macrae</t>
  </si>
  <si>
    <t>L.Gollant</t>
  </si>
  <si>
    <t>J.Worrell</t>
  </si>
  <si>
    <t>N.Cockatoo</t>
  </si>
  <si>
    <t>J.Madden</t>
  </si>
  <si>
    <t>J.Prior</t>
  </si>
  <si>
    <t>J.Honey</t>
  </si>
  <si>
    <t>B.Kemp</t>
  </si>
  <si>
    <t>M.Owies</t>
  </si>
  <si>
    <t>T.Bianco</t>
  </si>
  <si>
    <t>M.Lynch</t>
  </si>
  <si>
    <t>N.Murphy</t>
  </si>
  <si>
    <t>T.Wilson</t>
  </si>
  <si>
    <t>N.Bryan</t>
  </si>
  <si>
    <t>H.Jones</t>
  </si>
  <si>
    <t>C.McBride</t>
  </si>
  <si>
    <t>L.Meek</t>
  </si>
  <si>
    <t>M.Rosas</t>
  </si>
  <si>
    <t>S.De Koning</t>
  </si>
  <si>
    <t>F.Evans</t>
  </si>
  <si>
    <t>N.Kreuger</t>
  </si>
  <si>
    <t>C.Stephens</t>
  </si>
  <si>
    <t>K.Briggs</t>
  </si>
  <si>
    <t>M.Flynn</t>
  </si>
  <si>
    <t>E.Jeka</t>
  </si>
  <si>
    <t>J.Koschitzke</t>
  </si>
  <si>
    <t>N.Reeves</t>
  </si>
  <si>
    <t>J.Jordon</t>
  </si>
  <si>
    <t>C.Comben</t>
  </si>
  <si>
    <t>M.Bergman</t>
  </si>
  <si>
    <t>S.Hayes</t>
  </si>
  <si>
    <t>J.Mead</t>
  </si>
  <si>
    <t>J.Pasini</t>
  </si>
  <si>
    <t>D.Williams</t>
  </si>
  <si>
    <t>N.Cumberland</t>
  </si>
  <si>
    <t>B.Miller</t>
  </si>
  <si>
    <t>B.Nyuon</t>
  </si>
  <si>
    <t>H.Ralphsmith</t>
  </si>
  <si>
    <t>R.Byrnes</t>
  </si>
  <si>
    <t>L.Connolly</t>
  </si>
  <si>
    <t>W.Gould</t>
  </si>
  <si>
    <t>R.Garcia</t>
  </si>
  <si>
    <t>B.Khamis</t>
  </si>
  <si>
    <t>J.Sweet</t>
  </si>
  <si>
    <t>H.Edwards</t>
  </si>
  <si>
    <t>C.Jamieson</t>
  </si>
  <si>
    <t>M.Holmes</t>
  </si>
  <si>
    <t>S.Berry</t>
  </si>
  <si>
    <t>B.Cook</t>
  </si>
  <si>
    <t>B.Coleman</t>
  </si>
  <si>
    <t>H.Sharp</t>
  </si>
  <si>
    <t>H.Smith</t>
  </si>
  <si>
    <t>J.Carroll</t>
  </si>
  <si>
    <t>C.Durdin</t>
  </si>
  <si>
    <t>B.McCreery</t>
  </si>
  <si>
    <t>R.McInnes</t>
  </si>
  <si>
    <t>N.O'Driscoll</t>
  </si>
  <si>
    <t>B.Walker</t>
  </si>
  <si>
    <t>S.Neale</t>
  </si>
  <si>
    <t>C.Fleeton</t>
  </si>
  <si>
    <t>J.Wehr</t>
  </si>
  <si>
    <t>T.Brockman</t>
  </si>
  <si>
    <t>S.Mitchell</t>
  </si>
  <si>
    <t>J.Bowey</t>
  </si>
  <si>
    <t>B.Laurie</t>
  </si>
  <si>
    <t>E.Ford</t>
  </si>
  <si>
    <t>C.Lazzaro</t>
  </si>
  <si>
    <t>P.Spicer</t>
  </si>
  <si>
    <t>O.Lord</t>
  </si>
  <si>
    <t>M.Rioli</t>
  </si>
  <si>
    <t>S.Ryan</t>
  </si>
  <si>
    <t>T.Highmore</t>
  </si>
  <si>
    <t>E.Gulden</t>
  </si>
  <si>
    <t>D.Bedendo</t>
  </si>
  <si>
    <t>L.Edwards</t>
  </si>
  <si>
    <t>I.Winder</t>
  </si>
  <si>
    <t>J.Borlase</t>
  </si>
  <si>
    <t>T.Newchurch</t>
  </si>
  <si>
    <t>C.Michael</t>
  </si>
  <si>
    <t>J.Ginnivan</t>
  </si>
  <si>
    <t>J.Treacy</t>
  </si>
  <si>
    <t>A.Davies</t>
  </si>
  <si>
    <t>J.Jeffrey</t>
  </si>
  <si>
    <t>H.Oea</t>
  </si>
  <si>
    <t>M.Colina</t>
  </si>
  <si>
    <t>M.Sheather</t>
  </si>
  <si>
    <t>L.McNeil</t>
  </si>
  <si>
    <t>Z.Trew</t>
  </si>
  <si>
    <t>R.Mansell</t>
  </si>
  <si>
    <t>A.Scott</t>
  </si>
  <si>
    <t>Pos</t>
  </si>
  <si>
    <t>Count</t>
  </si>
  <si>
    <t>Player ID</t>
  </si>
  <si>
    <t>D.Pos</t>
  </si>
  <si>
    <t>Rank</t>
  </si>
  <si>
    <t>Bramble</t>
  </si>
  <si>
    <t>Murray</t>
  </si>
  <si>
    <t>feed_id</t>
  </si>
  <si>
    <t>Durham</t>
  </si>
  <si>
    <t>Sharman</t>
  </si>
  <si>
    <t>Jai</t>
  </si>
  <si>
    <t>Newcombe</t>
  </si>
  <si>
    <t>Peatling</t>
  </si>
  <si>
    <t>Horne-Francis</t>
  </si>
  <si>
    <t>Callaghan</t>
  </si>
  <si>
    <t>Rachele</t>
  </si>
  <si>
    <t>Amiss</t>
  </si>
  <si>
    <t>Erasmus</t>
  </si>
  <si>
    <t>Nasiah</t>
  </si>
  <si>
    <t>Wanganeen-Milera</t>
  </si>
  <si>
    <t>Sinn</t>
  </si>
  <si>
    <t>Hobbs</t>
  </si>
  <si>
    <t>Chesser</t>
  </si>
  <si>
    <t>Leek</t>
  </si>
  <si>
    <t>Aleer</t>
  </si>
  <si>
    <t>Wilmot</t>
  </si>
  <si>
    <t>Sheldrick</t>
  </si>
  <si>
    <t>van Rooyen</t>
  </si>
  <si>
    <t>Parnell</t>
  </si>
  <si>
    <t>Lane</t>
  </si>
  <si>
    <t>Mirkov</t>
  </si>
  <si>
    <t>Begg</t>
  </si>
  <si>
    <t>Kaine</t>
  </si>
  <si>
    <t>Baldwin</t>
  </si>
  <si>
    <t>Moyle</t>
  </si>
  <si>
    <t>McEntee</t>
  </si>
  <si>
    <t>McAndrew</t>
  </si>
  <si>
    <t>Lohmann</t>
  </si>
  <si>
    <t>Soligo</t>
  </si>
  <si>
    <t>Tunstill</t>
  </si>
  <si>
    <t>Harvey</t>
  </si>
  <si>
    <t>Murley</t>
  </si>
  <si>
    <t>Benning</t>
  </si>
  <si>
    <t>Conway</t>
  </si>
  <si>
    <t>Whyte</t>
  </si>
  <si>
    <t>Willis</t>
  </si>
  <si>
    <t>Fahey</t>
  </si>
  <si>
    <t>Howes</t>
  </si>
  <si>
    <t>Woewodin</t>
  </si>
  <si>
    <t>Goater</t>
  </si>
  <si>
    <t>Jase</t>
  </si>
  <si>
    <t>Visentini</t>
  </si>
  <si>
    <t>Judson</t>
  </si>
  <si>
    <t>Sonsie</t>
  </si>
  <si>
    <t>Owens</t>
  </si>
  <si>
    <t>Windhager</t>
  </si>
  <si>
    <t>Rankin</t>
  </si>
  <si>
    <t>Roberts</t>
  </si>
  <si>
    <t>Arthur</t>
  </si>
  <si>
    <t>Greg</t>
  </si>
  <si>
    <t>Hough</t>
  </si>
  <si>
    <t>Akuei</t>
  </si>
  <si>
    <t>Voss</t>
  </si>
  <si>
    <t>Bodhi</t>
  </si>
  <si>
    <t>Uwland</t>
  </si>
  <si>
    <t>Dempsey</t>
  </si>
  <si>
    <t>Judd</t>
  </si>
  <si>
    <t>McVee</t>
  </si>
  <si>
    <t>Moniz-Wakefield</t>
  </si>
  <si>
    <t>Peris</t>
  </si>
  <si>
    <t>McComb</t>
  </si>
  <si>
    <t>Raak</t>
  </si>
  <si>
    <t>Tsitas</t>
  </si>
  <si>
    <t>L.Bramble</t>
  </si>
  <si>
    <t>N.Murray</t>
  </si>
  <si>
    <t>S.Durham</t>
  </si>
  <si>
    <t>C.Sharman</t>
  </si>
  <si>
    <t>J.Newcombe</t>
  </si>
  <si>
    <t>C.West</t>
  </si>
  <si>
    <t>J.Peatling</t>
  </si>
  <si>
    <t>J.Horne-Francis</t>
  </si>
  <si>
    <t>F.Callaghan</t>
  </si>
  <si>
    <t>N.Daicos</t>
  </si>
  <si>
    <t>M.Andrew</t>
  </si>
  <si>
    <t>J.Rachele</t>
  </si>
  <si>
    <t>J.Ward</t>
  </si>
  <si>
    <t>J.Amiss</t>
  </si>
  <si>
    <t>J.Gibcus</t>
  </si>
  <si>
    <t>N.Erasmus</t>
  </si>
  <si>
    <t>N.Wanganeen-Milera</t>
  </si>
  <si>
    <t>J.Sinn</t>
  </si>
  <si>
    <t>P.McCartin</t>
  </si>
  <si>
    <t>B.Hobbs</t>
  </si>
  <si>
    <t>C.Chesser</t>
  </si>
  <si>
    <t>L.Aleer</t>
  </si>
  <si>
    <t>D.Wilmot</t>
  </si>
  <si>
    <t>A.Sheldrick</t>
  </si>
  <si>
    <t>J.van Rooyen</t>
  </si>
  <si>
    <t>J.McEntee</t>
  </si>
  <si>
    <t>P.Parnell</t>
  </si>
  <si>
    <t>K.Lane</t>
  </si>
  <si>
    <t>J.Boyd</t>
  </si>
  <si>
    <t>A.Mirkov</t>
  </si>
  <si>
    <t>A.Begg</t>
  </si>
  <si>
    <t>A.Johnson</t>
  </si>
  <si>
    <t>K.Baldwin</t>
  </si>
  <si>
    <t>N.Moyle</t>
  </si>
  <si>
    <t>D.Turner</t>
  </si>
  <si>
    <t>J.Edwards</t>
  </si>
  <si>
    <t>M.Allison</t>
  </si>
  <si>
    <t>M.Heath</t>
  </si>
  <si>
    <t>L.McAndrew</t>
  </si>
  <si>
    <t>K.Lohmann</t>
  </si>
  <si>
    <t>J.Soligo</t>
  </si>
  <si>
    <t>Z.Taylor</t>
  </si>
  <si>
    <t>J.Tunstill</t>
  </si>
  <si>
    <t>J.Motlop</t>
  </si>
  <si>
    <t>A.Draper</t>
  </si>
  <si>
    <t>H.Harrison</t>
  </si>
  <si>
    <t>C.Murley</t>
  </si>
  <si>
    <t>A.Lord</t>
  </si>
  <si>
    <t>E.Benning</t>
  </si>
  <si>
    <t>M.Johnson</t>
  </si>
  <si>
    <t>T.Conway</t>
  </si>
  <si>
    <t>M.Knevitt</t>
  </si>
  <si>
    <t>F.Kroeger</t>
  </si>
  <si>
    <t>C.Whyte</t>
  </si>
  <si>
    <t>J.Willis</t>
  </si>
  <si>
    <t>J.Fahey</t>
  </si>
  <si>
    <t>S.Butler</t>
  </si>
  <si>
    <t>J.Serong</t>
  </si>
  <si>
    <t>B.Howes</t>
  </si>
  <si>
    <t>T.Woewodin</t>
  </si>
  <si>
    <t>J.Archer</t>
  </si>
  <si>
    <t>P.Curtis</t>
  </si>
  <si>
    <t>J.Goater</t>
  </si>
  <si>
    <t>J.Burgoyne</t>
  </si>
  <si>
    <t>H.Jackson</t>
  </si>
  <si>
    <t>D.Visentini</t>
  </si>
  <si>
    <t>S.Banks</t>
  </si>
  <si>
    <t>J.Clarke</t>
  </si>
  <si>
    <t>T.Sonsie</t>
  </si>
  <si>
    <t>O.Adams</t>
  </si>
  <si>
    <t>M.Owens</t>
  </si>
  <si>
    <t>M.Windhager</t>
  </si>
  <si>
    <t>L.Rankin</t>
  </si>
  <si>
    <t>M.Roberts</t>
  </si>
  <si>
    <t>L.Cleary</t>
  </si>
  <si>
    <t>A.Jones</t>
  </si>
  <si>
    <t>R.Bazzo</t>
  </si>
  <si>
    <t>G.Clark</t>
  </si>
  <si>
    <t>B.Hough</t>
  </si>
  <si>
    <t>J.Williams</t>
  </si>
  <si>
    <t>L.Nankervis</t>
  </si>
  <si>
    <t>D.Akuei</t>
  </si>
  <si>
    <t>C.Dean</t>
  </si>
  <si>
    <t>P.Voss</t>
  </si>
  <si>
    <t>K.Worner</t>
  </si>
  <si>
    <t>S.Brock</t>
  </si>
  <si>
    <t>B.Uwland</t>
  </si>
  <si>
    <t>O.Dempsey</t>
  </si>
  <si>
    <t>O.Mullin</t>
  </si>
  <si>
    <t>C.Hamilton</t>
  </si>
  <si>
    <t>N.Long</t>
  </si>
  <si>
    <t>F.O'Hara</t>
  </si>
  <si>
    <t>J.McVee</t>
  </si>
  <si>
    <t>A.Moniz-Wakefield</t>
  </si>
  <si>
    <t>J.Peris</t>
  </si>
  <si>
    <t>R.McComb</t>
  </si>
  <si>
    <t>C.Raak</t>
  </si>
  <si>
    <t>J.Tsitas</t>
  </si>
  <si>
    <t>J.Hayes</t>
  </si>
  <si>
    <t>Wanganeen</t>
  </si>
  <si>
    <t>T.Wanganeen</t>
  </si>
  <si>
    <t>N.Martin</t>
  </si>
  <si>
    <t>pick</t>
  </si>
  <si>
    <t>position_drafted</t>
  </si>
  <si>
    <t>AVG</t>
  </si>
  <si>
    <t>supercoach</t>
  </si>
  <si>
    <t>injured</t>
  </si>
  <si>
    <t>T.Lynch</t>
  </si>
  <si>
    <t>Notes</t>
  </si>
  <si>
    <t>player_id</t>
  </si>
  <si>
    <t>adp</t>
  </si>
  <si>
    <t>adp_round</t>
  </si>
  <si>
    <t>MID RUC</t>
  </si>
  <si>
    <t>W.Ashcroft</t>
  </si>
  <si>
    <t>H.Sheezel</t>
  </si>
  <si>
    <t>J.Baker</t>
  </si>
  <si>
    <t>G.Wardlaw</t>
  </si>
  <si>
    <t>C.Mackenzie</t>
  </si>
  <si>
    <t>O.Steene</t>
  </si>
  <si>
    <t>M.Phillipou</t>
  </si>
  <si>
    <t>J.Magor</t>
  </si>
  <si>
    <t>K.Bradtke</t>
  </si>
  <si>
    <t>R.Ginbey</t>
  </si>
  <si>
    <t>C.Owen</t>
  </si>
  <si>
    <t>H.O'Keeffe</t>
  </si>
  <si>
    <t>S.Campbell</t>
  </si>
  <si>
    <t>A.Caminiti</t>
  </si>
  <si>
    <t>B.Humphrey</t>
  </si>
  <si>
    <t>B.Drury</t>
  </si>
  <si>
    <t>E.Tsatas</t>
  </si>
  <si>
    <t>A.Cadman</t>
  </si>
  <si>
    <t>B.McLaughlin</t>
  </si>
  <si>
    <t>T.Dewar</t>
  </si>
  <si>
    <t>A.McLennan</t>
  </si>
  <si>
    <t>L.Cowan</t>
  </si>
  <si>
    <t>H.Free</t>
  </si>
  <si>
    <t>A.Cincotta</t>
  </si>
  <si>
    <t>T.Young</t>
  </si>
  <si>
    <t>F.Greene</t>
  </si>
  <si>
    <t>W.Edwards</t>
  </si>
  <si>
    <t>N.Barkla</t>
  </si>
  <si>
    <t>B.George</t>
  </si>
  <si>
    <t>J.Gillbee</t>
  </si>
  <si>
    <t>A.Munkara</t>
  </si>
  <si>
    <t>E.Allan</t>
  </si>
  <si>
    <t>J.Binns</t>
  </si>
  <si>
    <t>C.Macdonald</t>
  </si>
  <si>
    <t>O.Hollands</t>
  </si>
  <si>
    <t>A.Davey</t>
  </si>
  <si>
    <t>J.Bennetts</t>
  </si>
  <si>
    <t>C.McKenna</t>
  </si>
  <si>
    <t>N.Madden</t>
  </si>
  <si>
    <t>O.Sestan</t>
  </si>
  <si>
    <t>J.Weddle</t>
  </si>
  <si>
    <t>J.Menzie</t>
  </si>
  <si>
    <t>E.Hewett</t>
  </si>
  <si>
    <t>J.Culley</t>
  </si>
  <si>
    <t>M.D'Ambrosio</t>
  </si>
  <si>
    <t>C.Williams</t>
  </si>
  <si>
    <t>C.Burgiel</t>
  </si>
  <si>
    <t>O.Riccardi</t>
  </si>
  <si>
    <t>J.Ryan</t>
  </si>
  <si>
    <t>M.Michalanney</t>
  </si>
  <si>
    <t>C.Wagner</t>
  </si>
  <si>
    <t>C.Harvey</t>
  </si>
  <si>
    <t>T.Clohesy</t>
  </si>
  <si>
    <t>H.Gallagher</t>
  </si>
  <si>
    <t>H.Bond</t>
  </si>
  <si>
    <t>B.Teakle</t>
  </si>
  <si>
    <t>D.Macpherson</t>
  </si>
  <si>
    <t>B.Dowling</t>
  </si>
  <si>
    <t>H.Barnett</t>
  </si>
  <si>
    <t>J.Fletcher</t>
  </si>
  <si>
    <t>D.McDowell-White</t>
  </si>
  <si>
    <t>H.Hustwaite</t>
  </si>
  <si>
    <t>J.Carmichael</t>
  </si>
  <si>
    <t>K.Dawson</t>
  </si>
  <si>
    <t>C.Brown</t>
  </si>
  <si>
    <t>J.Blanck</t>
  </si>
  <si>
    <t>S.Durdin</t>
  </si>
  <si>
    <t>J.Busslinger</t>
  </si>
  <si>
    <t>M.Jefferson</t>
  </si>
  <si>
    <t>H.Rowston</t>
  </si>
  <si>
    <t>F.*** McAsey</t>
  </si>
  <si>
    <t>S.Kuek</t>
  </si>
  <si>
    <t>O.Faulkhead</t>
  </si>
  <si>
    <t>W.Derksen</t>
  </si>
  <si>
    <t>M.Ramsden</t>
  </si>
  <si>
    <t>J.Bauer</t>
  </si>
  <si>
    <t>H.Hall-Kahan</t>
  </si>
  <si>
    <t>J.Konstanty</t>
  </si>
  <si>
    <t>H.Lemmey</t>
  </si>
  <si>
    <t>J.Richards</t>
  </si>
  <si>
    <t>J.Davey</t>
  </si>
  <si>
    <t>L.Hayes</t>
  </si>
  <si>
    <t>H.Davies</t>
  </si>
  <si>
    <t>T.Emmett</t>
  </si>
  <si>
    <t>M.Knobel</t>
  </si>
  <si>
    <t>P.Foster</t>
  </si>
  <si>
    <t>M.Gruzewski</t>
  </si>
  <si>
    <t>D.Jones</t>
  </si>
  <si>
    <t>T.McMullin</t>
  </si>
  <si>
    <t>B.Macdonald</t>
  </si>
  <si>
    <t>J.O'Sullivan</t>
  </si>
  <si>
    <t>J.Adams</t>
  </si>
  <si>
    <t>K.Marshall</t>
  </si>
  <si>
    <t>T.McCallum</t>
  </si>
  <si>
    <t>T.Scully</t>
  </si>
  <si>
    <t>S.Green</t>
  </si>
  <si>
    <t>K.Smith</t>
  </si>
  <si>
    <t>O.Hotton</t>
  </si>
  <si>
    <t>I.Keeler</t>
  </si>
  <si>
    <t>J.Van Es</t>
  </si>
  <si>
    <t>C.Mitchell</t>
  </si>
  <si>
    <t>C.Vickery</t>
  </si>
  <si>
    <t>C.Clarke</t>
  </si>
  <si>
    <t>S.Brain</t>
  </si>
  <si>
    <t>R.Montgomerie</t>
  </si>
  <si>
    <t>J.Draper</t>
  </si>
  <si>
    <t>L.Reidy</t>
  </si>
  <si>
    <t>L.Johnson</t>
  </si>
  <si>
    <t>O.Murdoch</t>
  </si>
  <si>
    <t>K.Farris-White</t>
  </si>
  <si>
    <t>W.Verrall</t>
  </si>
  <si>
    <t>rnd</t>
  </si>
  <si>
    <t>Steene</t>
  </si>
  <si>
    <t>Owen</t>
  </si>
  <si>
    <t>O'Keeffe</t>
  </si>
  <si>
    <t>Free</t>
  </si>
  <si>
    <t>Teakle</t>
  </si>
  <si>
    <t>Barnett</t>
  </si>
  <si>
    <t>Sheezel</t>
  </si>
  <si>
    <t>Ashcroft</t>
  </si>
  <si>
    <t>Ramsden</t>
  </si>
  <si>
    <t>Phillipou</t>
  </si>
  <si>
    <t>Magor</t>
  </si>
  <si>
    <t>Caminiti</t>
  </si>
  <si>
    <t>Knobel</t>
  </si>
  <si>
    <t>Foster</t>
  </si>
  <si>
    <t>Humphrey</t>
  </si>
  <si>
    <t>Keeler</t>
  </si>
  <si>
    <t>Drury</t>
  </si>
  <si>
    <t>Reidy</t>
  </si>
  <si>
    <t>Farris-White</t>
  </si>
  <si>
    <t>Cadman</t>
  </si>
  <si>
    <t>Verrall</t>
  </si>
  <si>
    <t>McLaughlin</t>
  </si>
  <si>
    <t>Wardlaw</t>
  </si>
  <si>
    <t>Dewar</t>
  </si>
  <si>
    <t>Mackenzie</t>
  </si>
  <si>
    <t>Gillbee</t>
  </si>
  <si>
    <t>Tsatas</t>
  </si>
  <si>
    <t>Weddle</t>
  </si>
  <si>
    <t>Barkla</t>
  </si>
  <si>
    <t>D'Ambrosio</t>
  </si>
  <si>
    <t>Allan</t>
  </si>
  <si>
    <t>Munkara</t>
  </si>
  <si>
    <t>Binns</t>
  </si>
  <si>
    <t>Macdonald</t>
  </si>
  <si>
    <t>Michalanney</t>
  </si>
  <si>
    <t>Culley</t>
  </si>
  <si>
    <t>Davey</t>
  </si>
  <si>
    <t>Bennetts</t>
  </si>
  <si>
    <t>Sestan</t>
  </si>
  <si>
    <t>Menzie</t>
  </si>
  <si>
    <t>Gallagher</t>
  </si>
  <si>
    <t>Clohesy</t>
  </si>
  <si>
    <t>Bond</t>
  </si>
  <si>
    <t>Macpherson</t>
  </si>
  <si>
    <t>Burgiel</t>
  </si>
  <si>
    <t>Dowling</t>
  </si>
  <si>
    <t>Hustwaite</t>
  </si>
  <si>
    <t>McDowell-White</t>
  </si>
  <si>
    <t>Carmichael</t>
  </si>
  <si>
    <t>Jefferson</t>
  </si>
  <si>
    <t>*** McAsey</t>
  </si>
  <si>
    <t>Kuek</t>
  </si>
  <si>
    <t>Faulkhead</t>
  </si>
  <si>
    <t>Derksen</t>
  </si>
  <si>
    <t>Bauer</t>
  </si>
  <si>
    <t>Hall-Kahan</t>
  </si>
  <si>
    <t>Konstanty</t>
  </si>
  <si>
    <t>Lemmey</t>
  </si>
  <si>
    <t>Emmett</t>
  </si>
  <si>
    <t>McMullin</t>
  </si>
  <si>
    <t>O'Sullivan</t>
  </si>
  <si>
    <t>Hotton</t>
  </si>
  <si>
    <t>Brain</t>
  </si>
  <si>
    <t>RND</t>
  </si>
  <si>
    <t>PS</t>
  </si>
  <si>
    <t>%P and %s... Starting deep forward</t>
  </si>
  <si>
    <t>pocket</t>
  </si>
  <si>
    <t xml:space="preserve"> Full Time</t>
  </si>
  <si>
    <t>RI</t>
  </si>
  <si>
    <t>Rioli jnr</t>
  </si>
  <si>
    <t>Midfielder</t>
  </si>
  <si>
    <t>Playing inside midfield</t>
  </si>
  <si>
    <t>shovel</t>
  </si>
  <si>
    <t>Left pectoral muscle strain in Q2... %P and %M</t>
  </si>
  <si>
    <t>Rotating in midfield</t>
  </si>
  <si>
    <t>wing</t>
  </si>
  <si>
    <t>Came on in Q2... %P and %T</t>
  </si>
  <si>
    <t>tog</t>
  </si>
  <si>
    <t>Steely</t>
  </si>
  <si>
    <t>Forward</t>
  </si>
  <si>
    <t>%s from %O... At FF on Lever</t>
  </si>
  <si>
    <t>spearhead</t>
  </si>
  <si>
    <t>%P with %k by foot... also %M and %T... gave away %F... In defence on McDonald</t>
  </si>
  <si>
    <t>job</t>
  </si>
  <si>
    <t>Tylar</t>
  </si>
  <si>
    <t>Back</t>
  </si>
  <si>
    <t>%O with %k by foot... also %M and %T... Playing small defender</t>
  </si>
  <si>
    <t>guard</t>
  </si>
  <si>
    <t>%s from %P and %M... Starting forward on Petty</t>
  </si>
  <si>
    <t>%P with %k by foot... also %M... Starting on a wing</t>
  </si>
  <si>
    <t>%D and %M with %T... Playing a forward role... switched to mids in Q3</t>
  </si>
  <si>
    <t>switch</t>
  </si>
  <si>
    <t>%O and %M... Rotating forward</t>
  </si>
  <si>
    <t>Ruck</t>
  </si>
  <si>
    <t>Rotating in ruck</t>
  </si>
  <si>
    <t>ruck</t>
  </si>
  <si>
    <t>Missed the first three quarters... %O including %B... also %M... and kicked %s</t>
  </si>
  <si>
    <t>%H... also %P and %T... In ruck</t>
  </si>
  <si>
    <t>%D including %K... also %M and %T... and kicked %s... In defence on Brown</t>
  </si>
  <si>
    <t>%M and %O... Starting in defence</t>
  </si>
  <si>
    <t>%P with %k by foot... also %T and %M... and scored %s... Mostly starting forward</t>
  </si>
  <si>
    <t>%P and %M plus %T... %s as well... Starting on a HBF... switched forward in Q3</t>
  </si>
  <si>
    <t>Up forward on May</t>
  </si>
  <si>
    <t>Missed Q4... %s from %D and %M</t>
  </si>
  <si>
    <t>%D and %M with %T... %s as well... Starting in midfield</t>
  </si>
  <si>
    <t>%D and %M with %T... In defence on the resting ruck</t>
  </si>
  <si>
    <t>%H... also %D and %T... umps paid him %4FF... First ruck</t>
  </si>
  <si>
    <t>%P and %M plus %T... %s as well... Rotating in midfield</t>
  </si>
  <si>
    <t>%O and %M plus %T... %s as well... Mostly at half forward</t>
  </si>
  <si>
    <t>%s from %O and %M plus %T... Starting at half back</t>
  </si>
  <si>
    <t>Starting in midfield</t>
  </si>
  <si>
    <t>%D and %M with %T... %s as well</t>
  </si>
  <si>
    <t>hot</t>
  </si>
  <si>
    <t>Starting at half forward</t>
  </si>
  <si>
    <t>%s from %D and %M with %T</t>
  </si>
  <si>
    <t>%O... Rotating at half back</t>
  </si>
  <si>
    <t>ME</t>
  </si>
  <si>
    <t>%P... Playing an outside game</t>
  </si>
  <si>
    <t>Missed the first three quarters... %O and %M</t>
  </si>
  <si>
    <t>%P and %M plus %T... Playing in defence on Cumberland</t>
  </si>
  <si>
    <t>%s from %O and %M... aided by %4FF... Up forward on Balta</t>
  </si>
  <si>
    <t>Kicked %s from %G and %O... Playing a forward pressure role</t>
  </si>
  <si>
    <t>%O including %K... also %M... In defence on Riewoldt</t>
  </si>
  <si>
    <t>%H... also %P and %M plus %T... %s as well... conceded %F... Tandem ruck with Gawn</t>
  </si>
  <si>
    <t>First goal... %s from %P and %M... umps paid him %4FF... Starting forward</t>
  </si>
  <si>
    <t>%M and %D... Playing a half back role</t>
  </si>
  <si>
    <t>%s from %D and %M with %T... Rotating in attack</t>
  </si>
  <si>
    <t>%D with %k by foot... also %M... Starting at half back</t>
  </si>
  <si>
    <t>%s from %O and %M plus %T... Starting forward</t>
  </si>
  <si>
    <t>%P and %M plus %T... Starting at half back</t>
  </si>
  <si>
    <t>%O including %K... also %M and %T... and scored %s... Up forward on Young</t>
  </si>
  <si>
    <t>%O with %k by foot... also %M... and scored %s... Playing a HFF role</t>
  </si>
  <si>
    <t>%D and %M with %T... Starting in midfield</t>
  </si>
  <si>
    <t>%D including %K... also %M... In defence on Lynch</t>
  </si>
  <si>
    <t>%O with %k by foot... also %M... Running off a wing</t>
  </si>
  <si>
    <t>%D and %M with %T... %s as well... Playing outside midfield</t>
  </si>
  <si>
    <t>Playing midfield</t>
  </si>
  <si>
    <t>%D and %M with %T</t>
  </si>
  <si>
    <t>Starting in midfield then resting in attack</t>
  </si>
  <si>
    <t>%s from %P and %M plus %T</t>
  </si>
  <si>
    <t>Tandem ruck with Grundy</t>
  </si>
  <si>
    <t>%H... also %P and %M plus %T... %s as well</t>
  </si>
  <si>
    <t>Playing forward on Jones</t>
  </si>
  <si>
    <t>Donuts in Q1... %P and %M plus %s... not helped by %F</t>
  </si>
  <si>
    <t>mare</t>
  </si>
  <si>
    <t>NM</t>
  </si>
  <si>
    <t>Playing as the third tall</t>
  </si>
  <si>
    <t>Heavy contact in Q1 but played on... Taken off at half time... %O</t>
  </si>
  <si>
    <t>Rotating in defence</t>
  </si>
  <si>
    <t>Didn't play to 3QT... %D with %k by foot... also %M and %T</t>
  </si>
  <si>
    <t>%D and %M... Playing as an undersized defender</t>
  </si>
  <si>
    <t>%s from %O and %M plus %T... Playing a small forward role</t>
  </si>
  <si>
    <t>%H with %D... Rotating with Goldstein in the ruck</t>
  </si>
  <si>
    <t>%O and %M plus %s... Rotating in defence</t>
  </si>
  <si>
    <t>%O including %K... also %M... and booted %s... Starting forward on Keath</t>
  </si>
  <si>
    <t>%D and %M with %T... Playing a wing role</t>
  </si>
  <si>
    <t>Rotating with Xerri in the ruck</t>
  </si>
  <si>
    <t>Directly rotating with Xerri... %H with %D... also %s</t>
  </si>
  <si>
    <t>In defence on Naughton</t>
  </si>
  <si>
    <t>Copped a knee to the head in Q2... %P and %M plus %T</t>
  </si>
  <si>
    <t>concussed</t>
  </si>
  <si>
    <t>%D and %M with %T... Rotating in midfield</t>
  </si>
  <si>
    <t>%D including %K... also %T... Rotating at half back</t>
  </si>
  <si>
    <t>Playing up forward</t>
  </si>
  <si>
    <t>Didn't play to HT... %D with %k by foot... also %M... and scored %s</t>
  </si>
  <si>
    <t>%D including %K... also %T... and kicked %s... Rotating in midfield</t>
  </si>
  <si>
    <t>%P with %k by foot... also %T and %M... Starting at half back</t>
  </si>
  <si>
    <t>Playing a pressure forward role</t>
  </si>
  <si>
    <t>Heavy contact in Q1 but played on... %s from %O and %M</t>
  </si>
  <si>
    <t>sore</t>
  </si>
  <si>
    <t>%D and %M with %T... In defence on Ugle-Hagan</t>
  </si>
  <si>
    <t>%O and %M... Playing inside midfield</t>
  </si>
  <si>
    <t>%D and %M with %T... %s as well... Playing central midfield</t>
  </si>
  <si>
    <t>%P and %M plus %s... Starting at half forward but moved to half back</t>
  </si>
  <si>
    <t>%D including %K... also %T and %M... and booted %s... In midfield</t>
  </si>
  <si>
    <t>%D and %M with %T... Starting at half back</t>
  </si>
  <si>
    <t>%s from %O and %M plus %T</t>
  </si>
  <si>
    <t>Playing a half back role</t>
  </si>
  <si>
    <t>Contact to the neck in Q1 saw him go off and put in a brace</t>
  </si>
  <si>
    <t>WB</t>
  </si>
  <si>
    <t>Dashing off half back</t>
  </si>
  <si>
    <t>Copped a cork in Q1 and taken off... %M and %P</t>
  </si>
  <si>
    <t>Didn't play in Q1... %s from %P and %M</t>
  </si>
  <si>
    <t>%s from %P... Playing a forward/ruck role</t>
  </si>
  <si>
    <t>%O and %M plus %T... %s as well... Starting on a HFF</t>
  </si>
  <si>
    <t>%s from %D and %M... Rotating between a wing and forward</t>
  </si>
  <si>
    <t>%D including %K... also %M... Playing an outside game</t>
  </si>
  <si>
    <t>%O and %M... Playing in defence</t>
  </si>
  <si>
    <t>%O and %M plus %T... Starting on a HBF</t>
  </si>
  <si>
    <t>Starting on a HBF</t>
  </si>
  <si>
    <t>Finger injury in Q3 saw him taken off... %D including %K... also %M and %T</t>
  </si>
  <si>
    <t>%O with %k by foot... also %M and %T... and scored %s... Playing a tall forward role</t>
  </si>
  <si>
    <t>%s from %P and %M... Playing an outside game</t>
  </si>
  <si>
    <t>In defence on Larkey</t>
  </si>
  <si>
    <t>Head clash in Q2 saw him come off... %D and %M with %T</t>
  </si>
  <si>
    <t>%s from %P and %M plus %T... Up forward on Logue</t>
  </si>
  <si>
    <t>%D with %k by foot... also %M... At FB on Comben</t>
  </si>
  <si>
    <t>First goal... %D including %K... also %M... and kicked %s... aided by %4FF... Rotating in midfield</t>
  </si>
  <si>
    <t>%H... also %D and %T... conceded %F... First ruck</t>
  </si>
  <si>
    <t>%D and %M with %T... %s as well... Playing midfield</t>
  </si>
  <si>
    <t>Starting deep forward on McKay</t>
  </si>
  <si>
    <t>%O including %K... also %T and %M... and kicked %s</t>
  </si>
  <si>
    <t>target</t>
  </si>
  <si>
    <t>%P and %M plus %T... %s as well... umps paid him %4FF</t>
  </si>
  <si>
    <t>Leading the inside midfield</t>
  </si>
  <si>
    <t>%O and %M plus %T... %s as well</t>
  </si>
  <si>
    <t>In defence</t>
  </si>
  <si>
    <t>%P with %k by foot... also %M</t>
  </si>
  <si>
    <t>%O and %M plus %T</t>
  </si>
  <si>
    <t>Playing central midfield</t>
  </si>
  <si>
    <t>Dominated in Q2... %D and %M with %T... %s as well</t>
  </si>
  <si>
    <t>Playing a FP role</t>
  </si>
  <si>
    <t>Missed the first half</t>
  </si>
  <si>
    <t>GC</t>
  </si>
  <si>
    <t>Missed the first three quarters... %D</t>
  </si>
  <si>
    <t>Missed the first three quarters... %P and %s</t>
  </si>
  <si>
    <t>%D and %M... gave away %F... Starting forward</t>
  </si>
  <si>
    <t>In attack on Taylor</t>
  </si>
  <si>
    <t>First goal... missed the second half... %s from %D and %M</t>
  </si>
  <si>
    <t>%P including %K... also %M... and booted %s... Playing a forward/ruck role on Aleer</t>
  </si>
  <si>
    <t>%s from %P and %M... Up forward</t>
  </si>
  <si>
    <t>%P and %M plus %s... conceded %F... Playing a forward role</t>
  </si>
  <si>
    <t>%O and %M plus %T... Starting at half back</t>
  </si>
  <si>
    <t>%P and %M... not helped by %F... Starting in midfield</t>
  </si>
  <si>
    <t>%D with %k by foot... also %M... In defence on Riccardi</t>
  </si>
  <si>
    <t>In defence on Hogan</t>
  </si>
  <si>
    <t>A bump on Coniglio in Q2 will be assessed... %D including %K... also %M</t>
  </si>
  <si>
    <t>mrp</t>
  </si>
  <si>
    <t>%P including %K... also %T and %M... and scored %s... Mostly starting forward with stints in midfield</t>
  </si>
  <si>
    <t>%P and %T plus %s... Rotating between midfield and attack</t>
  </si>
  <si>
    <t>%s from %D and %M with %T... Starting on a wing</t>
  </si>
  <si>
    <t>Missed the first half... %D and %M with %T... %s as well</t>
  </si>
  <si>
    <t>%P and %M plus %T... %s as well... Starting forward</t>
  </si>
  <si>
    <t>%O with %k by foot... also %M... Minding Greene</t>
  </si>
  <si>
    <t>%s from %D and %M... Rotating in midfield</t>
  </si>
  <si>
    <t>%H... also %D and %M... and booted %s... helped out by %4FF... First ruck</t>
  </si>
  <si>
    <t>%O including %K... also %M and %T... and scored %s... In attack on Idun</t>
  </si>
  <si>
    <t>%O with %k by foot... also %M and %T... Starting at half back</t>
  </si>
  <si>
    <t>%P and %M plus %T... Rotating in midfield</t>
  </si>
  <si>
    <t>%D including %K... also %M... Starting at half back</t>
  </si>
  <si>
    <t>%O including %K... also %M and %T... Playing key defender on Himmelberg</t>
  </si>
  <si>
    <t>In ruck</t>
  </si>
  <si>
    <t>WS</t>
  </si>
  <si>
    <t>%H... also %D and %T... gave away %F... First ruck</t>
  </si>
  <si>
    <t>%P and %M plus %T... Playing a pressure forward role</t>
  </si>
  <si>
    <t>%P with %k by foot... also %M... and scored %s... Rotating in midfield</t>
  </si>
  <si>
    <t>%P including %B... also %T and %M... In defence on Chol</t>
  </si>
  <si>
    <t>%O... Guarding space at half back</t>
  </si>
  <si>
    <t>%M and %D... Rotating in defence</t>
  </si>
  <si>
    <t>%s from %P... Starting dep forward</t>
  </si>
  <si>
    <t>%D and %M plus %s... Playing a forward role</t>
  </si>
  <si>
    <t>%P including %K... also %M and %T... Standing King</t>
  </si>
  <si>
    <t>%M and %P... In defence on Jeffrey</t>
  </si>
  <si>
    <t>Starting forward on Long</t>
  </si>
  <si>
    <t>Missed Q4... %s from %P and %M plus %T</t>
  </si>
  <si>
    <t>Starting forward on Collins</t>
  </si>
  <si>
    <t>%P including %K... also %M... and kicked %s</t>
  </si>
  <si>
    <t>vulture</t>
  </si>
  <si>
    <t>%s from %O and %M... Starting at FF on Ballard</t>
  </si>
  <si>
    <t>%P and %M plus %T... aided by %4FF... Starting on a wing</t>
  </si>
  <si>
    <t>%O and %M plus %T... Starting in defence</t>
  </si>
  <si>
    <t>%s from %P and %M... Starting forward on Graham</t>
  </si>
  <si>
    <t>Playing midfield then rotating forward</t>
  </si>
  <si>
    <t>Right knee knock in a Ballard bump in Q2... %O and %T</t>
  </si>
  <si>
    <t>%D including %K... also %T and %M... and scored %s... Playing a HFF role</t>
  </si>
  <si>
    <t>%O and %M plus %s... Rotating in midfield</t>
  </si>
  <si>
    <t>%P and %M... aided by %4FF... Starting in defence</t>
  </si>
  <si>
    <t>%D and %T... Rotating in midfield</t>
  </si>
  <si>
    <t>Playing at half back</t>
  </si>
  <si>
    <t>%P and %M plus %T... %s as well... helped out by %4FF</t>
  </si>
  <si>
    <t>Playing outside midfield</t>
  </si>
  <si>
    <t>Missed the first three quarters... %P with %b by hand</t>
  </si>
  <si>
    <t>AD</t>
  </si>
  <si>
    <t>Missed the first three quarters... %P and %M</t>
  </si>
  <si>
    <t>%P and %M plus %T... Rotating in defence</t>
  </si>
  <si>
    <t>%O with %k by foot... also %M and %T... Rotating forward</t>
  </si>
  <si>
    <t>%O including %K... also %M... At FB on Allen</t>
  </si>
  <si>
    <t>%s from %P... Rotating in attack</t>
  </si>
  <si>
    <t>%P with %k by foot... also %M... Starting at half back</t>
  </si>
  <si>
    <t>%P including %K... also %T and %M... umps paid him %4FF... Playing a half forward role</t>
  </si>
  <si>
    <t>%D and %T... Coming off a wing</t>
  </si>
  <si>
    <t>%O and %M plus %T... Starting forward</t>
  </si>
  <si>
    <t>Starting forward</t>
  </si>
  <si>
    <t>Anonymous first half but a huge Q3... %O and %M plus %T... %s as well... conceded %F</t>
  </si>
  <si>
    <t>yinyang</t>
  </si>
  <si>
    <t>%D including %K... also %M and %T... Rotating in defence</t>
  </si>
  <si>
    <t>%P and %M plus %T... %s as well... helped out by %4FF... Starting forward</t>
  </si>
  <si>
    <t>%O and %M plus %T... In defence on Rotham</t>
  </si>
  <si>
    <t>Nicholas</t>
  </si>
  <si>
    <t>%O and %M plus %T... Rotating midfield and forward</t>
  </si>
  <si>
    <t>%M and %P... Playing a half back role</t>
  </si>
  <si>
    <t>%s from %O and %M plus %T... Rotating through midfield</t>
  </si>
  <si>
    <t>In attack on McGovern</t>
  </si>
  <si>
    <t>First goal plus two very late ones... Kicked %s from %G and %O</t>
  </si>
  <si>
    <t>Three goals in Q1... %P and %M plus %T... %s as well... Starting forward on Barrass</t>
  </si>
  <si>
    <t>%O with %k by foot... also %M... Playing an outside game</t>
  </si>
  <si>
    <t>First ruck</t>
  </si>
  <si>
    <t>%H... also %P and %T</t>
  </si>
  <si>
    <t>%O with %k by foot... also %M and %T... gave away %F</t>
  </si>
  <si>
    <t>Mostly starting forward</t>
  </si>
  <si>
    <t>Tagged by O'Neill... %O and %M plus %T... %s as well</t>
  </si>
  <si>
    <t>Missed the first half... %P</t>
  </si>
  <si>
    <t>WC</t>
  </si>
  <si>
    <t>Coming off a HBF</t>
  </si>
  <si>
    <t>Missed the first half... %P with %k by foot... also %M</t>
  </si>
  <si>
    <t>%O including %K... also %M and %T... and scored %s... In attack on Murray</t>
  </si>
  <si>
    <t>Missed the first half... %D with %b by hand... also %M and %T</t>
  </si>
  <si>
    <t>%D with %b by hand... also %T... Playing outside midfield</t>
  </si>
  <si>
    <t>%D including %K... also %M and %T... and scored %s... Rotating on a wing</t>
  </si>
  <si>
    <t>%O and %M... Running off a wing</t>
  </si>
  <si>
    <t>Booted %s from %G and %P... Starting forward on Butts</t>
  </si>
  <si>
    <t>%s from %P and %M plus %T... umps paid him %4FF... Starting deep forward</t>
  </si>
  <si>
    <t>%s from %O and %M plus %T... not helped by %F... Starting forward</t>
  </si>
  <si>
    <t>%D with %k by foot... also %M and %T... and kicked %s... Starting at half forward</t>
  </si>
  <si>
    <t>%s from %D and %M... Starting at half forward</t>
  </si>
  <si>
    <t>%D and %M with %T... Tagging Laird</t>
  </si>
  <si>
    <t>tagger</t>
  </si>
  <si>
    <t>%P and %M plus %T... Playing midfield</t>
  </si>
  <si>
    <t>%M and %O... Starting at half forward</t>
  </si>
  <si>
    <t>%O with %k by foot... also %M... In defence on Fogarty</t>
  </si>
  <si>
    <t>%O and %T... umps paid him %4FF... Rotating in defence</t>
  </si>
  <si>
    <t>Ginbey</t>
  </si>
  <si>
    <t>Reuben</t>
  </si>
  <si>
    <t>%O and %M plus %T... Playing midfield</t>
  </si>
  <si>
    <t>Starting at half back</t>
  </si>
  <si>
    <t>Missed Q4... %P and %M plus %T</t>
  </si>
  <si>
    <t>%D and %M with %T... %s as well... Running in midfield</t>
  </si>
  <si>
    <t>Standing Walker</t>
  </si>
  <si>
    <t>Floating at half back</t>
  </si>
  <si>
    <t>%P including %K... also %M and %T... conceded %F</t>
  </si>
  <si>
    <t>Didn't play in the first three quarters... %D</t>
  </si>
  <si>
    <t>CA</t>
  </si>
  <si>
    <t>%K among %P... Playing an outside game</t>
  </si>
  <si>
    <t>Starting in defence</t>
  </si>
  <si>
    <t>Didn't play in the first three quarters... %P and %M... gave away %F</t>
  </si>
  <si>
    <t>%D and %M with %T... Playing a forward role</t>
  </si>
  <si>
    <t>%M and %P... Third tall defender</t>
  </si>
  <si>
    <t>%s from %D and %T... gave away %F... Starting deep forward</t>
  </si>
  <si>
    <t>%P and %M plus %T... gave away %F... Splitting ruck time with Pittonet</t>
  </si>
  <si>
    <t>%s from %O and %M plus %T... Rotating forward</t>
  </si>
  <si>
    <t>%H with %P... Splitting ruck time with De Koning</t>
  </si>
  <si>
    <t>%P and %T plus %s... Rotating in defence</t>
  </si>
  <si>
    <t>Cowan</t>
  </si>
  <si>
    <t>%O and %T... Running from defence</t>
  </si>
  <si>
    <t>%D and %M... Rotating in midfield</t>
  </si>
  <si>
    <t>%O and %M plus %T... %s as well... Starting at half forward</t>
  </si>
  <si>
    <t>%O including %B... also %M... At CHB</t>
  </si>
  <si>
    <t>%P and %M plus %T... Playing forward with midfield rotations</t>
  </si>
  <si>
    <t>%M and %D... In defence</t>
  </si>
  <si>
    <t>%D with %k by foot... also %M... Rotating on a wing</t>
  </si>
  <si>
    <t>%D and %T... Starting in midfield</t>
  </si>
  <si>
    <t>%D and %M with %T... Rotating in defence</t>
  </si>
  <si>
    <t>Cincotta</t>
  </si>
  <si>
    <t>%s from %D and %M... aided by %4FF... Starting at CHF</t>
  </si>
  <si>
    <t>%P and %M plus %T... %s as well... Roaming on a wing</t>
  </si>
  <si>
    <t>%s from %O and %M plus %T... gave away %F... Rotating from midfield to attack</t>
  </si>
  <si>
    <t>utility</t>
  </si>
  <si>
    <t>Playing in midfield</t>
  </si>
  <si>
    <t>%D and %M with %T... helped out by %4FF... conceded %F</t>
  </si>
  <si>
    <t>%D including %K... also %M and %T</t>
  </si>
  <si>
    <t>Didn't play in Q1... %T</t>
  </si>
  <si>
    <t>SY</t>
  </si>
  <si>
    <t>Rotating in attack</t>
  </si>
  <si>
    <t>Didn't play in the first half... %P</t>
  </si>
  <si>
    <t>%O and %M... Starting in defence</t>
  </si>
  <si>
    <t>Didn't play in the first half... %P and %T</t>
  </si>
  <si>
    <t>%s from %P... conceded %F... Up forward</t>
  </si>
  <si>
    <t>%O and %M... gave away %F... Starting at half forward</t>
  </si>
  <si>
    <t>Low tog... %H</t>
  </si>
  <si>
    <t>%s from %P and %M... Playing a forward/ruck role</t>
  </si>
  <si>
    <t>%P and %M... Playing key defender</t>
  </si>
  <si>
    <t>%P including %K... also %M... Starting at half back</t>
  </si>
  <si>
    <t>%O... Starting in midfield</t>
  </si>
  <si>
    <t>%M and %P... Running on a wing</t>
  </si>
  <si>
    <t>%s from %D and %M with %T... Up forward</t>
  </si>
  <si>
    <t>Copped it all evening but pushed through... %H... also %D... umps paid him %4FF</t>
  </si>
  <si>
    <t>heart</t>
  </si>
  <si>
    <t>%s from %D and %M with %T... Starting forward</t>
  </si>
  <si>
    <t>%O and %M plus %T... In defence</t>
  </si>
  <si>
    <t>%D including %K... also %M and %T... Rotating in midfield</t>
  </si>
  <si>
    <t>%O and %M plus %T... %s as well... Playing a forward role</t>
  </si>
  <si>
    <t>%s from %D and %M with %T... Rotating at half back</t>
  </si>
  <si>
    <t>%s from %P and %M plus %T... Starting forward</t>
  </si>
  <si>
    <t>%O and %M plus %T... Running on the outside</t>
  </si>
  <si>
    <t>%s from %P and %M plus %T... Running out of defence</t>
  </si>
  <si>
    <t>%D and %M with %T... %s as well... aided by %4FF</t>
  </si>
  <si>
    <t>Playing midfield with forward rotations</t>
  </si>
  <si>
    <t>First goal... Dominated all evening... %O and %M plus %T... %s as well... umps paid him %4FF</t>
  </si>
  <si>
    <t>snout</t>
  </si>
  <si>
    <t>Playing key defender</t>
  </si>
  <si>
    <t>Spent the first three quarters on the bench... %O</t>
  </si>
  <si>
    <t>ES</t>
  </si>
  <si>
    <t>Spent the first three quarters on the benchv... %P and %T</t>
  </si>
  <si>
    <t>%s from %D and %M... Starting forward on Battle</t>
  </si>
  <si>
    <t>Limped off with left knee injury in Q3... %D and %T</t>
  </si>
  <si>
    <t>%D and %M with %T... %s as well... gave away %F... Playing a FP role</t>
  </si>
  <si>
    <t>Playing in central midfield</t>
  </si>
  <si>
    <t>Tagged by Bytel... %O and %T</t>
  </si>
  <si>
    <t>tagged</t>
  </si>
  <si>
    <t>%D and %M... Up forward on Wilkie</t>
  </si>
  <si>
    <t>%O... Playing inside midfield</t>
  </si>
  <si>
    <t>In defence on Cordy</t>
  </si>
  <si>
    <t>Spent Q4 on the bench... %D including %K... also %M and %T</t>
  </si>
  <si>
    <t>%O including %K... also %M and %T... and scored %s... not helped by %F... Playing an outside game</t>
  </si>
  <si>
    <t>First goal... %s from %P and %M plus %T... Rotating forward</t>
  </si>
  <si>
    <t>Davey jnr</t>
  </si>
  <si>
    <t>Alwyn</t>
  </si>
  <si>
    <t>%s from %D and %M... aided by %4FF... Up forward on Howard</t>
  </si>
  <si>
    <t>%D and %M with %T... Mostly across half back</t>
  </si>
  <si>
    <t>%P and %M plus %T... %s as well... Playing half forward</t>
  </si>
  <si>
    <t>%H... also %P and %T... Playing a forward/ruck role</t>
  </si>
  <si>
    <t>%P including %K... also %M and %T... aided by %4FF... Starting at half back</t>
  </si>
  <si>
    <t>Massimo</t>
  </si>
  <si>
    <t>%s from %P and %M plus %T... Rotating midfield and forward</t>
  </si>
  <si>
    <t>%P and %M plus %T... In defence on Caminiti</t>
  </si>
  <si>
    <t>%O and %M plus %T... Starting in midfield</t>
  </si>
  <si>
    <t>%D and %M with %T... Playing inside midfield</t>
  </si>
  <si>
    <t>%D and %M with %T... gave away %F</t>
  </si>
  <si>
    <t>Playing half back</t>
  </si>
  <si>
    <t>%P including %K... also %M and %T</t>
  </si>
  <si>
    <t>In midfield</t>
  </si>
  <si>
    <t>Knock to right wrist in Q1 and iced up</t>
  </si>
  <si>
    <t>SK</t>
  </si>
  <si>
    <t>%D and %T... gave away %F... In attack on Laverde</t>
  </si>
  <si>
    <t>%D and %M... gave away %F... In defence on Wright</t>
  </si>
  <si>
    <t>%D and %M with %T... aided by %4FF... gave away %F... Playing key forward on Zerk-Thatcher</t>
  </si>
  <si>
    <t>%P and %s... Rotating forward</t>
  </si>
  <si>
    <t>Mattaes</t>
  </si>
  <si>
    <t>%D with %k by foot... also %M... Rotating in defence</t>
  </si>
  <si>
    <t>%s from %P and %M... Starting forward</t>
  </si>
  <si>
    <t>%O and %M plus %T... Starting at half forward</t>
  </si>
  <si>
    <t>%D... Starting in defence</t>
  </si>
  <si>
    <t>%P and %M plus %T... %s as well... Rotating in defence</t>
  </si>
  <si>
    <t>%D and %M... In defence on Jones</t>
  </si>
  <si>
    <t>%O including %B... also %T and %M... Tagging Parish</t>
  </si>
  <si>
    <t>%O including %K... also %M... Starting in defence</t>
  </si>
  <si>
    <t>%D and %T... Playing inside midfield</t>
  </si>
  <si>
    <t>%O and %M plus %T... Rotating in defence</t>
  </si>
  <si>
    <t>%s from %P and %T... Starting forward</t>
  </si>
  <si>
    <t>%s from %P and %M plus %T... Playing a half forward role</t>
  </si>
  <si>
    <t>%P including %K... also %M... and booted %s... In defence on Weideman</t>
  </si>
  <si>
    <t>Loping from half back</t>
  </si>
  <si>
    <t>%P and %T</t>
  </si>
  <si>
    <t>%H... also %D and %M with %T... %s as well... aided by %4FF... gave away %F</t>
  </si>
  <si>
    <t>Playing a wing role</t>
  </si>
  <si>
    <t>Playing tween defender</t>
  </si>
  <si>
    <t>Headclash with McCarthy in Q3 left him dazed... did not return... %O</t>
  </si>
  <si>
    <t>GE</t>
  </si>
  <si>
    <t>%P and %T... Minding Cameron</t>
  </si>
  <si>
    <t>harley</t>
  </si>
  <si>
    <t>Starting forward with centre rotations</t>
  </si>
  <si>
    <t>Spent the first half on the bench... %P with %b by hand</t>
  </si>
  <si>
    <t>%H... also %P... conceded %F... First ruck</t>
  </si>
  <si>
    <t>In defence on Daniher</t>
  </si>
  <si>
    <t>Copped a Hopwood elbow above the eye in Q3 which drew claret... %D and %M</t>
  </si>
  <si>
    <t>%O with %k by foot... also %M... and kicked %s... In defence on Hipwood... switched forward in Q3</t>
  </si>
  <si>
    <t>%O with %k by foot... also %M... Rotating forward</t>
  </si>
  <si>
    <t>%P including %B... also %T... and scored %s... Rotating in attack</t>
  </si>
  <si>
    <t>%P with %b by hand... also %T and %M... Playing a half forward role</t>
  </si>
  <si>
    <t>%O and %T... umps paid him %4FF... Starting in midfield</t>
  </si>
  <si>
    <t>%M and %D... Playing a HFF role</t>
  </si>
  <si>
    <t>%H... also %P and %M... and booted %s... First ruck</t>
  </si>
  <si>
    <t>%s from %P and %M... Starting at half forward on Payne</t>
  </si>
  <si>
    <t>%P... Rotating midfield and forward</t>
  </si>
  <si>
    <t>%O and %T... Starting in midfield</t>
  </si>
  <si>
    <t>%O and %M plus %T... In the midfield</t>
  </si>
  <si>
    <t>%D and %M with %T... %s as well... Mostly starting in defence</t>
  </si>
  <si>
    <t>%D and %M with %T... Playing in defence</t>
  </si>
  <si>
    <t>%D and %T plus %s... Playing midfield</t>
  </si>
  <si>
    <t>%P and %M plus %T... %s as well... Doing jobs in midfield</t>
  </si>
  <si>
    <t>%O and %M plus %T... Playing deep forward</t>
  </si>
  <si>
    <t>%s from %O and %M plus %T... Playing a FP role</t>
  </si>
  <si>
    <t>Running through midfield</t>
  </si>
  <si>
    <t>BL</t>
  </si>
  <si>
    <t>Rotating at half back</t>
  </si>
  <si>
    <t>Spent the first three quarters on the bench... %P and %M</t>
  </si>
  <si>
    <t>Spent the first three quarters on the bench... %P</t>
  </si>
  <si>
    <t>%P and %M plus %s... Rotating in defence</t>
  </si>
  <si>
    <t>Up forward on De Koning</t>
  </si>
  <si>
    <t>Corked right hip in a clash with Ratugolea in Q3 and did not return... Scored %s from %G and %D</t>
  </si>
  <si>
    <t>%P with %k by foot... also %M and %T... Coming off a wing</t>
  </si>
  <si>
    <t>%O including %K... also %M and %T... Rotating at half back</t>
  </si>
  <si>
    <t>%P and %T plus %s... Rotating in midfield</t>
  </si>
  <si>
    <t>%D and %M with %T... %s as well... Playing a half forward role</t>
  </si>
  <si>
    <t>%H with %D... First ruck</t>
  </si>
  <si>
    <t>In defence on Rohan</t>
  </si>
  <si>
    <t>Left hamstring iced up at 3QT... %P including %K... also %M</t>
  </si>
  <si>
    <t>%s from %O... Starting on a HFF</t>
  </si>
  <si>
    <t>%s from %P and %M plus %T... Starting forward on Bews</t>
  </si>
  <si>
    <t>%D and %M with %T... Playing a half forward role</t>
  </si>
  <si>
    <t>Playing a forward/ruck role</t>
  </si>
  <si>
    <t>Spent the first half on the bench... %H... also %P and %M... and scored %s</t>
  </si>
  <si>
    <t>%D including %K... also %M and %T... Playing a half back role</t>
  </si>
  <si>
    <t>%P with %k by foot... also %M and %T... conceded %F... Starting at half back</t>
  </si>
  <si>
    <t>%s from %D and %M with %T... Rotating at half forward</t>
  </si>
  <si>
    <t>%s from %P and %M plus %T... Starting at half forward</t>
  </si>
  <si>
    <t>%s from %P and %M... aided by %4FF... conceded %F... Starting forward on Ratugolea</t>
  </si>
  <si>
    <t>%P and %M plus %T... %s as well... Playing a forward role</t>
  </si>
  <si>
    <t>%O and %M plus %s... Playing inside midfield</t>
  </si>
  <si>
    <t>%O and %M plus %T... %s as well... Playing in midfield</t>
  </si>
  <si>
    <t>In defence on the resting ruck</t>
  </si>
  <si>
    <t>%O with %k by foot... also %M and %T... helped out by %4FF</t>
  </si>
  <si>
    <t>%O and %M plus %T... %s as well... umps paid him %4FF</t>
  </si>
  <si>
    <t>Didn't play in the first three quarters... %O</t>
  </si>
  <si>
    <t>PA</t>
  </si>
  <si>
    <t>Splitting time in the ruck</t>
  </si>
  <si>
    <t>Ruck rotation limiting game time... %P</t>
  </si>
  <si>
    <t>Brynn</t>
  </si>
  <si>
    <t>Didn't play in the first half... %D and %M plus %s</t>
  </si>
  <si>
    <t>Didn't touch the pill in Q1... %O and %T... Playing a variety of roles</t>
  </si>
  <si>
    <t>%D and %T... Playing a pressure forward role</t>
  </si>
  <si>
    <t>Playing the third tall forward role</t>
  </si>
  <si>
    <t>Came off in Q3 with a hamstring issued and returned but eventually rubbed out... %P and %M plus %T</t>
  </si>
  <si>
    <t>Playing forward</t>
  </si>
  <si>
    <t>Didn't play in the first half... %s from %O and %M plus %T</t>
  </si>
  <si>
    <t>%M and %P... In defence on Taberner</t>
  </si>
  <si>
    <t>%s from %D and %T... Starting at half forward</t>
  </si>
  <si>
    <t>Ruck rotation limiting game time... %H... also %P and %M</t>
  </si>
  <si>
    <t>%s from %O and %T... At FF on Pearce... Moved into the ruck in the second half</t>
  </si>
  <si>
    <t>%O and %M plus %T... Playing an outside game</t>
  </si>
  <si>
    <t>%D including %K... also %M... In defence on Fyfe</t>
  </si>
  <si>
    <t>%s from %D and %M with %T... Starting forward with Cox for company</t>
  </si>
  <si>
    <t>%M and %P... Playing small defender</t>
  </si>
  <si>
    <t>%D including %K... also %M... Playing a HBF role</t>
  </si>
  <si>
    <t>First goal... %D with %k by foot... also %M and %T... and scored %s... not helped by %F... Starting at half forward</t>
  </si>
  <si>
    <t>%s from %O and %M plus %T... Rotating between midfield and forward</t>
  </si>
  <si>
    <t>%O including %K... also %M... Starting at half back</t>
  </si>
  <si>
    <t>%P including %K... also %M... Lurking at half back</t>
  </si>
  <si>
    <t>%s from %P and %M plus %T... gave away %F... Rotating between midfield and forward</t>
  </si>
  <si>
    <t>%P and %M plus %T... Playing inside midfield</t>
  </si>
  <si>
    <t>%D including %K... also %M... and booted %s... Playing an outside game</t>
  </si>
  <si>
    <t>Loping up and down a wing</t>
  </si>
  <si>
    <t>%O including %K... also %M and %T... and scored %s</t>
  </si>
  <si>
    <t>Didn't play in the first three quarters... %P</t>
  </si>
  <si>
    <t>FR</t>
  </si>
  <si>
    <t>%M and %P... Rotating in defence</t>
  </si>
  <si>
    <t>%D and %M plus %s... Starting forward</t>
  </si>
  <si>
    <t>%s from %O and %M... Starting at half forward on Aliir</t>
  </si>
  <si>
    <t>%s from %D and %M... Playing a ruck/forward role</t>
  </si>
  <si>
    <t>%M and %D... Rotating at half back</t>
  </si>
  <si>
    <t>%s from %O and %M plus %T... Rotating at half forward</t>
  </si>
  <si>
    <t>%D and %M with %T... helped out by %4FF... In defence on Dixon</t>
  </si>
  <si>
    <t>%P and %M... Playing an outside game</t>
  </si>
  <si>
    <t>%P including %K... also %T... and kicked %s... Playing a half forward role</t>
  </si>
  <si>
    <t>Playing a half forward role</t>
  </si>
  <si>
    <t>Only preseason I suppose... %O with %k by foot... also %M and %T... and booted %s</t>
  </si>
  <si>
    <t>butcher</t>
  </si>
  <si>
    <t>%O and %M plus %T... Playing tall defender</t>
  </si>
  <si>
    <t>%M and %O... Lining up on a wing</t>
  </si>
  <si>
    <t>%O including %K... also %M... Playing small defender</t>
  </si>
  <si>
    <t>%s from %P and %M... Playing a small forward role</t>
  </si>
  <si>
    <t>%O and %M plus %T... %s as well... Starting forward on Jonas but picked up McKenzie late</t>
  </si>
  <si>
    <t>cannon</t>
  </si>
  <si>
    <t>%O and %M plus %T... %s as well... In the engine room</t>
  </si>
  <si>
    <t>%D and %M with %T... Playing a HBF role</t>
  </si>
  <si>
    <t>Starting in defence on Marshall</t>
  </si>
  <si>
    <t>Cut in the eye region drew a bit of claret but pushed through... %H... also %D and %T... helped out by %4FF... gave away %F</t>
  </si>
  <si>
    <t>%D and %M with %T... umps paid him %4FF... gave away %F</t>
  </si>
  <si>
    <t>Spent the first half on the bench... %s from %P</t>
  </si>
  <si>
    <t>CO</t>
  </si>
  <si>
    <t>Spent the first half on the bench... %P and %s</t>
  </si>
  <si>
    <t>%B among %P... Starting deep forward</t>
  </si>
  <si>
    <t>%D and %s... Starting at half forward</t>
  </si>
  <si>
    <t>Rotating on a HBF</t>
  </si>
  <si>
    <t>Spent the first half on the bench... %M and %D</t>
  </si>
  <si>
    <t>Did not appear after 3QT... %D with %k by foot... also %M</t>
  </si>
  <si>
    <t>%P with %k by foot... also %T... In defence</t>
  </si>
  <si>
    <t>%O with %k by foot... also %M... and scored %s... Up forward on Blanck</t>
  </si>
  <si>
    <t>Rotating forward</t>
  </si>
  <si>
    <t>Spent the first half on the bench... %D with %b by hand... also %M... and kicked %s</t>
  </si>
  <si>
    <t>%D and %M with %T... In defence on Greene</t>
  </si>
  <si>
    <t>%D including %K... also %M... and booted %s... Starting on a HFF</t>
  </si>
  <si>
    <t>Did not appear after 3QT... Kicked %s from %G and %O</t>
  </si>
  <si>
    <t>%D with %k by foot... also %T... Playing a ruck/forward role</t>
  </si>
  <si>
    <t>%P and %M plus %T... gave away %F... Rotating at half back</t>
  </si>
  <si>
    <t>Did not appear after 3QT... %P and %M plus %T... %s as well</t>
  </si>
  <si>
    <t>Starting off a HBF</t>
  </si>
  <si>
    <t>Tagged by Maginness... %D and %T</t>
  </si>
  <si>
    <t>Playing CHF on Sicily</t>
  </si>
  <si>
    <t>Corked right thigh in Q3... %D with %k by foot... also %M and %T... and kicked %s</t>
  </si>
  <si>
    <t>%O and %M plus %T... Playing back pocket</t>
  </si>
  <si>
    <t>%H... also %D and %T... First ruck</t>
  </si>
  <si>
    <t>%D and %M... In defence on Koschitzke</t>
  </si>
  <si>
    <t>Starting on a HFF</t>
  </si>
  <si>
    <t>Left shoulder injured in a clash with Butler in Q4 and iced up... %O and %M plus %s</t>
  </si>
  <si>
    <t>%2 Newcombe... %D with %b by hand... also %T and %M... Playing in midfield</t>
  </si>
  <si>
    <t>Rotating midfield and forward</t>
  </si>
  <si>
    <t>A slam tackle on Reeves in Q4 will be looked at... %P and %T plus %s... helped out by %4FF</t>
  </si>
  <si>
    <t>%P and %M plus %T... %s as well</t>
  </si>
  <si>
    <t>Started forward</t>
  </si>
  <si>
    <t>First goal... %P and %M plus %T... %s as well</t>
  </si>
  <si>
    <t>%s from %D and %M</t>
  </si>
  <si>
    <t>HW</t>
  </si>
  <si>
    <t>Spent the first half on the bench... %P</t>
  </si>
  <si>
    <t>Playing a HBF role</t>
  </si>
  <si>
    <t>Did not appear after HT... %O with %k by foot</t>
  </si>
  <si>
    <t>In defence on Elliott</t>
  </si>
  <si>
    <t>Did not appear after HT... %D and %T</t>
  </si>
  <si>
    <t>%P and %T... Standing McStay</t>
  </si>
  <si>
    <t>Blanck</t>
  </si>
  <si>
    <t>%H with %P... also %s... In ruck</t>
  </si>
  <si>
    <t>Spent the first half on the bench... %P and %M</t>
  </si>
  <si>
    <t>%P and %T... Tagging Nick Daicos</t>
  </si>
  <si>
    <t>%O and %M plus %T... Doing jobs in midfield</t>
  </si>
  <si>
    <t>%s from %O and %M... Playing a half forward role</t>
  </si>
  <si>
    <t>%H with %P... also %s... Playing a forward/ruck role</t>
  </si>
  <si>
    <t>%D and %M plus %s... Running off half back</t>
  </si>
  <si>
    <t>%P and %M... Rotating at half back</t>
  </si>
  <si>
    <t>%D and %M with %T... %s as well... Starting forward on Moore</t>
  </si>
  <si>
    <t>Roaming for kicks</t>
  </si>
  <si>
    <t>Did not appear after HT... %O and %M plus %s</t>
  </si>
  <si>
    <t>%s from %O and %M plus %T... Starting forward on Murphy</t>
  </si>
  <si>
    <t>%O and %M plus %T... %s as well... Rotating in midfield</t>
  </si>
  <si>
    <t>%D and %M plus %s... Rotating in midfield</t>
  </si>
  <si>
    <t>%O with %k by foot... also %M and %T... Playing a half back role</t>
  </si>
  <si>
    <t>Scored %s from %G and %D... Rotating midfield and attack</t>
  </si>
  <si>
    <t>%D with %k by foot... also %M... and kicked %s... Starting forward</t>
  </si>
  <si>
    <t>%D and %M plus %s... Playing inside midfield</t>
  </si>
  <si>
    <t>%P including %K... also %M... In defence on Mihocek</t>
  </si>
  <si>
    <t>checkers</t>
  </si>
  <si>
    <t>%O and %M plus %s... Playing an outside game</t>
  </si>
  <si>
    <t>%2 Mitchell... %P and %M plus %T... Rotating in midfield and up forward</t>
  </si>
  <si>
    <t>bench_flag</t>
  </si>
  <si>
    <t>metres_gained</t>
  </si>
  <si>
    <t>time_on_ground</t>
  </si>
  <si>
    <t>disposal_effeciency</t>
  </si>
  <si>
    <t>clangers</t>
  </si>
  <si>
    <t>clearances</t>
  </si>
  <si>
    <t>contested_possessions</t>
  </si>
  <si>
    <t>jersey</t>
  </si>
  <si>
    <t>position</t>
  </si>
  <si>
    <t>desc_2</t>
  </si>
  <si>
    <t>icon_2</t>
  </si>
  <si>
    <t>desc_1</t>
  </si>
  <si>
    <t>icon_1</t>
  </si>
  <si>
    <t>gametime</t>
  </si>
  <si>
    <t>behinds</t>
  </si>
  <si>
    <t>goals</t>
  </si>
  <si>
    <t>frees_against</t>
  </si>
  <si>
    <t>frees_for</t>
  </si>
  <si>
    <t>hitouts</t>
  </si>
  <si>
    <t>tackles</t>
  </si>
  <si>
    <t>marks</t>
  </si>
  <si>
    <t>handballs</t>
  </si>
  <si>
    <t>kicks</t>
  </si>
  <si>
    <t>dreamteam</t>
  </si>
  <si>
    <t>disposals</t>
  </si>
  <si>
    <t>team_ff</t>
  </si>
  <si>
    <t>Resseason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</si>
</sst>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_-* #,##0.0_-;\-* #,##0.0"/>
    <numFmt numFmtId="168" formatCode="_(* #,##0.0_);_(* \(#,##0.0\);_(* &quot;-&quot;??_);_(@_)"/>
    <numFmt numFmtId="169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164" fontId="2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6" fontId="0" fillId="0" borderId="0" xfId="42" applyNumberFormat="1" applyFont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10" xfId="42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11" xfId="42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166" fontId="0" fillId="0" borderId="12" xfId="42" applyNumberFormat="1" applyFont="1" applyBorder="1" applyAlignment="1">
      <alignment horizontal="center"/>
    </xf>
    <xf numFmtId="166" fontId="0" fillId="0" borderId="0" xfId="42" applyNumberFormat="1" applyFont="1" applyAlignment="1">
      <alignment horizontal="left"/>
    </xf>
    <xf numFmtId="166" fontId="0" fillId="0" borderId="14" xfId="42" applyNumberFormat="1" applyFont="1" applyBorder="1" applyAlignment="1">
      <alignment horizontal="center"/>
    </xf>
    <xf numFmtId="0" fontId="0" fillId="34" borderId="0" xfId="0" applyFill="1"/>
    <xf numFmtId="0" fontId="0" fillId="33" borderId="0" xfId="0" applyFill="1" applyAlignment="1">
      <alignment horizontal="center"/>
    </xf>
    <xf numFmtId="166" fontId="0" fillId="33" borderId="0" xfId="42" applyNumberFormat="1" applyFont="1" applyFill="1" applyBorder="1" applyAlignment="1">
      <alignment horizontal="center"/>
    </xf>
    <xf numFmtId="165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right"/>
    </xf>
    <xf numFmtId="0" fontId="17" fillId="33" borderId="0" xfId="0" applyFont="1" applyFill="1" applyAlignment="1">
      <alignment horizontal="center"/>
    </xf>
    <xf numFmtId="0" fontId="17" fillId="33" borderId="13" xfId="0" applyFont="1" applyFill="1" applyBorder="1" applyAlignment="1">
      <alignment horizontal="center"/>
    </xf>
    <xf numFmtId="0" fontId="17" fillId="33" borderId="13" xfId="0" applyFont="1" applyFill="1" applyBorder="1" applyAlignment="1">
      <alignment horizontal="left"/>
    </xf>
    <xf numFmtId="0" fontId="0" fillId="33" borderId="15" xfId="0" applyFill="1" applyBorder="1" applyAlignment="1">
      <alignment horizontal="center"/>
    </xf>
    <xf numFmtId="165" fontId="0" fillId="33" borderId="15" xfId="0" applyNumberFormat="1" applyFill="1" applyBorder="1" applyAlignment="1">
      <alignment horizontal="center"/>
    </xf>
    <xf numFmtId="166" fontId="0" fillId="33" borderId="15" xfId="42" applyNumberFormat="1" applyFont="1" applyFill="1" applyBorder="1" applyAlignment="1">
      <alignment horizontal="center"/>
    </xf>
    <xf numFmtId="166" fontId="0" fillId="33" borderId="15" xfId="42" applyNumberFormat="1" applyFont="1" applyFill="1" applyBorder="1" applyAlignment="1">
      <alignment horizontal="left"/>
    </xf>
    <xf numFmtId="11" fontId="0" fillId="0" borderId="0" xfId="0" applyNumberFormat="1"/>
    <xf numFmtId="0" fontId="19" fillId="0" borderId="0" xfId="0" applyFont="1"/>
    <xf numFmtId="168" fontId="0" fillId="0" borderId="0" xfId="42" applyNumberFormat="1" applyFont="1"/>
    <xf numFmtId="0" fontId="0" fillId="35" borderId="0" xfId="0" applyFill="1" applyAlignment="1">
      <alignment horizontal="center"/>
    </xf>
    <xf numFmtId="169" fontId="0" fillId="0" borderId="14" xfId="42" applyNumberFormat="1" applyFont="1" applyBorder="1" applyAlignment="1">
      <alignment horizontal="center"/>
    </xf>
    <xf numFmtId="169" fontId="0" fillId="0" borderId="11" xfId="42" applyNumberFormat="1" applyFont="1" applyBorder="1" applyAlignment="1">
      <alignment horizontal="center"/>
    </xf>
    <xf numFmtId="169" fontId="0" fillId="0" borderId="12" xfId="42" applyNumberFormat="1" applyFont="1" applyBorder="1" applyAlignment="1">
      <alignment horizontal="center"/>
    </xf>
    <xf numFmtId="169" fontId="0" fillId="33" borderId="0" xfId="42" applyNumberFormat="1" applyFont="1" applyFill="1" applyBorder="1" applyAlignment="1">
      <alignment horizontal="center"/>
    </xf>
    <xf numFmtId="169" fontId="0" fillId="0" borderId="10" xfId="42" applyNumberFormat="1" applyFont="1" applyBorder="1" applyAlignment="1">
      <alignment horizontal="center"/>
    </xf>
    <xf numFmtId="169" fontId="0" fillId="33" borderId="15" xfId="42" applyNumberFormat="1" applyFont="1" applyFill="1" applyBorder="1" applyAlignment="1">
      <alignment horizontal="center"/>
    </xf>
    <xf numFmtId="0" fontId="1" fillId="0" borderId="0" xfId="43"/>
    <xf numFmtId="169" fontId="0" fillId="0" borderId="14" xfId="42" applyNumberFormat="1" applyFont="1" applyBorder="1" applyAlignment="1">
      <alignment horizontal="left"/>
    </xf>
    <xf numFmtId="169" fontId="0" fillId="0" borderId="11" xfId="42" applyNumberFormat="1" applyFont="1" applyBorder="1" applyAlignment="1">
      <alignment horizontal="left"/>
    </xf>
    <xf numFmtId="169" fontId="0" fillId="0" borderId="12" xfId="42" applyNumberFormat="1" applyFont="1" applyBorder="1" applyAlignment="1">
      <alignment horizontal="left"/>
    </xf>
    <xf numFmtId="169" fontId="0" fillId="33" borderId="0" xfId="42" applyNumberFormat="1" applyFont="1" applyFill="1" applyBorder="1" applyAlignment="1">
      <alignment horizontal="left"/>
    </xf>
    <xf numFmtId="169" fontId="0" fillId="0" borderId="10" xfId="42" applyNumberFormat="1" applyFont="1" applyBorder="1" applyAlignment="1">
      <alignment horizontal="left"/>
    </xf>
    <xf numFmtId="169" fontId="0" fillId="33" borderId="15" xfId="42" applyNumberFormat="1" applyFont="1" applyFill="1" applyBorder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A9667CEB-142B-AC4F-B574-F4544AF1DFCF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theme="0" tint="-0.24994659260841701"/>
      </font>
    </dxf>
    <dxf>
      <font>
        <color theme="0"/>
      </font>
    </dxf>
    <dxf>
      <font>
        <color theme="0" tint="-0.24994659260841701"/>
      </font>
    </dxf>
    <dxf>
      <font>
        <color theme="0"/>
      </font>
    </dxf>
    <dxf>
      <font>
        <color theme="0" tint="-0.24994659260841701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/>
      </font>
    </dxf>
    <dxf>
      <font>
        <color theme="0" tint="-0.24994659260841701"/>
      </font>
    </dxf>
    <dxf>
      <font>
        <color theme="0"/>
      </font>
    </dxf>
    <dxf>
      <font>
        <color theme="0" tint="-0.24994659260841701"/>
      </font>
    </dxf>
    <dxf>
      <font>
        <color theme="0"/>
      </font>
    </dxf>
    <dxf>
      <font>
        <color theme="0" tint="-0.24994659260841701"/>
      </font>
    </dxf>
    <dxf>
      <font>
        <color theme="0"/>
      </font>
    </dxf>
    <dxf>
      <font>
        <color theme="0" tint="-0.24994659260841701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yer_list" connectionId="1" xr16:uid="{638D52FF-DC5E-7A4B-A175-37BBA117138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8"/>
  <sheetViews>
    <sheetView showGridLines="0" tabSelected="1" view="pageBreakPreview" topLeftCell="A3" zoomScaleNormal="100" zoomScaleSheetLayoutView="100" workbookViewId="0">
      <selection activeCell="R14" sqref="R14"/>
    </sheetView>
  </sheetViews>
  <sheetFormatPr baseColWidth="10" defaultColWidth="8.83203125" defaultRowHeight="15" outlineLevelRow="1" outlineLevelCol="1" x14ac:dyDescent="0.2"/>
  <cols>
    <col min="1" max="2" width="4.5" style="2" customWidth="1"/>
    <col min="3" max="3" width="5.33203125" style="2" bestFit="1" customWidth="1"/>
    <col min="4" max="4" width="6.6640625" style="2" hidden="1" customWidth="1" outlineLevel="1"/>
    <col min="5" max="5" width="5.83203125" style="2" hidden="1" customWidth="1" outlineLevel="1"/>
    <col min="6" max="8" width="12.1640625" style="2" hidden="1" customWidth="1" outlineLevel="1"/>
    <col min="9" max="9" width="12.1640625" style="2" bestFit="1" customWidth="1" collapsed="1"/>
    <col min="10" max="10" width="13.83203125" style="2" bestFit="1" customWidth="1"/>
    <col min="11" max="11" width="10.83203125" bestFit="1" customWidth="1"/>
    <col min="12" max="12" width="12.83203125" style="2" bestFit="1" customWidth="1"/>
    <col min="13" max="13" width="5.6640625" style="2" bestFit="1" customWidth="1"/>
    <col min="14" max="15" width="6.6640625" style="2" bestFit="1" customWidth="1"/>
    <col min="16" max="16" width="13.1640625" style="3" bestFit="1" customWidth="1"/>
    <col min="17" max="17" width="41.5" style="2" customWidth="1"/>
  </cols>
  <sheetData>
    <row r="1" spans="1:17" hidden="1" outlineLevel="1" x14ac:dyDescent="0.2">
      <c r="A1" s="17"/>
      <c r="B1" s="17"/>
      <c r="C1" s="17"/>
      <c r="D1" s="17"/>
      <c r="E1" s="17"/>
      <c r="F1" s="17"/>
      <c r="G1" s="17"/>
      <c r="H1" s="18" t="s">
        <v>980</v>
      </c>
      <c r="I1" s="14">
        <f>(5+1)*8</f>
        <v>48</v>
      </c>
      <c r="J1" s="14">
        <f>(7+1)*8</f>
        <v>64</v>
      </c>
      <c r="K1" s="14">
        <f>(1+0)*8</f>
        <v>8</v>
      </c>
      <c r="L1" s="14">
        <f>(5+1)*8</f>
        <v>48</v>
      </c>
      <c r="M1" s="18"/>
      <c r="N1" s="18"/>
      <c r="O1" s="18"/>
      <c r="P1" s="17"/>
      <c r="Q1" s="18"/>
    </row>
    <row r="2" spans="1:17" hidden="1" outlineLevel="1" x14ac:dyDescent="0.2">
      <c r="A2" s="17"/>
      <c r="B2" s="17"/>
      <c r="C2" s="17"/>
      <c r="D2" s="17"/>
      <c r="E2" s="17"/>
      <c r="F2" s="17"/>
      <c r="G2" s="17"/>
      <c r="H2" s="18" t="s">
        <v>981</v>
      </c>
      <c r="I2" s="14">
        <f ca="1">COUNTIF(I4:I200,"&lt;&gt;X")</f>
        <v>71</v>
      </c>
      <c r="J2" s="14">
        <f ca="1">COUNTIF(H:H,"MID")</f>
        <v>83</v>
      </c>
      <c r="K2" s="14">
        <f ca="1">COUNTIF(K4:K200,"&lt;&gt;X")</f>
        <v>46</v>
      </c>
      <c r="L2" s="14">
        <f ca="1">COUNTIF(L4:L200,"&lt;&gt;X")</f>
        <v>69</v>
      </c>
      <c r="M2" s="18"/>
      <c r="N2" s="18"/>
      <c r="O2" s="18"/>
      <c r="P2" s="17"/>
      <c r="Q2" s="18"/>
    </row>
    <row r="3" spans="1:17" collapsed="1" x14ac:dyDescent="0.2">
      <c r="A3" s="19" t="s">
        <v>983</v>
      </c>
      <c r="B3" s="19" t="s">
        <v>979</v>
      </c>
      <c r="C3" s="19" t="s">
        <v>1614</v>
      </c>
      <c r="D3" s="19" t="s">
        <v>1613</v>
      </c>
      <c r="E3" s="19" t="s">
        <v>1611</v>
      </c>
      <c r="F3" s="19" t="s">
        <v>1612</v>
      </c>
      <c r="G3" s="19" t="s">
        <v>1035</v>
      </c>
      <c r="H3" s="19" t="s">
        <v>1610</v>
      </c>
      <c r="I3" s="19" t="s">
        <v>39</v>
      </c>
      <c r="J3" s="19" t="s">
        <v>36</v>
      </c>
      <c r="K3" s="19" t="s">
        <v>91</v>
      </c>
      <c r="L3" s="19" t="s">
        <v>44</v>
      </c>
      <c r="M3" s="19" t="s">
        <v>982</v>
      </c>
      <c r="N3" s="20" t="s">
        <v>1787</v>
      </c>
      <c r="O3" s="20" t="s">
        <v>1971</v>
      </c>
      <c r="P3" s="20" t="s">
        <v>1972</v>
      </c>
      <c r="Q3" s="21" t="s">
        <v>1791</v>
      </c>
    </row>
    <row r="4" spans="1:17" x14ac:dyDescent="0.2">
      <c r="A4" s="5">
        <v>1</v>
      </c>
      <c r="B4" s="5">
        <v>1</v>
      </c>
      <c r="C4" s="5" t="str">
        <f ca="1">D4&amp;E4</f>
        <v>M1</v>
      </c>
      <c r="D4" s="5" t="str">
        <f ca="1">LEFT(OFFSET(Settings!$B$1,'Printable Draft Notes'!$B4,0),1)</f>
        <v>M</v>
      </c>
      <c r="E4" s="5">
        <f ca="1">COUNTIF($D$3:D4,$D4)</f>
        <v>1</v>
      </c>
      <c r="F4" s="7">
        <f ca="1">OFFSET(Rankings!$A$1,'Printable Draft Notes'!$E4,MATCH('Printable Draft Notes'!$D4,Rankings!$B$1:$Z$1,0))</f>
        <v>996701</v>
      </c>
      <c r="G4" s="5" t="str">
        <f ca="1">INDEX('Player List'!B:B,MATCH($F4,'Player List'!$A:$A,0))</f>
        <v>C.Oliver</v>
      </c>
      <c r="H4" s="5" t="str">
        <f ca="1">INDEX('Player List'!D:D,MATCH($F4,'Player List'!$A:$A,0))</f>
        <v>MID</v>
      </c>
      <c r="I4" s="5" t="str">
        <f ca="1">IF(IFERROR(FIND(I$3,$H4),0)&gt;0,$G4,"X")</f>
        <v>X</v>
      </c>
      <c r="J4" s="5" t="str">
        <f t="shared" ref="J4:L22" ca="1" si="0">IF(IFERROR(FIND(J$3,$H4),0)&gt;0,$G4,"X")</f>
        <v>C.Oliver</v>
      </c>
      <c r="K4" s="5" t="str">
        <f t="shared" ca="1" si="0"/>
        <v>X</v>
      </c>
      <c r="L4" s="5" t="str">
        <f t="shared" ca="1" si="0"/>
        <v>X</v>
      </c>
      <c r="M4" s="5" t="str">
        <f ca="1">INDEX('Player List'!C:C,MATCH($F4,'Player List'!$A:$A,0))</f>
        <v>MEL</v>
      </c>
      <c r="N4" s="12">
        <f ca="1">INDEX('Player List'!E:E,MATCH($F4,'Player List'!$A:$A,0))</f>
        <v>127.1</v>
      </c>
      <c r="O4" s="30">
        <f ca="1">INDEX('Player List'!H:H,MATCH($F4,'Player List'!$A:$A,0))</f>
        <v>1</v>
      </c>
      <c r="P4" s="37" t="str">
        <f ca="1">INDEX('Player List'!I:I,MATCH($F4,'Player List'!$A:$A,0))</f>
        <v>95 hot</v>
      </c>
      <c r="Q4" s="30"/>
    </row>
    <row r="5" spans="1:17" x14ac:dyDescent="0.2">
      <c r="A5" s="7">
        <v>1</v>
      </c>
      <c r="B5" s="7">
        <v>2</v>
      </c>
      <c r="C5" s="7" t="str">
        <f t="shared" ref="C5:C76" ca="1" si="1">D5&amp;E5</f>
        <v>F1</v>
      </c>
      <c r="D5" s="7" t="str">
        <f ca="1">LEFT(OFFSET(Settings!$B$1,'Printable Draft Notes'!$B5,0),1)</f>
        <v>F</v>
      </c>
      <c r="E5" s="7">
        <f ca="1">COUNTIF($D$3:D5,$D5)</f>
        <v>1</v>
      </c>
      <c r="F5" s="7">
        <f ca="1">OFFSET(Rankings!$A$1,'Printable Draft Notes'!$E5,MATCH('Printable Draft Notes'!$D5,Rankings!$B$1:$Z$1,0))</f>
        <v>993834</v>
      </c>
      <c r="G5" s="7" t="str">
        <f ca="1">INDEX('Player List'!B:B,MATCH($F5,'Player List'!$A:$A,0))</f>
        <v>J.Dunkley</v>
      </c>
      <c r="H5" s="7" t="str">
        <f ca="1">INDEX('Player List'!D:D,MATCH($F5,'Player List'!$A:$A,0))</f>
        <v>MID FWD</v>
      </c>
      <c r="I5" s="7" t="str">
        <f t="shared" ref="I5:L23" ca="1" si="2">IF(IFERROR(FIND(I$3,$H5),0)&gt;0,$G5,"X")</f>
        <v>X</v>
      </c>
      <c r="J5" s="7" t="str">
        <f t="shared" ca="1" si="0"/>
        <v>J.Dunkley</v>
      </c>
      <c r="K5" s="7" t="str">
        <f t="shared" ca="1" si="0"/>
        <v>X</v>
      </c>
      <c r="L5" s="7" t="str">
        <f t="shared" ca="1" si="0"/>
        <v>J.Dunkley</v>
      </c>
      <c r="M5" s="7" t="str">
        <f ca="1">INDEX('Player List'!C:C,MATCH($F5,'Player List'!$A:$A,0))</f>
        <v>BRL</v>
      </c>
      <c r="N5" s="8">
        <f ca="1">INDEX('Player List'!E:E,MATCH($F5,'Player List'!$A:$A,0))</f>
        <v>108.32</v>
      </c>
      <c r="O5" s="31">
        <f ca="1">INDEX('Player List'!H:H,MATCH($F5,'Player List'!$A:$A,0))</f>
        <v>2</v>
      </c>
      <c r="P5" s="38" t="str">
        <f ca="1">INDEX('Player List'!I:I,MATCH($F5,'Player List'!$A:$A,0))</f>
        <v>146 hot</v>
      </c>
      <c r="Q5" s="31"/>
    </row>
    <row r="6" spans="1:17" x14ac:dyDescent="0.2">
      <c r="A6" s="7">
        <v>1</v>
      </c>
      <c r="B6" s="7">
        <v>3</v>
      </c>
      <c r="C6" s="7" t="str">
        <f t="shared" ca="1" si="1"/>
        <v>M2</v>
      </c>
      <c r="D6" s="7" t="str">
        <f ca="1">LEFT(OFFSET(Settings!$B$1,'Printable Draft Notes'!$B6,0),1)</f>
        <v>M</v>
      </c>
      <c r="E6" s="7">
        <f ca="1">COUNTIF($D$3:D6,$D6)</f>
        <v>2</v>
      </c>
      <c r="F6" s="7">
        <f ca="1">OFFSET(Rankings!$A$1,'Printable Draft Notes'!$E6,MATCH('Printable Draft Notes'!$D6,Rankings!$B$1:$Z$1,0))</f>
        <v>293222</v>
      </c>
      <c r="G6" s="7" t="str">
        <f ca="1">INDEX('Player List'!B:B,MATCH($F6,'Player List'!$A:$A,0))</f>
        <v>R.Laird</v>
      </c>
      <c r="H6" s="7" t="str">
        <f ca="1">INDEX('Player List'!D:D,MATCH($F6,'Player List'!$A:$A,0))</f>
        <v>MID</v>
      </c>
      <c r="I6" s="7" t="str">
        <f t="shared" ca="1" si="2"/>
        <v>X</v>
      </c>
      <c r="J6" s="7" t="str">
        <f t="shared" ca="1" si="0"/>
        <v>R.Laird</v>
      </c>
      <c r="K6" s="7" t="str">
        <f t="shared" ca="1" si="0"/>
        <v>X</v>
      </c>
      <c r="L6" s="7" t="str">
        <f t="shared" ca="1" si="0"/>
        <v>X</v>
      </c>
      <c r="M6" s="7" t="str">
        <f ca="1">INDEX('Player List'!C:C,MATCH($F6,'Player List'!$A:$A,0))</f>
        <v>ADE</v>
      </c>
      <c r="N6" s="8">
        <f ca="1">INDEX('Player List'!E:E,MATCH($F6,'Player List'!$A:$A,0))</f>
        <v>127.85</v>
      </c>
      <c r="O6" s="31">
        <f ca="1">INDEX('Player List'!H:H,MATCH($F6,'Player List'!$A:$A,0))</f>
        <v>1</v>
      </c>
      <c r="P6" s="38" t="str">
        <f ca="1">INDEX('Player List'!I:I,MATCH($F6,'Player List'!$A:$A,0))</f>
        <v>151 hot</v>
      </c>
      <c r="Q6" s="31"/>
    </row>
    <row r="7" spans="1:17" x14ac:dyDescent="0.2">
      <c r="A7" s="7">
        <v>1</v>
      </c>
      <c r="B7" s="7">
        <v>4</v>
      </c>
      <c r="C7" s="7" t="str">
        <f t="shared" ca="1" si="1"/>
        <v>M3</v>
      </c>
      <c r="D7" s="7" t="str">
        <f ca="1">LEFT(OFFSET(Settings!$B$1,'Printable Draft Notes'!$B7,0),1)</f>
        <v>M</v>
      </c>
      <c r="E7" s="7">
        <f ca="1">COUNTIF($D$3:D7,$D7)</f>
        <v>3</v>
      </c>
      <c r="F7" s="7">
        <f ca="1">OFFSET(Rankings!$A$1,'Printable Draft Notes'!$E7,MATCH('Printable Draft Notes'!$D7,Rankings!$B$1:$Z$1,0))</f>
        <v>298272</v>
      </c>
      <c r="G7" s="7" t="str">
        <f ca="1">INDEX('Player List'!B:B,MATCH($F7,'Player List'!$A:$A,0))</f>
        <v>T.Miller</v>
      </c>
      <c r="H7" s="7" t="str">
        <f ca="1">INDEX('Player List'!D:D,MATCH($F7,'Player List'!$A:$A,0))</f>
        <v>MID</v>
      </c>
      <c r="I7" s="7" t="str">
        <f t="shared" ca="1" si="2"/>
        <v>X</v>
      </c>
      <c r="J7" s="7" t="str">
        <f t="shared" ca="1" si="0"/>
        <v>T.Miller</v>
      </c>
      <c r="K7" s="7" t="str">
        <f t="shared" ca="1" si="0"/>
        <v>X</v>
      </c>
      <c r="L7" s="7" t="str">
        <f t="shared" ca="1" si="0"/>
        <v>X</v>
      </c>
      <c r="M7" s="7" t="str">
        <f ca="1">INDEX('Player List'!C:C,MATCH($F7,'Player List'!$A:$A,0))</f>
        <v>GCS</v>
      </c>
      <c r="N7" s="8">
        <f ca="1">INDEX('Player List'!E:E,MATCH($F7,'Player List'!$A:$A,0))</f>
        <v>120.32</v>
      </c>
      <c r="O7" s="31">
        <f ca="1">INDEX('Player List'!H:H,MATCH($F7,'Player List'!$A:$A,0))</f>
        <v>1</v>
      </c>
      <c r="P7" s="38" t="str">
        <f ca="1">INDEX('Player List'!I:I,MATCH($F7,'Player List'!$A:$A,0))</f>
        <v/>
      </c>
      <c r="Q7" s="31"/>
    </row>
    <row r="8" spans="1:17" x14ac:dyDescent="0.2">
      <c r="A8" s="7">
        <v>1</v>
      </c>
      <c r="B8" s="7">
        <v>5</v>
      </c>
      <c r="C8" s="7" t="str">
        <f t="shared" ca="1" si="1"/>
        <v>M4</v>
      </c>
      <c r="D8" s="7" t="str">
        <f ca="1">LEFT(OFFSET(Settings!$B$1,'Printable Draft Notes'!$B8,0),1)</f>
        <v>M</v>
      </c>
      <c r="E8" s="7">
        <f ca="1">COUNTIF($D$3:D8,$D8)</f>
        <v>4</v>
      </c>
      <c r="F8" s="7">
        <f ca="1">OFFSET(Rankings!$A$1,'Printable Draft Notes'!$E8,MATCH('Printable Draft Notes'!$D8,Rankings!$B$1:$Z$1,0))</f>
        <v>297373</v>
      </c>
      <c r="G8" s="7" t="str">
        <f ca="1">INDEX('Player List'!B:B,MATCH($F8,'Player List'!$A:$A,0))</f>
        <v>M.Bontempelli</v>
      </c>
      <c r="H8" s="7" t="str">
        <f ca="1">INDEX('Player List'!D:D,MATCH($F8,'Player List'!$A:$A,0))</f>
        <v>MID</v>
      </c>
      <c r="I8" s="7" t="str">
        <f t="shared" ca="1" si="2"/>
        <v>X</v>
      </c>
      <c r="J8" s="7" t="str">
        <f t="shared" ca="1" si="0"/>
        <v>M.Bontempelli</v>
      </c>
      <c r="K8" s="7" t="str">
        <f t="shared" ca="1" si="0"/>
        <v>X</v>
      </c>
      <c r="L8" s="7" t="str">
        <f t="shared" ca="1" si="0"/>
        <v>X</v>
      </c>
      <c r="M8" s="7" t="str">
        <f ca="1">INDEX('Player List'!C:C,MATCH($F8,'Player List'!$A:$A,0))</f>
        <v>WBD</v>
      </c>
      <c r="N8" s="8">
        <f ca="1">INDEX('Player List'!E:E,MATCH($F8,'Player List'!$A:$A,0))</f>
        <v>116.14</v>
      </c>
      <c r="O8" s="31">
        <f ca="1">INDEX('Player List'!H:H,MATCH($F8,'Player List'!$A:$A,0))</f>
        <v>1</v>
      </c>
      <c r="P8" s="38" t="str">
        <f ca="1">INDEX('Player List'!I:I,MATCH($F8,'Player List'!$A:$A,0))</f>
        <v>145 hot</v>
      </c>
      <c r="Q8" s="31"/>
    </row>
    <row r="9" spans="1:17" x14ac:dyDescent="0.2">
      <c r="A9" s="7">
        <v>1</v>
      </c>
      <c r="B9" s="7">
        <v>6</v>
      </c>
      <c r="C9" s="7" t="str">
        <f t="shared" ca="1" si="1"/>
        <v>M5</v>
      </c>
      <c r="D9" s="7" t="str">
        <f ca="1">LEFT(OFFSET(Settings!$B$1,'Printable Draft Notes'!$B9,0),1)</f>
        <v>M</v>
      </c>
      <c r="E9" s="7">
        <f ca="1">COUNTIF($D$3:D9,$D9)</f>
        <v>5</v>
      </c>
      <c r="F9" s="7">
        <f ca="1">OFFSET(Rankings!$A$1,'Printable Draft Notes'!$E9,MATCH('Printable Draft Notes'!$D9,Rankings!$B$1:$Z$1,0))</f>
        <v>293535</v>
      </c>
      <c r="G9" s="7" t="str">
        <f ca="1">INDEX('Player List'!B:B,MATCH($F9,'Player List'!$A:$A,0))</f>
        <v>L.Neale</v>
      </c>
      <c r="H9" s="7" t="str">
        <f ca="1">INDEX('Player List'!D:D,MATCH($F9,'Player List'!$A:$A,0))</f>
        <v>MID</v>
      </c>
      <c r="I9" s="7" t="str">
        <f t="shared" ca="1" si="2"/>
        <v>X</v>
      </c>
      <c r="J9" s="7" t="str">
        <f t="shared" ca="1" si="0"/>
        <v>L.Neale</v>
      </c>
      <c r="K9" s="7" t="str">
        <f t="shared" ca="1" si="0"/>
        <v>X</v>
      </c>
      <c r="L9" s="7" t="str">
        <f t="shared" ca="1" si="0"/>
        <v>X</v>
      </c>
      <c r="M9" s="7" t="str">
        <f ca="1">INDEX('Player List'!C:C,MATCH($F9,'Player List'!$A:$A,0))</f>
        <v>BRL</v>
      </c>
      <c r="N9" s="8">
        <f ca="1">INDEX('Player List'!E:E,MATCH($F9,'Player List'!$A:$A,0))</f>
        <v>122.82</v>
      </c>
      <c r="O9" s="31">
        <f ca="1">INDEX('Player List'!H:H,MATCH($F9,'Player List'!$A:$A,0))</f>
        <v>1</v>
      </c>
      <c r="P9" s="38" t="str">
        <f ca="1">INDEX('Player List'!I:I,MATCH($F9,'Player List'!$A:$A,0))</f>
        <v>121 shovel</v>
      </c>
      <c r="Q9" s="31"/>
    </row>
    <row r="10" spans="1:17" x14ac:dyDescent="0.2">
      <c r="A10" s="7">
        <v>1</v>
      </c>
      <c r="B10" s="7">
        <v>7</v>
      </c>
      <c r="C10" s="7" t="str">
        <f t="shared" ca="1" si="1"/>
        <v>M6</v>
      </c>
      <c r="D10" s="7" t="str">
        <f ca="1">LEFT(OFFSET(Settings!$B$1,'Printable Draft Notes'!$B10,0),1)</f>
        <v>M</v>
      </c>
      <c r="E10" s="7">
        <f ca="1">COUNTIF($D$3:D10,$D10)</f>
        <v>6</v>
      </c>
      <c r="F10" s="7">
        <f ca="1">OFFSET(Rankings!$A$1,'Printable Draft Notes'!$E10,MATCH('Printable Draft Notes'!$D10,Rankings!$B$1:$Z$1,0))</f>
        <v>295467</v>
      </c>
      <c r="G10" s="7" t="str">
        <f ca="1">INDEX('Player List'!B:B,MATCH($F10,'Player List'!$A:$A,0))</f>
        <v>J.Macrae</v>
      </c>
      <c r="H10" s="7" t="str">
        <f ca="1">INDEX('Player List'!D:D,MATCH($F10,'Player List'!$A:$A,0))</f>
        <v>MID</v>
      </c>
      <c r="I10" s="7" t="str">
        <f t="shared" ca="1" si="2"/>
        <v>X</v>
      </c>
      <c r="J10" s="7" t="str">
        <f t="shared" ca="1" si="0"/>
        <v>J.Macrae</v>
      </c>
      <c r="K10" s="7" t="str">
        <f t="shared" ca="1" si="0"/>
        <v>X</v>
      </c>
      <c r="L10" s="7" t="str">
        <f t="shared" ca="1" si="0"/>
        <v>X</v>
      </c>
      <c r="M10" s="7" t="str">
        <f ca="1">INDEX('Player List'!C:C,MATCH($F10,'Player List'!$A:$A,0))</f>
        <v>WBD</v>
      </c>
      <c r="N10" s="8">
        <f ca="1">INDEX('Player List'!E:E,MATCH($F10,'Player List'!$A:$A,0))</f>
        <v>115.23</v>
      </c>
      <c r="O10" s="31">
        <f ca="1">INDEX('Player List'!H:H,MATCH($F10,'Player List'!$A:$A,0))</f>
        <v>2</v>
      </c>
      <c r="P10" s="38" t="str">
        <f ca="1">INDEX('Player List'!I:I,MATCH($F10,'Player List'!$A:$A,0))</f>
        <v>118 hot</v>
      </c>
      <c r="Q10" s="31"/>
    </row>
    <row r="11" spans="1:17" x14ac:dyDescent="0.2">
      <c r="A11" s="9">
        <v>1</v>
      </c>
      <c r="B11" s="9">
        <v>8</v>
      </c>
      <c r="C11" s="9" t="str">
        <f t="shared" ca="1" si="1"/>
        <v>D1</v>
      </c>
      <c r="D11" s="9" t="str">
        <f ca="1">LEFT(OFFSET(Settings!$B$1,'Printable Draft Notes'!$B11,0),1)</f>
        <v>D</v>
      </c>
      <c r="E11" s="9">
        <f ca="1">COUNTIF($D$3:D11,$D11)</f>
        <v>1</v>
      </c>
      <c r="F11" s="9">
        <f ca="1">OFFSET(Rankings!$A$1,'Printable Draft Notes'!$E11,MATCH('Printable Draft Notes'!$D11,Rankings!$B$1:$Z$1,0))</f>
        <v>297566</v>
      </c>
      <c r="G11" s="9" t="str">
        <f ca="1">INDEX('Player List'!B:B,MATCH($F11,'Player List'!$A:$A,0))</f>
        <v>J.Sicily</v>
      </c>
      <c r="H11" s="9" t="str">
        <f ca="1">INDEX('Player List'!D:D,MATCH($F11,'Player List'!$A:$A,0))</f>
        <v>DEF</v>
      </c>
      <c r="I11" s="9" t="str">
        <f t="shared" ca="1" si="2"/>
        <v>J.Sicily</v>
      </c>
      <c r="J11" s="9" t="str">
        <f t="shared" ca="1" si="0"/>
        <v>X</v>
      </c>
      <c r="K11" s="9" t="str">
        <f t="shared" ca="1" si="0"/>
        <v>X</v>
      </c>
      <c r="L11" s="9" t="str">
        <f t="shared" ca="1" si="0"/>
        <v>X</v>
      </c>
      <c r="M11" s="9" t="str">
        <f ca="1">INDEX('Player List'!C:C,MATCH($F11,'Player List'!$A:$A,0))</f>
        <v>HAW</v>
      </c>
      <c r="N11" s="10">
        <f ca="1">INDEX('Player List'!E:E,MATCH($F11,'Player List'!$A:$A,0))</f>
        <v>113.45</v>
      </c>
      <c r="O11" s="32">
        <f ca="1">INDEX('Player List'!H:H,MATCH($F11,'Player List'!$A:$A,0))</f>
        <v>2</v>
      </c>
      <c r="P11" s="39" t="str">
        <f ca="1">INDEX('Player List'!I:I,MATCH($F11,'Player List'!$A:$A,0))</f>
        <v>96 checkers</v>
      </c>
      <c r="Q11" s="32"/>
    </row>
    <row r="12" spans="1:17" x14ac:dyDescent="0.2">
      <c r="A12" s="14"/>
      <c r="B12" s="14"/>
      <c r="C12" s="14"/>
      <c r="D12" s="14"/>
      <c r="E12" s="14"/>
      <c r="F12" s="14" t="e">
        <f ca="1">OFFSET(Rankings!$A$1,'Printable Draft Notes'!$E12,MATCH('Printable Draft Notes'!$D12,Rankings!$B$1:$Z$1,0))</f>
        <v>#N/A</v>
      </c>
      <c r="G12" s="14" t="e">
        <f ca="1">INDEX('Player List'!B:B,MATCH($F12,'Player List'!$A:$A,0))</f>
        <v>#N/A</v>
      </c>
      <c r="H12" s="14" t="e">
        <f ca="1">INDEX('Player List'!D:D,MATCH($F12,'Player List'!$A:$A,0))</f>
        <v>#N/A</v>
      </c>
      <c r="I12" s="16"/>
      <c r="J12" s="16"/>
      <c r="K12" s="16"/>
      <c r="L12" s="16"/>
      <c r="M12" s="14"/>
      <c r="N12" s="15"/>
      <c r="O12" s="33"/>
      <c r="P12" s="40"/>
      <c r="Q12" s="33"/>
    </row>
    <row r="13" spans="1:17" x14ac:dyDescent="0.2">
      <c r="A13" s="5">
        <f t="shared" ref="A13:A20" si="3">A4+1</f>
        <v>2</v>
      </c>
      <c r="B13" s="5">
        <v>9</v>
      </c>
      <c r="C13" s="5" t="str">
        <f t="shared" ca="1" si="1"/>
        <v>M7</v>
      </c>
      <c r="D13" s="5" t="str">
        <f ca="1">LEFT(OFFSET(Settings!$B$1,'Printable Draft Notes'!$B13,0),1)</f>
        <v>M</v>
      </c>
      <c r="E13" s="5">
        <f ca="1">COUNTIF($D$3:D13,$D13)</f>
        <v>7</v>
      </c>
      <c r="F13" s="5">
        <f ca="1">OFFSET(Rankings!$A$1,'Printable Draft Notes'!$E13,MATCH('Printable Draft Notes'!$D13,Rankings!$B$1:$Z$1,0))</f>
        <v>296205</v>
      </c>
      <c r="G13" s="5" t="str">
        <f ca="1">INDEX('Player List'!B:B,MATCH($F13,'Player List'!$A:$A,0))</f>
        <v>J.Steele</v>
      </c>
      <c r="H13" s="5" t="str">
        <f ca="1">INDEX('Player List'!D:D,MATCH($F13,'Player List'!$A:$A,0))</f>
        <v>MID</v>
      </c>
      <c r="I13" s="5" t="str">
        <f t="shared" ca="1" si="2"/>
        <v>X</v>
      </c>
      <c r="J13" s="5" t="str">
        <f t="shared" ca="1" si="0"/>
        <v>J.Steele</v>
      </c>
      <c r="K13" s="5" t="str">
        <f t="shared" ca="1" si="0"/>
        <v>X</v>
      </c>
      <c r="L13" s="5" t="str">
        <f t="shared" ca="1" si="0"/>
        <v>X</v>
      </c>
      <c r="M13" s="5" t="str">
        <f ca="1">INDEX('Player List'!C:C,MATCH($F13,'Player List'!$A:$A,0))</f>
        <v>STK</v>
      </c>
      <c r="N13" s="6">
        <f ca="1">INDEX('Player List'!E:E,MATCH($F13,'Player List'!$A:$A,0))</f>
        <v>109.78</v>
      </c>
      <c r="O13" s="34">
        <f ca="1">INDEX('Player List'!H:H,MATCH($F13,'Player List'!$A:$A,0))</f>
        <v>3</v>
      </c>
      <c r="P13" s="41" t="str">
        <f ca="1">INDEX('Player List'!I:I,MATCH($F13,'Player List'!$A:$A,0))</f>
        <v>84 shovel</v>
      </c>
      <c r="Q13" s="34"/>
    </row>
    <row r="14" spans="1:17" x14ac:dyDescent="0.2">
      <c r="A14" s="7">
        <f t="shared" si="3"/>
        <v>2</v>
      </c>
      <c r="B14" s="7">
        <v>10</v>
      </c>
      <c r="C14" s="7" t="str">
        <f t="shared" ca="1" si="1"/>
        <v>M8</v>
      </c>
      <c r="D14" s="7" t="str">
        <f ca="1">LEFT(OFFSET(Settings!$B$1,'Printable Draft Notes'!$B14,0),1)</f>
        <v>M</v>
      </c>
      <c r="E14" s="7">
        <f ca="1">COUNTIF($D$3:D14,$D14)</f>
        <v>8</v>
      </c>
      <c r="F14" s="7">
        <f ca="1">OFFSET(Rankings!$A$1,'Printable Draft Notes'!$E14,MATCH('Printable Draft Notes'!$D14,Rankings!$B$1:$Z$1,0))</f>
        <v>1002232</v>
      </c>
      <c r="G14" s="7" t="str">
        <f ca="1">INDEX('Player List'!B:B,MATCH($F14,'Player List'!$A:$A,0))</f>
        <v>A.Brayshaw</v>
      </c>
      <c r="H14" s="7" t="str">
        <f ca="1">INDEX('Player List'!D:D,MATCH($F14,'Player List'!$A:$A,0))</f>
        <v>MID</v>
      </c>
      <c r="I14" s="7" t="str">
        <f t="shared" ca="1" si="2"/>
        <v>X</v>
      </c>
      <c r="J14" s="7" t="str">
        <f t="shared" ca="1" si="0"/>
        <v>A.Brayshaw</v>
      </c>
      <c r="K14" s="7" t="str">
        <f t="shared" ca="1" si="0"/>
        <v>X</v>
      </c>
      <c r="L14" s="7" t="str">
        <f t="shared" ca="1" si="0"/>
        <v>X</v>
      </c>
      <c r="M14" s="7" t="str">
        <f ca="1">INDEX('Player List'!C:C,MATCH($F14,'Player List'!$A:$A,0))</f>
        <v>FRE</v>
      </c>
      <c r="N14" s="8">
        <f ca="1">INDEX('Player List'!E:E,MATCH($F14,'Player List'!$A:$A,0))</f>
        <v>111.82</v>
      </c>
      <c r="O14" s="31">
        <f ca="1">INDEX('Player List'!H:H,MATCH($F14,'Player List'!$A:$A,0))</f>
        <v>2</v>
      </c>
      <c r="P14" s="38" t="str">
        <f ca="1">INDEX('Player List'!I:I,MATCH($F14,'Player List'!$A:$A,0))</f>
        <v>84 hot</v>
      </c>
      <c r="Q14" s="31"/>
    </row>
    <row r="15" spans="1:17" x14ac:dyDescent="0.2">
      <c r="A15" s="7">
        <f t="shared" si="3"/>
        <v>2</v>
      </c>
      <c r="B15" s="7">
        <v>11</v>
      </c>
      <c r="C15" s="7" t="str">
        <f t="shared" ca="1" si="1"/>
        <v>F2</v>
      </c>
      <c r="D15" s="7" t="str">
        <f ca="1">LEFT(OFFSET(Settings!$B$1,'Printable Draft Notes'!$B15,0),1)</f>
        <v>F</v>
      </c>
      <c r="E15" s="7">
        <f ca="1">COUNTIF($D$3:D15,$D15)</f>
        <v>2</v>
      </c>
      <c r="F15" s="7">
        <f ca="1">OFFSET(Rankings!$A$1,'Printable Draft Notes'!$E15,MATCH('Printable Draft Notes'!$D15,Rankings!$B$1:$Z$1,0))</f>
        <v>291969</v>
      </c>
      <c r="G15" s="7" t="str">
        <f ca="1">INDEX('Player List'!B:B,MATCH($F15,'Player List'!$A:$A,0))</f>
        <v>S.Coniglio</v>
      </c>
      <c r="H15" s="7" t="str">
        <f ca="1">INDEX('Player List'!D:D,MATCH($F15,'Player List'!$A:$A,0))</f>
        <v>MID FWD</v>
      </c>
      <c r="I15" s="7" t="str">
        <f t="shared" ca="1" si="2"/>
        <v>X</v>
      </c>
      <c r="J15" s="7" t="str">
        <f t="shared" ca="1" si="0"/>
        <v>S.Coniglio</v>
      </c>
      <c r="K15" s="7" t="str">
        <f t="shared" ca="1" si="0"/>
        <v>X</v>
      </c>
      <c r="L15" s="7" t="str">
        <f t="shared" ca="1" si="0"/>
        <v>S.Coniglio</v>
      </c>
      <c r="M15" s="7" t="str">
        <f ca="1">INDEX('Player List'!C:C,MATCH($F15,'Player List'!$A:$A,0))</f>
        <v>GWS</v>
      </c>
      <c r="N15" s="8">
        <f ca="1">INDEX('Player List'!E:E,MATCH($F15,'Player List'!$A:$A,0))</f>
        <v>101.29</v>
      </c>
      <c r="O15" s="31">
        <f ca="1">INDEX('Player List'!H:H,MATCH($F15,'Player List'!$A:$A,0))</f>
        <v>4</v>
      </c>
      <c r="P15" s="38" t="str">
        <f ca="1">INDEX('Player List'!I:I,MATCH($F15,'Player List'!$A:$A,0))</f>
        <v>85 sore</v>
      </c>
      <c r="Q15" s="31"/>
    </row>
    <row r="16" spans="1:17" x14ac:dyDescent="0.2">
      <c r="A16" s="7">
        <f t="shared" si="3"/>
        <v>2</v>
      </c>
      <c r="B16" s="7">
        <v>12</v>
      </c>
      <c r="C16" s="7" t="str">
        <f t="shared" ca="1" si="1"/>
        <v>M9</v>
      </c>
      <c r="D16" s="7" t="str">
        <f ca="1">LEFT(OFFSET(Settings!$B$1,'Printable Draft Notes'!$B16,0),1)</f>
        <v>M</v>
      </c>
      <c r="E16" s="7">
        <f ca="1">COUNTIF($D$3:D16,$D16)</f>
        <v>9</v>
      </c>
      <c r="F16" s="7">
        <f ca="1">OFFSET(Rankings!$A$1,'Printable Draft Notes'!$E16,MATCH('Printable Draft Notes'!$D16,Rankings!$B$1:$Z$1,0))</f>
        <v>992016</v>
      </c>
      <c r="G16" s="7" t="str">
        <f ca="1">INDEX('Player List'!B:B,MATCH($F16,'Player List'!$A:$A,0))</f>
        <v>Z.Merrett</v>
      </c>
      <c r="H16" s="7" t="str">
        <f ca="1">INDEX('Player List'!D:D,MATCH($F16,'Player List'!$A:$A,0))</f>
        <v>MID</v>
      </c>
      <c r="I16" s="7" t="str">
        <f t="shared" ca="1" si="2"/>
        <v>X</v>
      </c>
      <c r="J16" s="7" t="str">
        <f t="shared" ca="1" si="0"/>
        <v>Z.Merrett</v>
      </c>
      <c r="K16" s="7" t="str">
        <f t="shared" ca="1" si="0"/>
        <v>X</v>
      </c>
      <c r="L16" s="7" t="str">
        <f t="shared" ca="1" si="0"/>
        <v>X</v>
      </c>
      <c r="M16" s="7" t="str">
        <f ca="1">INDEX('Player List'!C:C,MATCH($F16,'Player List'!$A:$A,0))</f>
        <v>ESS</v>
      </c>
      <c r="N16" s="8">
        <f ca="1">INDEX('Player List'!E:E,MATCH($F16,'Player List'!$A:$A,0))</f>
        <v>112.16</v>
      </c>
      <c r="O16" s="31">
        <f ca="1">INDEX('Player List'!H:H,MATCH($F16,'Player List'!$A:$A,0))</f>
        <v>3</v>
      </c>
      <c r="P16" s="38" t="str">
        <f ca="1">INDEX('Player List'!I:I,MATCH($F16,'Player List'!$A:$A,0))</f>
        <v>112 shovel</v>
      </c>
      <c r="Q16" s="31"/>
    </row>
    <row r="17" spans="1:17" x14ac:dyDescent="0.2">
      <c r="A17" s="7">
        <f t="shared" si="3"/>
        <v>2</v>
      </c>
      <c r="B17" s="7">
        <v>13</v>
      </c>
      <c r="C17" s="7" t="str">
        <f t="shared" ca="1" si="1"/>
        <v>M10</v>
      </c>
      <c r="D17" s="7" t="str">
        <f ca="1">LEFT(OFFSET(Settings!$B$1,'Printable Draft Notes'!$B17,0),1)</f>
        <v>M</v>
      </c>
      <c r="E17" s="7">
        <f ca="1">COUNTIF($D$3:D17,$D17)</f>
        <v>10</v>
      </c>
      <c r="F17" s="7">
        <f ca="1">OFFSET(Rankings!$A$1,'Printable Draft Notes'!$E17,MATCH('Printable Draft Notes'!$D17,Rankings!$B$1:$Z$1,0))</f>
        <v>990704</v>
      </c>
      <c r="G17" s="7" t="str">
        <f ca="1">INDEX('Player List'!B:B,MATCH($F17,'Player List'!$A:$A,0))</f>
        <v>P.Cripps</v>
      </c>
      <c r="H17" s="7" t="str">
        <f ca="1">INDEX('Player List'!D:D,MATCH($F17,'Player List'!$A:$A,0))</f>
        <v>MID</v>
      </c>
      <c r="I17" s="7" t="str">
        <f t="shared" ca="1" si="2"/>
        <v>X</v>
      </c>
      <c r="J17" s="7" t="str">
        <f t="shared" ca="1" si="0"/>
        <v>P.Cripps</v>
      </c>
      <c r="K17" s="7" t="str">
        <f t="shared" ca="1" si="0"/>
        <v>X</v>
      </c>
      <c r="L17" s="7" t="str">
        <f t="shared" ca="1" si="0"/>
        <v>X</v>
      </c>
      <c r="M17" s="7" t="str">
        <f ca="1">INDEX('Player List'!C:C,MATCH($F17,'Player List'!$A:$A,0))</f>
        <v>CAR</v>
      </c>
      <c r="N17" s="8">
        <f ca="1">INDEX('Player List'!E:E,MATCH($F17,'Player List'!$A:$A,0))</f>
        <v>111.14</v>
      </c>
      <c r="O17" s="31">
        <f ca="1">INDEX('Player List'!H:H,MATCH($F17,'Player List'!$A:$A,0))</f>
        <v>3</v>
      </c>
      <c r="P17" s="38" t="str">
        <f ca="1">INDEX('Player List'!I:I,MATCH($F17,'Player List'!$A:$A,0))</f>
        <v/>
      </c>
      <c r="Q17" s="31"/>
    </row>
    <row r="18" spans="1:17" x14ac:dyDescent="0.2">
      <c r="A18" s="7">
        <f t="shared" si="3"/>
        <v>2</v>
      </c>
      <c r="B18" s="7">
        <v>14</v>
      </c>
      <c r="C18" s="7" t="str">
        <f t="shared" ca="1" si="1"/>
        <v>D2</v>
      </c>
      <c r="D18" s="7" t="str">
        <f ca="1">LEFT(OFFSET(Settings!$B$1,'Printable Draft Notes'!$B18,0),1)</f>
        <v>D</v>
      </c>
      <c r="E18" s="7">
        <f ca="1">COUNTIF($D$3:D18,$D18)</f>
        <v>2</v>
      </c>
      <c r="F18" s="7">
        <f ca="1">OFFSET(Rankings!$A$1,'Printable Draft Notes'!$E18,MATCH('Printable Draft Notes'!$D18,Rankings!$B$1:$Z$1,0))</f>
        <v>291800</v>
      </c>
      <c r="G18" s="7" t="str">
        <f ca="1">INDEX('Player List'!B:B,MATCH($F18,'Player List'!$A:$A,0))</f>
        <v>T.Stewart</v>
      </c>
      <c r="H18" s="7" t="str">
        <f ca="1">INDEX('Player List'!D:D,MATCH($F18,'Player List'!$A:$A,0))</f>
        <v>DEF</v>
      </c>
      <c r="I18" s="7" t="str">
        <f t="shared" ca="1" si="2"/>
        <v>T.Stewart</v>
      </c>
      <c r="J18" s="7" t="str">
        <f t="shared" ca="1" si="0"/>
        <v>X</v>
      </c>
      <c r="K18" s="7" t="str">
        <f t="shared" ca="1" si="0"/>
        <v>X</v>
      </c>
      <c r="L18" s="7" t="str">
        <f t="shared" ca="1" si="0"/>
        <v>X</v>
      </c>
      <c r="M18" s="7" t="str">
        <f ca="1">INDEX('Player List'!C:C,MATCH($F18,'Player List'!$A:$A,0))</f>
        <v>GEE</v>
      </c>
      <c r="N18" s="8">
        <f ca="1">INDEX('Player List'!E:E,MATCH($F18,'Player List'!$A:$A,0))</f>
        <v>109.71</v>
      </c>
      <c r="O18" s="31">
        <f ca="1">INDEX('Player List'!H:H,MATCH($F18,'Player List'!$A:$A,0))</f>
        <v>3</v>
      </c>
      <c r="P18" s="38" t="str">
        <f ca="1">INDEX('Player List'!I:I,MATCH($F18,'Player List'!$A:$A,0))</f>
        <v>91 job</v>
      </c>
      <c r="Q18" s="31"/>
    </row>
    <row r="19" spans="1:17" x14ac:dyDescent="0.2">
      <c r="A19" s="7">
        <f t="shared" si="3"/>
        <v>2</v>
      </c>
      <c r="B19" s="7">
        <v>15</v>
      </c>
      <c r="C19" s="7" t="str">
        <f t="shared" ca="1" si="1"/>
        <v>F3</v>
      </c>
      <c r="D19" s="7" t="str">
        <f ca="1">LEFT(OFFSET(Settings!$B$1,'Printable Draft Notes'!$B19,0),1)</f>
        <v>F</v>
      </c>
      <c r="E19" s="7">
        <f ca="1">COUNTIF($D$3:D19,$D19)</f>
        <v>3</v>
      </c>
      <c r="F19" s="7">
        <f ca="1">OFFSET(Rankings!$A$1,'Printable Draft Notes'!$E19,MATCH('Printable Draft Notes'!$D19,Rankings!$B$1:$Z$1,0))</f>
        <v>998172</v>
      </c>
      <c r="G19" s="7" t="str">
        <f ca="1">INDEX('Player List'!B:B,MATCH($F19,'Player List'!$A:$A,0))</f>
        <v>T.Taranto</v>
      </c>
      <c r="H19" s="7" t="str">
        <f ca="1">INDEX('Player List'!D:D,MATCH($F19,'Player List'!$A:$A,0))</f>
        <v>MID FWD</v>
      </c>
      <c r="I19" s="7" t="str">
        <f t="shared" ca="1" si="2"/>
        <v>X</v>
      </c>
      <c r="J19" s="7" t="str">
        <f t="shared" ca="1" si="0"/>
        <v>T.Taranto</v>
      </c>
      <c r="K19" s="7" t="str">
        <f t="shared" ca="1" si="0"/>
        <v>X</v>
      </c>
      <c r="L19" s="7" t="str">
        <f t="shared" ca="1" si="0"/>
        <v>T.Taranto</v>
      </c>
      <c r="M19" s="7" t="str">
        <f ca="1">INDEX('Player List'!C:C,MATCH($F19,'Player List'!$A:$A,0))</f>
        <v>RIC</v>
      </c>
      <c r="N19" s="8">
        <f ca="1">INDEX('Player List'!E:E,MATCH($F19,'Player List'!$A:$A,0))</f>
        <v>91.38</v>
      </c>
      <c r="O19" s="31">
        <f ca="1">INDEX('Player List'!H:H,MATCH($F19,'Player List'!$A:$A,0))</f>
        <v>5</v>
      </c>
      <c r="P19" s="38" t="str">
        <f ca="1">INDEX('Player List'!I:I,MATCH($F19,'Player List'!$A:$A,0))</f>
        <v>124 hot</v>
      </c>
      <c r="Q19" s="31"/>
    </row>
    <row r="20" spans="1:17" x14ac:dyDescent="0.2">
      <c r="A20" s="9">
        <f t="shared" si="3"/>
        <v>2</v>
      </c>
      <c r="B20" s="9">
        <v>16</v>
      </c>
      <c r="C20" s="9" t="str">
        <f t="shared" ca="1" si="1"/>
        <v>M11</v>
      </c>
      <c r="D20" s="9" t="str">
        <f ca="1">LEFT(OFFSET(Settings!$B$1,'Printable Draft Notes'!$B20,0),1)</f>
        <v>M</v>
      </c>
      <c r="E20" s="9">
        <f ca="1">COUNTIF($D$3:D20,$D20)</f>
        <v>11</v>
      </c>
      <c r="F20" s="9">
        <f ca="1">OFFSET(Rankings!$A$1,'Printable Draft Notes'!$E20,MATCH('Printable Draft Notes'!$D20,Rankings!$B$1:$Z$1,0))</f>
        <v>993817</v>
      </c>
      <c r="G20" s="9" t="str">
        <f ca="1">INDEX('Player List'!B:B,MATCH($F20,'Player List'!$A:$A,0))</f>
        <v>D.Parish</v>
      </c>
      <c r="H20" s="9" t="str">
        <f ca="1">INDEX('Player List'!D:D,MATCH($F20,'Player List'!$A:$A,0))</f>
        <v>MID</v>
      </c>
      <c r="I20" s="9" t="str">
        <f t="shared" ca="1" si="2"/>
        <v>X</v>
      </c>
      <c r="J20" s="9" t="str">
        <f t="shared" ca="1" si="0"/>
        <v>D.Parish</v>
      </c>
      <c r="K20" s="9" t="str">
        <f t="shared" ca="1" si="0"/>
        <v>X</v>
      </c>
      <c r="L20" s="9" t="str">
        <f t="shared" ca="1" si="0"/>
        <v>X</v>
      </c>
      <c r="M20" s="9" t="str">
        <f ca="1">INDEX('Player List'!C:C,MATCH($F20,'Player List'!$A:$A,0))</f>
        <v>ESS</v>
      </c>
      <c r="N20" s="10">
        <f ca="1">INDEX('Player List'!E:E,MATCH($F20,'Player List'!$A:$A,0))</f>
        <v>110.94</v>
      </c>
      <c r="O20" s="32">
        <f ca="1">INDEX('Player List'!H:H,MATCH($F20,'Player List'!$A:$A,0))</f>
        <v>4</v>
      </c>
      <c r="P20" s="39" t="str">
        <f ca="1">INDEX('Player List'!I:I,MATCH($F20,'Player List'!$A:$A,0))</f>
        <v>54 tagged</v>
      </c>
      <c r="Q20" s="32"/>
    </row>
    <row r="21" spans="1:17" x14ac:dyDescent="0.2">
      <c r="A21" s="14"/>
      <c r="B21" s="14"/>
      <c r="C21" s="14"/>
      <c r="D21" s="14"/>
      <c r="E21" s="14"/>
      <c r="F21" s="14" t="e">
        <f ca="1">OFFSET(Rankings!$A$1,'Printable Draft Notes'!$E21,MATCH('Printable Draft Notes'!$D21,Rankings!$B$1:$Z$1,0))</f>
        <v>#N/A</v>
      </c>
      <c r="G21" s="14" t="e">
        <f ca="1">INDEX('Player List'!B:B,MATCH($F21,'Player List'!$A:$A,0))</f>
        <v>#N/A</v>
      </c>
      <c r="H21" s="14" t="e">
        <f ca="1">INDEX('Player List'!D:D,MATCH($F21,'Player List'!$A:$A,0))</f>
        <v>#N/A</v>
      </c>
      <c r="I21" s="16"/>
      <c r="J21" s="16"/>
      <c r="K21" s="16"/>
      <c r="L21" s="16"/>
      <c r="M21" s="14"/>
      <c r="N21" s="15"/>
      <c r="O21" s="33"/>
      <c r="P21" s="40"/>
      <c r="Q21" s="33"/>
    </row>
    <row r="22" spans="1:17" x14ac:dyDescent="0.2">
      <c r="A22" s="5">
        <f t="shared" ref="A22:A29" si="4">A13+1</f>
        <v>3</v>
      </c>
      <c r="B22" s="5">
        <v>17</v>
      </c>
      <c r="C22" s="5" t="str">
        <f t="shared" ca="1" si="1"/>
        <v>M12</v>
      </c>
      <c r="D22" s="5" t="str">
        <f ca="1">LEFT(OFFSET(Settings!$B$1,'Printable Draft Notes'!$B22,0),1)</f>
        <v>M</v>
      </c>
      <c r="E22" s="5">
        <f ca="1">COUNTIF($D$3:D22,$D22)</f>
        <v>12</v>
      </c>
      <c r="F22" s="5">
        <f ca="1">OFFSET(Rankings!$A$1,'Printable Draft Notes'!$E22,MATCH('Printable Draft Notes'!$D22,Rankings!$B$1:$Z$1,0))</f>
        <v>294036</v>
      </c>
      <c r="G22" s="5" t="str">
        <f ca="1">INDEX('Player List'!B:B,MATCH($F22,'Player List'!$A:$A,0))</f>
        <v>G.Hewett</v>
      </c>
      <c r="H22" s="5" t="str">
        <f ca="1">INDEX('Player List'!D:D,MATCH($F22,'Player List'!$A:$A,0))</f>
        <v>MID</v>
      </c>
      <c r="I22" s="5" t="str">
        <f t="shared" ca="1" si="2"/>
        <v>X</v>
      </c>
      <c r="J22" s="5" t="str">
        <f t="shared" ca="1" si="0"/>
        <v>G.Hewett</v>
      </c>
      <c r="K22" s="5" t="str">
        <f t="shared" ca="1" si="0"/>
        <v>X</v>
      </c>
      <c r="L22" s="5" t="str">
        <f t="shared" ca="1" si="0"/>
        <v>X</v>
      </c>
      <c r="M22" s="5" t="str">
        <f ca="1">INDEX('Player List'!C:C,MATCH($F22,'Player List'!$A:$A,0))</f>
        <v>CAR</v>
      </c>
      <c r="N22" s="6">
        <f ca="1">INDEX('Player List'!E:E,MATCH($F22,'Player List'!$A:$A,0))</f>
        <v>111.4</v>
      </c>
      <c r="O22" s="34">
        <f ca="1">INDEX('Player List'!H:H,MATCH($F22,'Player List'!$A:$A,0))</f>
        <v>4</v>
      </c>
      <c r="P22" s="41" t="str">
        <f ca="1">INDEX('Player List'!I:I,MATCH($F22,'Player List'!$A:$A,0))</f>
        <v>129 hot</v>
      </c>
      <c r="Q22" s="34"/>
    </row>
    <row r="23" spans="1:17" x14ac:dyDescent="0.2">
      <c r="A23" s="7">
        <f t="shared" si="4"/>
        <v>3</v>
      </c>
      <c r="B23" s="7">
        <v>18</v>
      </c>
      <c r="C23" s="7" t="str">
        <f t="shared" ca="1" si="1"/>
        <v>D3</v>
      </c>
      <c r="D23" s="7" t="str">
        <f ca="1">LEFT(OFFSET(Settings!$B$1,'Printable Draft Notes'!$B23,0),1)</f>
        <v>D</v>
      </c>
      <c r="E23" s="7">
        <f ca="1">COUNTIF($D$3:D23,$D23)</f>
        <v>3</v>
      </c>
      <c r="F23" s="7">
        <f ca="1">OFFSET(Rankings!$A$1,'Printable Draft Notes'!$E23,MATCH('Printable Draft Notes'!$D23,Rankings!$B$1:$Z$1,0))</f>
        <v>295518</v>
      </c>
      <c r="G23" s="7" t="str">
        <f ca="1">INDEX('Player List'!B:B,MATCH($F23,'Player List'!$A:$A,0))</f>
        <v>S.Docherty</v>
      </c>
      <c r="H23" s="7" t="str">
        <f ca="1">INDEX('Player List'!D:D,MATCH($F23,'Player List'!$A:$A,0))</f>
        <v>DEF</v>
      </c>
      <c r="I23" s="7" t="str">
        <f t="shared" ca="1" si="2"/>
        <v>S.Docherty</v>
      </c>
      <c r="J23" s="7" t="str">
        <f t="shared" ca="1" si="2"/>
        <v>X</v>
      </c>
      <c r="K23" s="7" t="str">
        <f t="shared" ca="1" si="2"/>
        <v>X</v>
      </c>
      <c r="L23" s="7" t="str">
        <f t="shared" ca="1" si="2"/>
        <v>X</v>
      </c>
      <c r="M23" s="7" t="str">
        <f ca="1">INDEX('Player List'!C:C,MATCH($F23,'Player List'!$A:$A,0))</f>
        <v>CAR</v>
      </c>
      <c r="N23" s="8">
        <f ca="1">INDEX('Player List'!E:E,MATCH($F23,'Player List'!$A:$A,0))</f>
        <v>109.64</v>
      </c>
      <c r="O23" s="31">
        <f ca="1">INDEX('Player List'!H:H,MATCH($F23,'Player List'!$A:$A,0))</f>
        <v>3</v>
      </c>
      <c r="P23" s="38" t="str">
        <f ca="1">INDEX('Player List'!I:I,MATCH($F23,'Player List'!$A:$A,0))</f>
        <v>154 hot</v>
      </c>
      <c r="Q23" s="31"/>
    </row>
    <row r="24" spans="1:17" x14ac:dyDescent="0.2">
      <c r="A24" s="7">
        <f t="shared" si="4"/>
        <v>3</v>
      </c>
      <c r="B24" s="7">
        <v>19</v>
      </c>
      <c r="C24" s="7" t="str">
        <f t="shared" ca="1" si="1"/>
        <v>R1</v>
      </c>
      <c r="D24" s="7" t="str">
        <f ca="1">LEFT(OFFSET(Settings!$B$1,'Printable Draft Notes'!$B24,0),1)</f>
        <v>R</v>
      </c>
      <c r="E24" s="7">
        <f ca="1">COUNTIF($D$3:D24,$D24)</f>
        <v>1</v>
      </c>
      <c r="F24" s="7">
        <f ca="1">OFFSET(Rankings!$A$1,'Printable Draft Notes'!$E24,MATCH('Printable Draft Notes'!$D24,Rankings!$B$1:$Z$1,0))</f>
        <v>290528</v>
      </c>
      <c r="G24" s="7" t="str">
        <f ca="1">INDEX('Player List'!B:B,MATCH($F24,'Player List'!$A:$A,0))</f>
        <v>M.Gawn</v>
      </c>
      <c r="H24" s="7" t="str">
        <f ca="1">INDEX('Player List'!D:D,MATCH($F24,'Player List'!$A:$A,0))</f>
        <v>RUC</v>
      </c>
      <c r="I24" s="7" t="str">
        <f t="shared" ref="I24:L41" ca="1" si="5">IF(IFERROR(FIND(I$3,$H24),0)&gt;0,$G24,"X")</f>
        <v>X</v>
      </c>
      <c r="J24" s="7" t="str">
        <f t="shared" ca="1" si="5"/>
        <v>X</v>
      </c>
      <c r="K24" s="7" t="str">
        <f t="shared" ca="1" si="5"/>
        <v>M.Gawn</v>
      </c>
      <c r="L24" s="7" t="str">
        <f t="shared" ca="1" si="5"/>
        <v>X</v>
      </c>
      <c r="M24" s="7" t="str">
        <f ca="1">INDEX('Player List'!C:C,MATCH($F24,'Player List'!$A:$A,0))</f>
        <v>MEL</v>
      </c>
      <c r="N24" s="8">
        <f ca="1">INDEX('Player List'!E:E,MATCH($F24,'Player List'!$A:$A,0))</f>
        <v>113</v>
      </c>
      <c r="O24" s="31">
        <f ca="1">INDEX('Player List'!H:H,MATCH($F24,'Player List'!$A:$A,0))</f>
        <v>2</v>
      </c>
      <c r="P24" s="38" t="str">
        <f ca="1">INDEX('Player List'!I:I,MATCH($F24,'Player List'!$A:$A,0))</f>
        <v>153 hot</v>
      </c>
      <c r="Q24" s="31"/>
    </row>
    <row r="25" spans="1:17" x14ac:dyDescent="0.2">
      <c r="A25" s="7">
        <f t="shared" si="4"/>
        <v>3</v>
      </c>
      <c r="B25" s="7">
        <v>20</v>
      </c>
      <c r="C25" s="7" t="str">
        <f t="shared" ca="1" si="1"/>
        <v>R2</v>
      </c>
      <c r="D25" s="7" t="str">
        <f ca="1">LEFT(OFFSET(Settings!$B$1,'Printable Draft Notes'!$B25,0),1)</f>
        <v>R</v>
      </c>
      <c r="E25" s="7">
        <f ca="1">COUNTIF($D$3:D25,$D25)</f>
        <v>2</v>
      </c>
      <c r="F25" s="7">
        <f ca="1">OFFSET(Rankings!$A$1,'Printable Draft Notes'!$E25,MATCH('Printable Draft Notes'!$D25,Rankings!$B$1:$Z$1,0))</f>
        <v>291975</v>
      </c>
      <c r="G25" s="7" t="str">
        <f ca="1">INDEX('Player List'!B:B,MATCH($F25,'Player List'!$A:$A,0))</f>
        <v>J.Witts</v>
      </c>
      <c r="H25" s="7" t="str">
        <f ca="1">INDEX('Player List'!D:D,MATCH($F25,'Player List'!$A:$A,0))</f>
        <v>RUC</v>
      </c>
      <c r="I25" s="7" t="str">
        <f t="shared" ca="1" si="5"/>
        <v>X</v>
      </c>
      <c r="J25" s="7" t="str">
        <f t="shared" ca="1" si="5"/>
        <v>X</v>
      </c>
      <c r="K25" s="7" t="str">
        <f t="shared" ca="1" si="5"/>
        <v>J.Witts</v>
      </c>
      <c r="L25" s="7" t="str">
        <f t="shared" ca="1" si="5"/>
        <v>X</v>
      </c>
      <c r="M25" s="7" t="str">
        <f ca="1">INDEX('Player List'!C:C,MATCH($F25,'Player List'!$A:$A,0))</f>
        <v>GCS</v>
      </c>
      <c r="N25" s="8">
        <f ca="1">INDEX('Player List'!E:E,MATCH($F25,'Player List'!$A:$A,0))</f>
        <v>109.91</v>
      </c>
      <c r="O25" s="31">
        <f ca="1">INDEX('Player List'!H:H,MATCH($F25,'Player List'!$A:$A,0))</f>
        <v>3</v>
      </c>
      <c r="P25" s="38" t="str">
        <f ca="1">INDEX('Player List'!I:I,MATCH($F25,'Player List'!$A:$A,0))</f>
        <v>101 ruck</v>
      </c>
      <c r="Q25" s="31"/>
    </row>
    <row r="26" spans="1:17" x14ac:dyDescent="0.2">
      <c r="A26" s="7">
        <f t="shared" si="4"/>
        <v>3</v>
      </c>
      <c r="B26" s="7">
        <v>21</v>
      </c>
      <c r="C26" s="7" t="str">
        <f t="shared" ca="1" si="1"/>
        <v>M13</v>
      </c>
      <c r="D26" s="7" t="str">
        <f ca="1">LEFT(OFFSET(Settings!$B$1,'Printable Draft Notes'!$B26,0),1)</f>
        <v>M</v>
      </c>
      <c r="E26" s="7">
        <f ca="1">COUNTIF($D$3:D26,$D26)</f>
        <v>13</v>
      </c>
      <c r="F26" s="7">
        <f ca="1">OFFSET(Rankings!$A$1,'Printable Draft Notes'!$E26,MATCH('Printable Draft Notes'!$D26,Rankings!$B$1:$Z$1,0))</f>
        <v>1006094</v>
      </c>
      <c r="G26" s="7" t="str">
        <f ca="1">INDEX('Player List'!B:B,MATCH($F26,'Player List'!$A:$A,0))</f>
        <v>S.Walsh</v>
      </c>
      <c r="H26" s="7" t="str">
        <f ca="1">INDEX('Player List'!D:D,MATCH($F26,'Player List'!$A:$A,0))</f>
        <v>MID</v>
      </c>
      <c r="I26" s="7" t="str">
        <f t="shared" ca="1" si="5"/>
        <v>X</v>
      </c>
      <c r="J26" s="7" t="str">
        <f t="shared" ca="1" si="5"/>
        <v>S.Walsh</v>
      </c>
      <c r="K26" s="7" t="str">
        <f t="shared" ca="1" si="5"/>
        <v>X</v>
      </c>
      <c r="L26" s="7" t="str">
        <f t="shared" ca="1" si="5"/>
        <v>X</v>
      </c>
      <c r="M26" s="7" t="str">
        <f ca="1">INDEX('Player List'!C:C,MATCH($F26,'Player List'!$A:$A,0))</f>
        <v>CAR</v>
      </c>
      <c r="N26" s="8">
        <f ca="1">INDEX('Player List'!E:E,MATCH($F26,'Player List'!$A:$A,0))</f>
        <v>110.95</v>
      </c>
      <c r="O26" s="31">
        <f ca="1">INDEX('Player List'!H:H,MATCH($F26,'Player List'!$A:$A,0))</f>
        <v>4</v>
      </c>
      <c r="P26" s="38" t="str">
        <f ca="1">INDEX('Player List'!I:I,MATCH($F26,'Player List'!$A:$A,0))</f>
        <v/>
      </c>
      <c r="Q26" s="31"/>
    </row>
    <row r="27" spans="1:17" x14ac:dyDescent="0.2">
      <c r="A27" s="7">
        <f t="shared" si="4"/>
        <v>3</v>
      </c>
      <c r="B27" s="7">
        <v>22</v>
      </c>
      <c r="C27" s="7" t="str">
        <f t="shared" ca="1" si="1"/>
        <v>F4</v>
      </c>
      <c r="D27" s="7" t="str">
        <f ca="1">LEFT(OFFSET(Settings!$B$1,'Printable Draft Notes'!$B27,0),1)</f>
        <v>F</v>
      </c>
      <c r="E27" s="7">
        <f ca="1">COUNTIF($D$3:D27,$D27)</f>
        <v>4</v>
      </c>
      <c r="F27" s="7">
        <f ca="1">OFFSET(Rankings!$A$1,'Printable Draft Notes'!$E27,MATCH('Printable Draft Notes'!$D27,Rankings!$B$1:$Z$1,0))</f>
        <v>1001299</v>
      </c>
      <c r="G27" s="7" t="str">
        <f ca="1">INDEX('Player List'!B:B,MATCH($F27,'Player List'!$A:$A,0))</f>
        <v>C.Rozee</v>
      </c>
      <c r="H27" s="7" t="str">
        <f ca="1">INDEX('Player List'!D:D,MATCH($F27,'Player List'!$A:$A,0))</f>
        <v>MID FWD</v>
      </c>
      <c r="I27" s="7" t="str">
        <f t="shared" ca="1" si="5"/>
        <v>X</v>
      </c>
      <c r="J27" s="7" t="str">
        <f t="shared" ca="1" si="5"/>
        <v>C.Rozee</v>
      </c>
      <c r="K27" s="7" t="str">
        <f t="shared" ca="1" si="5"/>
        <v>X</v>
      </c>
      <c r="L27" s="7" t="str">
        <f t="shared" ca="1" si="5"/>
        <v>C.Rozee</v>
      </c>
      <c r="M27" s="7" t="str">
        <f ca="1">INDEX('Player List'!C:C,MATCH($F27,'Player List'!$A:$A,0))</f>
        <v>PTA</v>
      </c>
      <c r="N27" s="8">
        <f ca="1">INDEX('Player List'!E:E,MATCH($F27,'Player List'!$A:$A,0))</f>
        <v>93.32</v>
      </c>
      <c r="O27" s="31">
        <f ca="1">INDEX('Player List'!H:H,MATCH($F27,'Player List'!$A:$A,0))</f>
        <v>5</v>
      </c>
      <c r="P27" s="38" t="str">
        <f ca="1">INDEX('Player List'!I:I,MATCH($F27,'Player List'!$A:$A,0))</f>
        <v>111 hot</v>
      </c>
      <c r="Q27" s="31"/>
    </row>
    <row r="28" spans="1:17" x14ac:dyDescent="0.2">
      <c r="A28" s="7">
        <f t="shared" si="4"/>
        <v>3</v>
      </c>
      <c r="B28" s="7">
        <v>23</v>
      </c>
      <c r="C28" s="7" t="str">
        <f t="shared" ca="1" si="1"/>
        <v>M14</v>
      </c>
      <c r="D28" s="7" t="str">
        <f ca="1">LEFT(OFFSET(Settings!$B$1,'Printable Draft Notes'!$B28,0),1)</f>
        <v>M</v>
      </c>
      <c r="E28" s="7">
        <f ca="1">COUNTIF($D$3:D28,$D28)</f>
        <v>14</v>
      </c>
      <c r="F28" s="7">
        <f ca="1">OFFSET(Rankings!$A$1,'Printable Draft Notes'!$E28,MATCH('Printable Draft Notes'!$D28,Rankings!$B$1:$Z$1,0))</f>
        <v>298210</v>
      </c>
      <c r="G28" s="7" t="str">
        <f ca="1">INDEX('Player List'!B:B,MATCH($F28,'Player List'!$A:$A,0))</f>
        <v>C.Petracca</v>
      </c>
      <c r="H28" s="7" t="str">
        <f ca="1">INDEX('Player List'!D:D,MATCH($F28,'Player List'!$A:$A,0))</f>
        <v>MID</v>
      </c>
      <c r="I28" s="7" t="str">
        <f t="shared" ca="1" si="5"/>
        <v>X</v>
      </c>
      <c r="J28" s="7" t="str">
        <f t="shared" ca="1" si="5"/>
        <v>C.Petracca</v>
      </c>
      <c r="K28" s="7" t="str">
        <f t="shared" ca="1" si="5"/>
        <v>X</v>
      </c>
      <c r="L28" s="7" t="str">
        <f t="shared" ca="1" si="5"/>
        <v>X</v>
      </c>
      <c r="M28" s="7" t="str">
        <f ca="1">INDEX('Player List'!C:C,MATCH($F28,'Player List'!$A:$A,0))</f>
        <v>MEL</v>
      </c>
      <c r="N28" s="8">
        <f ca="1">INDEX('Player List'!E:E,MATCH($F28,'Player List'!$A:$A,0))</f>
        <v>112.36</v>
      </c>
      <c r="O28" s="31">
        <f ca="1">INDEX('Player List'!H:H,MATCH($F28,'Player List'!$A:$A,0))</f>
        <v>2</v>
      </c>
      <c r="P28" s="38" t="str">
        <f ca="1">INDEX('Player List'!I:I,MATCH($F28,'Player List'!$A:$A,0))</f>
        <v>114 hot</v>
      </c>
      <c r="Q28" s="31"/>
    </row>
    <row r="29" spans="1:17" x14ac:dyDescent="0.2">
      <c r="A29" s="9">
        <f t="shared" si="4"/>
        <v>3</v>
      </c>
      <c r="B29" s="9">
        <v>24</v>
      </c>
      <c r="C29" s="9" t="str">
        <f t="shared" ca="1" si="1"/>
        <v>F5</v>
      </c>
      <c r="D29" s="9" t="str">
        <f ca="1">LEFT(OFFSET(Settings!$B$1,'Printable Draft Notes'!$B29,0),1)</f>
        <v>F</v>
      </c>
      <c r="E29" s="9">
        <f ca="1">COUNTIF($D$3:D29,$D29)</f>
        <v>5</v>
      </c>
      <c r="F29" s="9">
        <f ca="1">OFFSET(Rankings!$A$1,'Printable Draft Notes'!$E29,MATCH('Printable Draft Notes'!$D29,Rankings!$B$1:$Z$1,0))</f>
        <v>1013128</v>
      </c>
      <c r="G29" s="9" t="str">
        <f ca="1">INDEX('Player List'!B:B,MATCH($F29,'Player List'!$A:$A,0))</f>
        <v>E.Gulden</v>
      </c>
      <c r="H29" s="9" t="str">
        <f ca="1">INDEX('Player List'!D:D,MATCH($F29,'Player List'!$A:$A,0))</f>
        <v>MID FWD</v>
      </c>
      <c r="I29" s="9" t="str">
        <f t="shared" ca="1" si="5"/>
        <v>X</v>
      </c>
      <c r="J29" s="9" t="str">
        <f t="shared" ca="1" si="5"/>
        <v>E.Gulden</v>
      </c>
      <c r="K29" s="9" t="str">
        <f t="shared" ca="1" si="5"/>
        <v>X</v>
      </c>
      <c r="L29" s="9" t="str">
        <f t="shared" ca="1" si="5"/>
        <v>E.Gulden</v>
      </c>
      <c r="M29" s="9" t="str">
        <f ca="1">INDEX('Player List'!C:C,MATCH($F29,'Player List'!$A:$A,0))</f>
        <v>SYD</v>
      </c>
      <c r="N29" s="10">
        <f ca="1">INDEX('Player List'!E:E,MATCH($F29,'Player List'!$A:$A,0))</f>
        <v>85.73</v>
      </c>
      <c r="O29" s="32">
        <f ca="1">INDEX('Player List'!H:H,MATCH($F29,'Player List'!$A:$A,0))</f>
        <v>9</v>
      </c>
      <c r="P29" s="39" t="str">
        <f ca="1">INDEX('Player List'!I:I,MATCH($F29,'Player List'!$A:$A,0))</f>
        <v>188 snout</v>
      </c>
      <c r="Q29" s="32"/>
    </row>
    <row r="30" spans="1:17" x14ac:dyDescent="0.2">
      <c r="A30" s="14"/>
      <c r="B30" s="14"/>
      <c r="C30" s="14"/>
      <c r="D30" s="14"/>
      <c r="E30" s="14"/>
      <c r="F30" s="14" t="e">
        <f ca="1">OFFSET(Rankings!$A$1,'Printable Draft Notes'!$E30,MATCH('Printable Draft Notes'!$D30,Rankings!$B$1:$Z$1,0))</f>
        <v>#N/A</v>
      </c>
      <c r="G30" s="14" t="e">
        <f ca="1">INDEX('Player List'!B:B,MATCH($F30,'Player List'!$A:$A,0))</f>
        <v>#N/A</v>
      </c>
      <c r="H30" s="14" t="e">
        <f ca="1">INDEX('Player List'!D:D,MATCH($F30,'Player List'!$A:$A,0))</f>
        <v>#N/A</v>
      </c>
      <c r="I30" s="16"/>
      <c r="J30" s="16"/>
      <c r="K30" s="16"/>
      <c r="L30" s="16"/>
      <c r="M30" s="14"/>
      <c r="N30" s="15"/>
      <c r="O30" s="33"/>
      <c r="P30" s="40"/>
      <c r="Q30" s="33"/>
    </row>
    <row r="31" spans="1:17" x14ac:dyDescent="0.2">
      <c r="A31" s="5">
        <f t="shared" ref="A31:A38" si="6">A22+1</f>
        <v>4</v>
      </c>
      <c r="B31" s="5">
        <v>25</v>
      </c>
      <c r="C31" s="5" t="str">
        <f t="shared" ca="1" si="1"/>
        <v>D4</v>
      </c>
      <c r="D31" s="5" t="str">
        <f ca="1">LEFT(OFFSET(Settings!$B$1,'Printable Draft Notes'!$B31,0),1)</f>
        <v>D</v>
      </c>
      <c r="E31" s="5">
        <f ca="1">COUNTIF($D$3:D31,$D31)</f>
        <v>4</v>
      </c>
      <c r="F31" s="5">
        <f ca="1">OFFSET(Rankings!$A$1,'Printable Draft Notes'!$E31,MATCH('Printable Draft Notes'!$D31,Rankings!$B$1:$Z$1,0))</f>
        <v>994389</v>
      </c>
      <c r="G31" s="5" t="str">
        <f ca="1">INDEX('Player List'!B:B,MATCH($F31,'Player List'!$A:$A,0))</f>
        <v>J.Sinclair</v>
      </c>
      <c r="H31" s="5" t="str">
        <f ca="1">INDEX('Player List'!D:D,MATCH($F31,'Player List'!$A:$A,0))</f>
        <v>DEF</v>
      </c>
      <c r="I31" s="5" t="str">
        <f t="shared" ca="1" si="5"/>
        <v>J.Sinclair</v>
      </c>
      <c r="J31" s="5" t="str">
        <f t="shared" ca="1" si="5"/>
        <v>X</v>
      </c>
      <c r="K31" s="5" t="str">
        <f t="shared" ca="1" si="5"/>
        <v>X</v>
      </c>
      <c r="L31" s="5" t="str">
        <f t="shared" ca="1" si="5"/>
        <v>X</v>
      </c>
      <c r="M31" s="5" t="str">
        <f ca="1">INDEX('Player List'!C:C,MATCH($F31,'Player List'!$A:$A,0))</f>
        <v>STK</v>
      </c>
      <c r="N31" s="6">
        <f ca="1">INDEX('Player List'!E:E,MATCH($F31,'Player List'!$A:$A,0))</f>
        <v>113.73</v>
      </c>
      <c r="O31" s="34">
        <f ca="1">INDEX('Player List'!H:H,MATCH($F31,'Player List'!$A:$A,0))</f>
        <v>2</v>
      </c>
      <c r="P31" s="41" t="str">
        <f ca="1">INDEX('Player List'!I:I,MATCH($F31,'Player List'!$A:$A,0))</f>
        <v>59 guard</v>
      </c>
      <c r="Q31" s="34"/>
    </row>
    <row r="32" spans="1:17" x14ac:dyDescent="0.2">
      <c r="A32" s="7">
        <f t="shared" si="6"/>
        <v>4</v>
      </c>
      <c r="B32" s="7">
        <v>26</v>
      </c>
      <c r="C32" s="7" t="str">
        <f t="shared" ca="1" si="1"/>
        <v>R3</v>
      </c>
      <c r="D32" s="7" t="str">
        <f ca="1">LEFT(OFFSET(Settings!$B$1,'Printable Draft Notes'!$B32,0),1)</f>
        <v>R</v>
      </c>
      <c r="E32" s="7">
        <f ca="1">COUNTIF($D$3:D32,$D32)</f>
        <v>3</v>
      </c>
      <c r="F32" s="7">
        <f ca="1">OFFSET(Rankings!$A$1,'Printable Draft Notes'!$E32,MATCH('Printable Draft Notes'!$D32,Rankings!$B$1:$Z$1,0))</f>
        <v>992468</v>
      </c>
      <c r="G32" s="7" t="str">
        <f ca="1">INDEX('Player List'!B:B,MATCH($F32,'Player List'!$A:$A,0))</f>
        <v>R.Marshall</v>
      </c>
      <c r="H32" s="7" t="str">
        <f ca="1">INDEX('Player List'!D:D,MATCH($F32,'Player List'!$A:$A,0))</f>
        <v>RUC</v>
      </c>
      <c r="I32" s="7" t="str">
        <f t="shared" ca="1" si="5"/>
        <v>X</v>
      </c>
      <c r="J32" s="7" t="str">
        <f t="shared" ca="1" si="5"/>
        <v>X</v>
      </c>
      <c r="K32" s="7" t="str">
        <f t="shared" ca="1" si="5"/>
        <v>R.Marshall</v>
      </c>
      <c r="L32" s="7" t="str">
        <f t="shared" ca="1" si="5"/>
        <v>X</v>
      </c>
      <c r="M32" s="7" t="str">
        <f ca="1">INDEX('Player List'!C:C,MATCH($F32,'Player List'!$A:$A,0))</f>
        <v>STK</v>
      </c>
      <c r="N32" s="8">
        <f ca="1">INDEX('Player List'!E:E,MATCH($F32,'Player List'!$A:$A,0))</f>
        <v>92</v>
      </c>
      <c r="O32" s="31">
        <f ca="1">INDEX('Player List'!H:H,MATCH($F32,'Player List'!$A:$A,0))</f>
        <v>5</v>
      </c>
      <c r="P32" s="38" t="str">
        <f ca="1">INDEX('Player List'!I:I,MATCH($F32,'Player List'!$A:$A,0))</f>
        <v>155 hot</v>
      </c>
      <c r="Q32" s="31"/>
    </row>
    <row r="33" spans="1:17" x14ac:dyDescent="0.2">
      <c r="A33" s="7">
        <f t="shared" si="6"/>
        <v>4</v>
      </c>
      <c r="B33" s="7">
        <v>27</v>
      </c>
      <c r="C33" s="7" t="str">
        <f t="shared" ca="1" si="1"/>
        <v>R4</v>
      </c>
      <c r="D33" s="7" t="str">
        <f ca="1">LEFT(OFFSET(Settings!$B$1,'Printable Draft Notes'!$B33,0),1)</f>
        <v>R</v>
      </c>
      <c r="E33" s="7">
        <f ca="1">COUNTIF($D$3:D33,$D33)</f>
        <v>4</v>
      </c>
      <c r="F33" s="7">
        <f ca="1">OFFSET(Rankings!$A$1,'Printable Draft Notes'!$E33,MATCH('Printable Draft Notes'!$D33,Rankings!$B$1:$Z$1,0))</f>
        <v>1004592</v>
      </c>
      <c r="G33" s="7" t="str">
        <f ca="1">INDEX('Player List'!B:B,MATCH($F33,'Player List'!$A:$A,0))</f>
        <v>T.English</v>
      </c>
      <c r="H33" s="7" t="str">
        <f ca="1">INDEX('Player List'!D:D,MATCH($F33,'Player List'!$A:$A,0))</f>
        <v>RUC</v>
      </c>
      <c r="I33" s="7" t="str">
        <f t="shared" ca="1" si="5"/>
        <v>X</v>
      </c>
      <c r="J33" s="7" t="str">
        <f t="shared" ca="1" si="5"/>
        <v>X</v>
      </c>
      <c r="K33" s="7" t="str">
        <f t="shared" ca="1" si="5"/>
        <v>T.English</v>
      </c>
      <c r="L33" s="7" t="str">
        <f t="shared" ca="1" si="5"/>
        <v>X</v>
      </c>
      <c r="M33" s="7" t="str">
        <f ca="1">INDEX('Player List'!C:C,MATCH($F33,'Player List'!$A:$A,0))</f>
        <v>WBD</v>
      </c>
      <c r="N33" s="8">
        <f ca="1">INDEX('Player List'!E:E,MATCH($F33,'Player List'!$A:$A,0))</f>
        <v>105.53</v>
      </c>
      <c r="O33" s="31">
        <f ca="1">INDEX('Player List'!H:H,MATCH($F33,'Player List'!$A:$A,0))</f>
        <v>3</v>
      </c>
      <c r="P33" s="38" t="str">
        <f ca="1">INDEX('Player List'!I:I,MATCH($F33,'Player List'!$A:$A,0))</f>
        <v>75 ruck</v>
      </c>
      <c r="Q33" s="31"/>
    </row>
    <row r="34" spans="1:17" x14ac:dyDescent="0.2">
      <c r="A34" s="7">
        <f t="shared" si="6"/>
        <v>4</v>
      </c>
      <c r="B34" s="7">
        <v>28</v>
      </c>
      <c r="C34" s="7" t="str">
        <f t="shared" ca="1" si="1"/>
        <v>M15</v>
      </c>
      <c r="D34" s="7" t="str">
        <f ca="1">LEFT(OFFSET(Settings!$B$1,'Printable Draft Notes'!$B34,0),1)</f>
        <v>M</v>
      </c>
      <c r="E34" s="7">
        <f ca="1">COUNTIF($D$3:D34,$D34)</f>
        <v>15</v>
      </c>
      <c r="F34" s="7">
        <f ca="1">OFFSET(Rankings!$A$1,'Printable Draft Notes'!$E34,MATCH('Printable Draft Notes'!$D34,Rankings!$B$1:$Z$1,0))</f>
        <v>993905</v>
      </c>
      <c r="G34" s="7" t="str">
        <f ca="1">INDEX('Player List'!B:B,MATCH($F34,'Player List'!$A:$A,0))</f>
        <v>C.Mills</v>
      </c>
      <c r="H34" s="7" t="str">
        <f ca="1">INDEX('Player List'!D:D,MATCH($F34,'Player List'!$A:$A,0))</f>
        <v>MID</v>
      </c>
      <c r="I34" s="7" t="str">
        <f t="shared" ca="1" si="5"/>
        <v>X</v>
      </c>
      <c r="J34" s="7" t="str">
        <f t="shared" ca="1" si="5"/>
        <v>C.Mills</v>
      </c>
      <c r="K34" s="7" t="str">
        <f t="shared" ca="1" si="5"/>
        <v>X</v>
      </c>
      <c r="L34" s="7" t="str">
        <f t="shared" ca="1" si="5"/>
        <v>X</v>
      </c>
      <c r="M34" s="7" t="str">
        <f ca="1">INDEX('Player List'!C:C,MATCH($F34,'Player List'!$A:$A,0))</f>
        <v>SYD</v>
      </c>
      <c r="N34" s="8">
        <f ca="1">INDEX('Player List'!E:E,MATCH($F34,'Player List'!$A:$A,0))</f>
        <v>116.68</v>
      </c>
      <c r="O34" s="31">
        <f ca="1">INDEX('Player List'!H:H,MATCH($F34,'Player List'!$A:$A,0))</f>
        <v>2</v>
      </c>
      <c r="P34" s="38" t="str">
        <f ca="1">INDEX('Player List'!I:I,MATCH($F34,'Player List'!$A:$A,0))</f>
        <v/>
      </c>
      <c r="Q34" s="31"/>
    </row>
    <row r="35" spans="1:17" x14ac:dyDescent="0.2">
      <c r="A35" s="7">
        <f t="shared" si="6"/>
        <v>4</v>
      </c>
      <c r="B35" s="7">
        <v>29</v>
      </c>
      <c r="C35" s="7" t="str">
        <f t="shared" ca="1" si="1"/>
        <v>F6</v>
      </c>
      <c r="D35" s="7" t="str">
        <f ca="1">LEFT(OFFSET(Settings!$B$1,'Printable Draft Notes'!$B35,0),1)</f>
        <v>F</v>
      </c>
      <c r="E35" s="7">
        <f ca="1">COUNTIF($D$3:D35,$D35)</f>
        <v>6</v>
      </c>
      <c r="F35" s="7">
        <f ca="1">OFFSET(Rankings!$A$1,'Printable Draft Notes'!$E35,MATCH('Printable Draft Notes'!$D35,Rankings!$B$1:$Z$1,0))</f>
        <v>298539</v>
      </c>
      <c r="G35" s="7" t="str">
        <f ca="1">INDEX('Player List'!B:B,MATCH($F35,'Player List'!$A:$A,0))</f>
        <v>I.Heeney</v>
      </c>
      <c r="H35" s="7" t="str">
        <f ca="1">INDEX('Player List'!D:D,MATCH($F35,'Player List'!$A:$A,0))</f>
        <v>FWD</v>
      </c>
      <c r="I35" s="7" t="str">
        <f t="shared" ca="1" si="5"/>
        <v>X</v>
      </c>
      <c r="J35" s="7" t="str">
        <f t="shared" ca="1" si="5"/>
        <v>X</v>
      </c>
      <c r="K35" s="7" t="str">
        <f t="shared" ca="1" si="5"/>
        <v>X</v>
      </c>
      <c r="L35" s="7" t="str">
        <f t="shared" ca="1" si="5"/>
        <v>I.Heeney</v>
      </c>
      <c r="M35" s="7" t="str">
        <f ca="1">INDEX('Player List'!C:C,MATCH($F35,'Player List'!$A:$A,0))</f>
        <v>SYD</v>
      </c>
      <c r="N35" s="8">
        <f ca="1">INDEX('Player List'!E:E,MATCH($F35,'Player List'!$A:$A,0))</f>
        <v>101.18</v>
      </c>
      <c r="O35" s="31">
        <f ca="1">INDEX('Player List'!H:H,MATCH($F35,'Player List'!$A:$A,0))</f>
        <v>5</v>
      </c>
      <c r="P35" s="38" t="str">
        <f ca="1">INDEX('Player List'!I:I,MATCH($F35,'Player List'!$A:$A,0))</f>
        <v>81 spearhead</v>
      </c>
      <c r="Q35" s="31"/>
    </row>
    <row r="36" spans="1:17" x14ac:dyDescent="0.2">
      <c r="A36" s="7">
        <f t="shared" si="6"/>
        <v>4</v>
      </c>
      <c r="B36" s="7">
        <v>30</v>
      </c>
      <c r="C36" s="7" t="str">
        <f t="shared" ca="1" si="1"/>
        <v>D5</v>
      </c>
      <c r="D36" s="7" t="str">
        <f ca="1">LEFT(OFFSET(Settings!$B$1,'Printable Draft Notes'!$B36,0),1)</f>
        <v>D</v>
      </c>
      <c r="E36" s="7">
        <f ca="1">COUNTIF($D$3:D36,$D36)</f>
        <v>5</v>
      </c>
      <c r="F36" s="7">
        <f ca="1">OFFSET(Rankings!$A$1,'Printable Draft Notes'!$E36,MATCH('Printable Draft Notes'!$D36,Rankings!$B$1:$Z$1,0))</f>
        <v>992242</v>
      </c>
      <c r="G36" s="7" t="str">
        <f ca="1">INDEX('Player List'!B:B,MATCH($F36,'Player List'!$A:$A,0))</f>
        <v>J.Dawson</v>
      </c>
      <c r="H36" s="7" t="str">
        <f ca="1">INDEX('Player List'!D:D,MATCH($F36,'Player List'!$A:$A,0))</f>
        <v>DEF</v>
      </c>
      <c r="I36" s="7" t="str">
        <f t="shared" ca="1" si="5"/>
        <v>J.Dawson</v>
      </c>
      <c r="J36" s="7" t="str">
        <f t="shared" ca="1" si="5"/>
        <v>X</v>
      </c>
      <c r="K36" s="7" t="str">
        <f t="shared" ca="1" si="5"/>
        <v>X</v>
      </c>
      <c r="L36" s="7" t="str">
        <f t="shared" ca="1" si="5"/>
        <v>X</v>
      </c>
      <c r="M36" s="7" t="str">
        <f ca="1">INDEX('Player List'!C:C,MATCH($F36,'Player List'!$A:$A,0))</f>
        <v>ADE</v>
      </c>
      <c r="N36" s="8">
        <f ca="1">INDEX('Player List'!E:E,MATCH($F36,'Player List'!$A:$A,0))</f>
        <v>109.55</v>
      </c>
      <c r="O36" s="31">
        <f ca="1">INDEX('Player List'!H:H,MATCH($F36,'Player List'!$A:$A,0))</f>
        <v>3</v>
      </c>
      <c r="P36" s="38" t="str">
        <f ca="1">INDEX('Player List'!I:I,MATCH($F36,'Player List'!$A:$A,0))</f>
        <v>105 wing</v>
      </c>
      <c r="Q36" s="31"/>
    </row>
    <row r="37" spans="1:17" x14ac:dyDescent="0.2">
      <c r="A37" s="7">
        <f t="shared" si="6"/>
        <v>4</v>
      </c>
      <c r="B37" s="7">
        <v>31</v>
      </c>
      <c r="C37" s="7" t="str">
        <f t="shared" ca="1" si="1"/>
        <v>M16</v>
      </c>
      <c r="D37" s="7" t="str">
        <f ca="1">LEFT(OFFSET(Settings!$B$1,'Printable Draft Notes'!$B37,0),1)</f>
        <v>M</v>
      </c>
      <c r="E37" s="7">
        <f ca="1">COUNTIF($D$3:D37,$D37)</f>
        <v>16</v>
      </c>
      <c r="F37" s="7">
        <f ca="1">OFFSET(Rankings!$A$1,'Printable Draft Notes'!$E37,MATCH('Printable Draft Notes'!$D37,Rankings!$B$1:$Z$1,0))</f>
        <v>1000978</v>
      </c>
      <c r="G37" s="7" t="str">
        <f ca="1">INDEX('Player List'!B:B,MATCH($F37,'Player List'!$A:$A,0))</f>
        <v>H.McCluggage</v>
      </c>
      <c r="H37" s="7" t="str">
        <f ca="1">INDEX('Player List'!D:D,MATCH($F37,'Player List'!$A:$A,0))</f>
        <v>MID</v>
      </c>
      <c r="I37" s="7" t="str">
        <f t="shared" ca="1" si="5"/>
        <v>X</v>
      </c>
      <c r="J37" s="7" t="str">
        <f t="shared" ca="1" si="5"/>
        <v>H.McCluggage</v>
      </c>
      <c r="K37" s="7" t="str">
        <f t="shared" ca="1" si="5"/>
        <v>X</v>
      </c>
      <c r="L37" s="7" t="str">
        <f t="shared" ca="1" si="5"/>
        <v>X</v>
      </c>
      <c r="M37" s="7" t="str">
        <f ca="1">INDEX('Player List'!C:C,MATCH($F37,'Player List'!$A:$A,0))</f>
        <v>BRL</v>
      </c>
      <c r="N37" s="8">
        <f ca="1">INDEX('Player List'!E:E,MATCH($F37,'Player List'!$A:$A,0))</f>
        <v>103.67</v>
      </c>
      <c r="O37" s="31">
        <f ca="1">INDEX('Player List'!H:H,MATCH($F37,'Player List'!$A:$A,0))</f>
        <v>6</v>
      </c>
      <c r="P37" s="38" t="str">
        <f ca="1">INDEX('Player List'!I:I,MATCH($F37,'Player List'!$A:$A,0))</f>
        <v>134 shovel</v>
      </c>
      <c r="Q37" s="31"/>
    </row>
    <row r="38" spans="1:17" x14ac:dyDescent="0.2">
      <c r="A38" s="9">
        <f t="shared" si="6"/>
        <v>4</v>
      </c>
      <c r="B38" s="9">
        <v>32</v>
      </c>
      <c r="C38" s="9" t="str">
        <f t="shared" ca="1" si="1"/>
        <v>M17</v>
      </c>
      <c r="D38" s="9" t="str">
        <f ca="1">LEFT(OFFSET(Settings!$B$1,'Printable Draft Notes'!$B38,0),1)</f>
        <v>M</v>
      </c>
      <c r="E38" s="9">
        <f ca="1">COUNTIF($D$3:D38,$D38)</f>
        <v>17</v>
      </c>
      <c r="F38" s="9">
        <f ca="1">OFFSET(Rankings!$A$1,'Printable Draft Notes'!$E38,MATCH('Printable Draft Notes'!$D38,Rankings!$B$1:$Z$1,0))</f>
        <v>1009528</v>
      </c>
      <c r="G38" s="9" t="str">
        <f ca="1">INDEX('Player List'!B:B,MATCH($F38,'Player List'!$A:$A,0))</f>
        <v>T.Green</v>
      </c>
      <c r="H38" s="9" t="str">
        <f ca="1">INDEX('Player List'!D:D,MATCH($F38,'Player List'!$A:$A,0))</f>
        <v>MID</v>
      </c>
      <c r="I38" s="9" t="str">
        <f t="shared" ca="1" si="5"/>
        <v>X</v>
      </c>
      <c r="J38" s="9" t="str">
        <f t="shared" ca="1" si="5"/>
        <v>T.Green</v>
      </c>
      <c r="K38" s="9" t="str">
        <f t="shared" ca="1" si="5"/>
        <v>X</v>
      </c>
      <c r="L38" s="9" t="str">
        <f t="shared" ca="1" si="5"/>
        <v>X</v>
      </c>
      <c r="M38" s="9" t="str">
        <f ca="1">INDEX('Player List'!C:C,MATCH($F38,'Player List'!$A:$A,0))</f>
        <v>GWS</v>
      </c>
      <c r="N38" s="10">
        <f ca="1">INDEX('Player List'!E:E,MATCH($F38,'Player List'!$A:$A,0))</f>
        <v>97.1</v>
      </c>
      <c r="O38" s="32">
        <f ca="1">INDEX('Player List'!H:H,MATCH($F38,'Player List'!$A:$A,0))</f>
        <v>6</v>
      </c>
      <c r="P38" s="39" t="str">
        <f ca="1">INDEX('Player List'!I:I,MATCH($F38,'Player List'!$A:$A,0))</f>
        <v>130 shovel</v>
      </c>
      <c r="Q38" s="32"/>
    </row>
    <row r="39" spans="1:17" x14ac:dyDescent="0.2">
      <c r="A39" s="14"/>
      <c r="B39" s="14"/>
      <c r="C39" s="14"/>
      <c r="D39" s="14"/>
      <c r="E39" s="14"/>
      <c r="F39" s="14" t="e">
        <f ca="1">OFFSET(Rankings!$A$1,'Printable Draft Notes'!$E39,MATCH('Printable Draft Notes'!$D39,Rankings!$B$1:$Z$1,0))</f>
        <v>#N/A</v>
      </c>
      <c r="G39" s="14" t="e">
        <f ca="1">INDEX('Player List'!B:B,MATCH($F39,'Player List'!$A:$A,0))</f>
        <v>#N/A</v>
      </c>
      <c r="H39" s="14" t="e">
        <f ca="1">INDEX('Player List'!D:D,MATCH($F39,'Player List'!$A:$A,0))</f>
        <v>#N/A</v>
      </c>
      <c r="I39" s="16"/>
      <c r="J39" s="16"/>
      <c r="K39" s="16"/>
      <c r="L39" s="16"/>
      <c r="M39" s="14"/>
      <c r="N39" s="15"/>
      <c r="O39" s="33"/>
      <c r="P39" s="40"/>
      <c r="Q39" s="33"/>
    </row>
    <row r="40" spans="1:17" x14ac:dyDescent="0.2">
      <c r="A40" s="5">
        <f t="shared" ref="A40:A47" si="7">A31+1</f>
        <v>5</v>
      </c>
      <c r="B40" s="5">
        <v>33</v>
      </c>
      <c r="C40" s="5" t="str">
        <f t="shared" ca="1" si="1"/>
        <v>D6</v>
      </c>
      <c r="D40" s="5" t="str">
        <f ca="1">LEFT(OFFSET(Settings!$B$1,'Printable Draft Notes'!$B40,0),1)</f>
        <v>D</v>
      </c>
      <c r="E40" s="5">
        <f ca="1">COUNTIF($D$3:D40,$D40)</f>
        <v>6</v>
      </c>
      <c r="F40" s="5">
        <f ca="1">OFFSET(Rankings!$A$1,'Printable Draft Notes'!$E40,MATCH('Printable Draft Notes'!$D40,Rankings!$B$1:$Z$1,0))</f>
        <v>295461</v>
      </c>
      <c r="G40" s="5" t="str">
        <f ca="1">INDEX('Player List'!B:B,MATCH($F40,'Player List'!$A:$A,0))</f>
        <v>A.Saad</v>
      </c>
      <c r="H40" s="5" t="str">
        <f ca="1">INDEX('Player List'!D:D,MATCH($F40,'Player List'!$A:$A,0))</f>
        <v>DEF</v>
      </c>
      <c r="I40" s="5" t="str">
        <f t="shared" ca="1" si="5"/>
        <v>A.Saad</v>
      </c>
      <c r="J40" s="5" t="str">
        <f t="shared" ca="1" si="5"/>
        <v>X</v>
      </c>
      <c r="K40" s="5" t="str">
        <f t="shared" ca="1" si="5"/>
        <v>X</v>
      </c>
      <c r="L40" s="5" t="str">
        <f t="shared" ca="1" si="5"/>
        <v>X</v>
      </c>
      <c r="M40" s="5" t="str">
        <f ca="1">INDEX('Player List'!C:C,MATCH($F40,'Player List'!$A:$A,0))</f>
        <v>CAR</v>
      </c>
      <c r="N40" s="6">
        <f ca="1">INDEX('Player List'!E:E,MATCH($F40,'Player List'!$A:$A,0))</f>
        <v>103.14</v>
      </c>
      <c r="O40" s="34">
        <f ca="1">INDEX('Player List'!H:H,MATCH($F40,'Player List'!$A:$A,0))</f>
        <v>5</v>
      </c>
      <c r="P40" s="41" t="str">
        <f ca="1">INDEX('Player List'!I:I,MATCH($F40,'Player List'!$A:$A,0))</f>
        <v>65 guard</v>
      </c>
      <c r="Q40" s="34"/>
    </row>
    <row r="41" spans="1:17" x14ac:dyDescent="0.2">
      <c r="A41" s="7">
        <f t="shared" si="7"/>
        <v>5</v>
      </c>
      <c r="B41" s="7">
        <v>34</v>
      </c>
      <c r="C41" s="7" t="str">
        <f t="shared" ca="1" si="1"/>
        <v>F7</v>
      </c>
      <c r="D41" s="7" t="str">
        <f ca="1">LEFT(OFFSET(Settings!$B$1,'Printable Draft Notes'!$B41,0),1)</f>
        <v>F</v>
      </c>
      <c r="E41" s="7">
        <f ca="1">COUNTIF($D$3:D41,$D41)</f>
        <v>7</v>
      </c>
      <c r="F41" s="7">
        <f ca="1">OFFSET(Rankings!$A$1,'Printable Draft Notes'!$E41,MATCH('Printable Draft Notes'!$D41,Rankings!$B$1:$Z$1,0))</f>
        <v>1006314</v>
      </c>
      <c r="G41" s="7" t="str">
        <f ca="1">INDEX('Player List'!B:B,MATCH($F41,'Player List'!$A:$A,0))</f>
        <v>D.Moore</v>
      </c>
      <c r="H41" s="7" t="str">
        <f ca="1">INDEX('Player List'!D:D,MATCH($F41,'Player List'!$A:$A,0))</f>
        <v>FWD</v>
      </c>
      <c r="I41" s="7" t="str">
        <f t="shared" ca="1" si="5"/>
        <v>X</v>
      </c>
      <c r="J41" s="7" t="str">
        <f t="shared" ca="1" si="5"/>
        <v>X</v>
      </c>
      <c r="K41" s="7" t="str">
        <f t="shared" ca="1" si="5"/>
        <v>X</v>
      </c>
      <c r="L41" s="7" t="str">
        <f t="shared" ca="1" si="5"/>
        <v>D.Moore</v>
      </c>
      <c r="M41" s="7" t="str">
        <f ca="1">INDEX('Player List'!C:C,MATCH($F41,'Player List'!$A:$A,0))</f>
        <v>HAW</v>
      </c>
      <c r="N41" s="8">
        <f ca="1">INDEX('Player List'!E:E,MATCH($F41,'Player List'!$A:$A,0))</f>
        <v>94.64</v>
      </c>
      <c r="O41" s="31">
        <f ca="1">INDEX('Player List'!H:H,MATCH($F41,'Player List'!$A:$A,0))</f>
        <v>7</v>
      </c>
      <c r="P41" s="38" t="str">
        <f ca="1">INDEX('Player List'!I:I,MATCH($F41,'Player List'!$A:$A,0))</f>
        <v>70 tog</v>
      </c>
      <c r="Q41" s="31"/>
    </row>
    <row r="42" spans="1:17" x14ac:dyDescent="0.2">
      <c r="A42" s="7">
        <f t="shared" si="7"/>
        <v>5</v>
      </c>
      <c r="B42" s="7">
        <v>35</v>
      </c>
      <c r="C42" s="7" t="str">
        <f t="shared" ca="1" si="1"/>
        <v>M18</v>
      </c>
      <c r="D42" s="7" t="str">
        <f ca="1">LEFT(OFFSET(Settings!$B$1,'Printable Draft Notes'!$B42,0),1)</f>
        <v>M</v>
      </c>
      <c r="E42" s="7">
        <f ca="1">COUNTIF($D$3:D42,$D42)</f>
        <v>18</v>
      </c>
      <c r="F42" s="7">
        <f ca="1">OFFSET(Rankings!$A$1,'Printable Draft Notes'!$E42,MATCH('Printable Draft Notes'!$D42,Rankings!$B$1:$Z$1,0))</f>
        <v>290799</v>
      </c>
      <c r="G42" s="7" t="str">
        <f ca="1">INDEX('Player List'!B:B,MATCH($F42,'Player List'!$A:$A,0))</f>
        <v>T.Liberatore</v>
      </c>
      <c r="H42" s="7" t="str">
        <f ca="1">INDEX('Player List'!D:D,MATCH($F42,'Player List'!$A:$A,0))</f>
        <v>MID</v>
      </c>
      <c r="I42" s="7" t="str">
        <f t="shared" ref="I42:L113" ca="1" si="8">IF(IFERROR(FIND(I$3,$H42),0)&gt;0,$G42,"X")</f>
        <v>X</v>
      </c>
      <c r="J42" s="7" t="str">
        <f t="shared" ca="1" si="8"/>
        <v>T.Liberatore</v>
      </c>
      <c r="K42" s="7" t="str">
        <f t="shared" ca="1" si="8"/>
        <v>X</v>
      </c>
      <c r="L42" s="7" t="str">
        <f t="shared" ca="1" si="8"/>
        <v>X</v>
      </c>
      <c r="M42" s="7" t="str">
        <f ca="1">INDEX('Player List'!C:C,MATCH($F42,'Player List'!$A:$A,0))</f>
        <v>WBD</v>
      </c>
      <c r="N42" s="8">
        <f ca="1">INDEX('Player List'!E:E,MATCH($F42,'Player List'!$A:$A,0))</f>
        <v>104.77</v>
      </c>
      <c r="O42" s="31">
        <f ca="1">INDEX('Player List'!H:H,MATCH($F42,'Player List'!$A:$A,0))</f>
        <v>6</v>
      </c>
      <c r="P42" s="38" t="str">
        <f ca="1">INDEX('Player List'!I:I,MATCH($F42,'Player List'!$A:$A,0))</f>
        <v>158 hot</v>
      </c>
      <c r="Q42" s="31"/>
    </row>
    <row r="43" spans="1:17" x14ac:dyDescent="0.2">
      <c r="A43" s="7">
        <f t="shared" si="7"/>
        <v>5</v>
      </c>
      <c r="B43" s="7">
        <v>36</v>
      </c>
      <c r="C43" s="7" t="str">
        <f t="shared" ca="1" si="1"/>
        <v>D7</v>
      </c>
      <c r="D43" s="7" t="str">
        <f ca="1">LEFT(OFFSET(Settings!$B$1,'Printable Draft Notes'!$B43,0),1)</f>
        <v>D</v>
      </c>
      <c r="E43" s="7">
        <f ca="1">COUNTIF($D$3:D43,$D43)</f>
        <v>7</v>
      </c>
      <c r="F43" s="7">
        <f ca="1">OFFSET(Rankings!$A$1,'Printable Draft Notes'!$E43,MATCH('Printable Draft Notes'!$D43,Rankings!$B$1:$Z$1,0))</f>
        <v>996708</v>
      </c>
      <c r="G43" s="7" t="str">
        <f ca="1">INDEX('Player List'!B:B,MATCH($F43,'Player List'!$A:$A,0))</f>
        <v>B.Dale</v>
      </c>
      <c r="H43" s="7" t="str">
        <f ca="1">INDEX('Player List'!D:D,MATCH($F43,'Player List'!$A:$A,0))</f>
        <v>DEF</v>
      </c>
      <c r="I43" s="7" t="str">
        <f t="shared" ca="1" si="8"/>
        <v>B.Dale</v>
      </c>
      <c r="J43" s="7" t="str">
        <f t="shared" ca="1" si="8"/>
        <v>X</v>
      </c>
      <c r="K43" s="7" t="str">
        <f t="shared" ca="1" si="8"/>
        <v>X</v>
      </c>
      <c r="L43" s="7" t="str">
        <f t="shared" ca="1" si="8"/>
        <v>X</v>
      </c>
      <c r="M43" s="7" t="str">
        <f ca="1">INDEX('Player List'!C:C,MATCH($F43,'Player List'!$A:$A,0))</f>
        <v>WBD</v>
      </c>
      <c r="N43" s="8">
        <f ca="1">INDEX('Player List'!E:E,MATCH($F43,'Player List'!$A:$A,0))</f>
        <v>101.91</v>
      </c>
      <c r="O43" s="31">
        <f ca="1">INDEX('Player List'!H:H,MATCH($F43,'Player List'!$A:$A,0))</f>
        <v>5</v>
      </c>
      <c r="P43" s="38" t="str">
        <f ca="1">INDEX('Player List'!I:I,MATCH($F43,'Player List'!$A:$A,0))</f>
        <v>124 hot</v>
      </c>
      <c r="Q43" s="31"/>
    </row>
    <row r="44" spans="1:17" x14ac:dyDescent="0.2">
      <c r="A44" s="7">
        <f t="shared" si="7"/>
        <v>5</v>
      </c>
      <c r="B44" s="7">
        <v>37</v>
      </c>
      <c r="C44" s="7" t="str">
        <f t="shared" ca="1" si="1"/>
        <v>R5</v>
      </c>
      <c r="D44" s="7" t="str">
        <f ca="1">LEFT(OFFSET(Settings!$B$1,'Printable Draft Notes'!$B44,0),1)</f>
        <v>R</v>
      </c>
      <c r="E44" s="7">
        <f ca="1">COUNTIF($D$3:D44,$D44)</f>
        <v>5</v>
      </c>
      <c r="F44" s="7">
        <f ca="1">OFFSET(Rankings!$A$1,'Printable Draft Notes'!$E44,MATCH('Printable Draft Notes'!$D44,Rankings!$B$1:$Z$1,0))</f>
        <v>297523</v>
      </c>
      <c r="G44" s="7" t="str">
        <f ca="1">INDEX('Player List'!B:B,MATCH($F44,'Player List'!$A:$A,0))</f>
        <v>R.O'Brien</v>
      </c>
      <c r="H44" s="7" t="str">
        <f ca="1">INDEX('Player List'!D:D,MATCH($F44,'Player List'!$A:$A,0))</f>
        <v>RUC</v>
      </c>
      <c r="I44" s="7" t="str">
        <f t="shared" ca="1" si="8"/>
        <v>X</v>
      </c>
      <c r="J44" s="7" t="str">
        <f t="shared" ca="1" si="8"/>
        <v>X</v>
      </c>
      <c r="K44" s="7" t="str">
        <f t="shared" ca="1" si="8"/>
        <v>R.O'Brien</v>
      </c>
      <c r="L44" s="7" t="str">
        <f t="shared" ca="1" si="8"/>
        <v>X</v>
      </c>
      <c r="M44" s="7" t="str">
        <f ca="1">INDEX('Player List'!C:C,MATCH($F44,'Player List'!$A:$A,0))</f>
        <v>ADE</v>
      </c>
      <c r="N44" s="8">
        <f ca="1">INDEX('Player List'!E:E,MATCH($F44,'Player List'!$A:$A,0))</f>
        <v>101.8</v>
      </c>
      <c r="O44" s="31">
        <f ca="1">INDEX('Player List'!H:H,MATCH($F44,'Player List'!$A:$A,0))</f>
        <v>6</v>
      </c>
      <c r="P44" s="38" t="str">
        <f ca="1">INDEX('Player List'!I:I,MATCH($F44,'Player List'!$A:$A,0))</f>
        <v>103 hot</v>
      </c>
      <c r="Q44" s="31"/>
    </row>
    <row r="45" spans="1:17" x14ac:dyDescent="0.2">
      <c r="A45" s="7">
        <f t="shared" si="7"/>
        <v>5</v>
      </c>
      <c r="B45" s="7">
        <v>38</v>
      </c>
      <c r="C45" s="7" t="str">
        <f t="shared" ca="1" si="1"/>
        <v>R6</v>
      </c>
      <c r="D45" s="7" t="str">
        <f ca="1">LEFT(OFFSET(Settings!$B$1,'Printable Draft Notes'!$B45,0),1)</f>
        <v>R</v>
      </c>
      <c r="E45" s="7">
        <f ca="1">COUNTIF($D$3:D45,$D45)</f>
        <v>6</v>
      </c>
      <c r="F45" s="7">
        <f ca="1">OFFSET(Rankings!$A$1,'Printable Draft Notes'!$E45,MATCH('Printable Draft Notes'!$D45,Rankings!$B$1:$Z$1,0))</f>
        <v>998145</v>
      </c>
      <c r="G45" s="7" t="str">
        <f ca="1">INDEX('Player List'!B:B,MATCH($F45,'Player List'!$A:$A,0))</f>
        <v>S.Darcy</v>
      </c>
      <c r="H45" s="7" t="str">
        <f ca="1">INDEX('Player List'!D:D,MATCH($F45,'Player List'!$A:$A,0))</f>
        <v>RUC</v>
      </c>
      <c r="I45" s="7" t="str">
        <f t="shared" ca="1" si="8"/>
        <v>X</v>
      </c>
      <c r="J45" s="7" t="str">
        <f t="shared" ca="1" si="8"/>
        <v>X</v>
      </c>
      <c r="K45" s="7" t="str">
        <f t="shared" ca="1" si="8"/>
        <v>S.Darcy</v>
      </c>
      <c r="L45" s="7" t="str">
        <f t="shared" ca="1" si="8"/>
        <v>X</v>
      </c>
      <c r="M45" s="7" t="str">
        <f ca="1">INDEX('Player List'!C:C,MATCH($F45,'Player List'!$A:$A,0))</f>
        <v>FRE</v>
      </c>
      <c r="N45" s="8">
        <f ca="1">INDEX('Player List'!E:E,MATCH($F45,'Player List'!$A:$A,0))</f>
        <v>102.11</v>
      </c>
      <c r="O45" s="31">
        <f ca="1">INDEX('Player List'!H:H,MATCH($F45,'Player List'!$A:$A,0))</f>
        <v>5</v>
      </c>
      <c r="P45" s="38" t="str">
        <f ca="1">INDEX('Player List'!I:I,MATCH($F45,'Player List'!$A:$A,0))</f>
        <v>127 hot</v>
      </c>
      <c r="Q45" s="31"/>
    </row>
    <row r="46" spans="1:17" x14ac:dyDescent="0.2">
      <c r="A46" s="7">
        <f t="shared" si="7"/>
        <v>5</v>
      </c>
      <c r="B46" s="7">
        <v>39</v>
      </c>
      <c r="C46" s="7" t="str">
        <f t="shared" ca="1" si="1"/>
        <v>M19</v>
      </c>
      <c r="D46" s="7" t="str">
        <f ca="1">LEFT(OFFSET(Settings!$B$1,'Printable Draft Notes'!$B46,0),1)</f>
        <v>M</v>
      </c>
      <c r="E46" s="7">
        <f ca="1">COUNTIF($D$3:D46,$D46)</f>
        <v>19</v>
      </c>
      <c r="F46" s="7">
        <f ca="1">OFFSET(Rankings!$A$1,'Printable Draft Notes'!$E46,MATCH('Printable Draft Notes'!$D46,Rankings!$B$1:$Z$1,0))</f>
        <v>296347</v>
      </c>
      <c r="G46" s="7" t="str">
        <f ca="1">INDEX('Player List'!B:B,MATCH($F46,'Player List'!$A:$A,0))</f>
        <v>J.Kelly</v>
      </c>
      <c r="H46" s="7" t="str">
        <f ca="1">INDEX('Player List'!D:D,MATCH($F46,'Player List'!$A:$A,0))</f>
        <v>MID</v>
      </c>
      <c r="I46" s="7" t="str">
        <f t="shared" ca="1" si="8"/>
        <v>X</v>
      </c>
      <c r="J46" s="7" t="str">
        <f t="shared" ca="1" si="8"/>
        <v>J.Kelly</v>
      </c>
      <c r="K46" s="7" t="str">
        <f t="shared" ca="1" si="8"/>
        <v>X</v>
      </c>
      <c r="L46" s="7" t="str">
        <f t="shared" ca="1" si="8"/>
        <v>X</v>
      </c>
      <c r="M46" s="7" t="str">
        <f ca="1">INDEX('Player List'!C:C,MATCH($F46,'Player List'!$A:$A,0))</f>
        <v>GWS</v>
      </c>
      <c r="N46" s="8">
        <f ca="1">INDEX('Player List'!E:E,MATCH($F46,'Player List'!$A:$A,0))</f>
        <v>105.76</v>
      </c>
      <c r="O46" s="31">
        <f ca="1">INDEX('Player List'!H:H,MATCH($F46,'Player List'!$A:$A,0))</f>
        <v>4</v>
      </c>
      <c r="P46" s="38" t="str">
        <f ca="1">INDEX('Player List'!I:I,MATCH($F46,'Player List'!$A:$A,0))</f>
        <v>138 hot</v>
      </c>
      <c r="Q46" s="31"/>
    </row>
    <row r="47" spans="1:17" x14ac:dyDescent="0.2">
      <c r="A47" s="9">
        <f t="shared" si="7"/>
        <v>5</v>
      </c>
      <c r="B47" s="9">
        <v>40</v>
      </c>
      <c r="C47" s="9" t="str">
        <f t="shared" ca="1" si="1"/>
        <v>F8</v>
      </c>
      <c r="D47" s="9" t="str">
        <f ca="1">LEFT(OFFSET(Settings!$B$1,'Printable Draft Notes'!$B47,0),1)</f>
        <v>F</v>
      </c>
      <c r="E47" s="9">
        <f ca="1">COUNTIF($D$3:D47,$D47)</f>
        <v>8</v>
      </c>
      <c r="F47" s="9">
        <f ca="1">OFFSET(Rankings!$A$1,'Printable Draft Notes'!$E47,MATCH('Printable Draft Notes'!$D47,Rankings!$B$1:$Z$1,0))</f>
        <v>1006121</v>
      </c>
      <c r="G47" s="9" t="str">
        <f ca="1">INDEX('Player List'!B:B,MATCH($F47,'Player List'!$A:$A,0))</f>
        <v>Z.Butters</v>
      </c>
      <c r="H47" s="9" t="str">
        <f ca="1">INDEX('Player List'!D:D,MATCH($F47,'Player List'!$A:$A,0))</f>
        <v>MID FWD</v>
      </c>
      <c r="I47" s="9" t="str">
        <f t="shared" ca="1" si="8"/>
        <v>X</v>
      </c>
      <c r="J47" s="9" t="str">
        <f t="shared" ca="1" si="8"/>
        <v>Z.Butters</v>
      </c>
      <c r="K47" s="9" t="str">
        <f t="shared" ca="1" si="8"/>
        <v>X</v>
      </c>
      <c r="L47" s="9" t="str">
        <f t="shared" ca="1" si="8"/>
        <v>Z.Butters</v>
      </c>
      <c r="M47" s="9" t="str">
        <f ca="1">INDEX('Player List'!C:C,MATCH($F47,'Player List'!$A:$A,0))</f>
        <v>PTA</v>
      </c>
      <c r="N47" s="10">
        <f ca="1">INDEX('Player List'!E:E,MATCH($F47,'Player List'!$A:$A,0))</f>
        <v>96.15</v>
      </c>
      <c r="O47" s="32">
        <f ca="1">INDEX('Player List'!H:H,MATCH($F47,'Player List'!$A:$A,0))</f>
        <v>6</v>
      </c>
      <c r="P47" s="39" t="str">
        <f ca="1">INDEX('Player List'!I:I,MATCH($F47,'Player List'!$A:$A,0))</f>
        <v>67 wing</v>
      </c>
      <c r="Q47" s="32"/>
    </row>
    <row r="48" spans="1:17" x14ac:dyDescent="0.2">
      <c r="A48" s="14"/>
      <c r="B48" s="14"/>
      <c r="C48" s="14"/>
      <c r="D48" s="14"/>
      <c r="E48" s="14"/>
      <c r="F48" s="14" t="e">
        <f ca="1">OFFSET(Rankings!$A$1,'Printable Draft Notes'!$E48,MATCH('Printable Draft Notes'!$D48,Rankings!$B$1:$Z$1,0))</f>
        <v>#N/A</v>
      </c>
      <c r="G48" s="14" t="e">
        <f ca="1">INDEX('Player List'!B:B,MATCH($F48,'Player List'!$A:$A,0))</f>
        <v>#N/A</v>
      </c>
      <c r="H48" s="14" t="e">
        <f ca="1">INDEX('Player List'!D:D,MATCH($F48,'Player List'!$A:$A,0))</f>
        <v>#N/A</v>
      </c>
      <c r="I48" s="16"/>
      <c r="J48" s="16"/>
      <c r="K48" s="16"/>
      <c r="L48" s="16"/>
      <c r="M48" s="14"/>
      <c r="N48" s="15"/>
      <c r="O48" s="33"/>
      <c r="P48" s="40"/>
      <c r="Q48" s="33"/>
    </row>
    <row r="49" spans="1:17" x14ac:dyDescent="0.2">
      <c r="A49" s="5">
        <f t="shared" ref="A49:A56" si="9">A40+1</f>
        <v>6</v>
      </c>
      <c r="B49" s="5">
        <v>41</v>
      </c>
      <c r="C49" s="5" t="str">
        <f t="shared" ca="1" si="1"/>
        <v>D8</v>
      </c>
      <c r="D49" s="5" t="str">
        <f ca="1">LEFT(OFFSET(Settings!$B$1,'Printable Draft Notes'!$B49,0),1)</f>
        <v>D</v>
      </c>
      <c r="E49" s="5">
        <f ca="1">COUNTIF($D$3:D49,$D49)</f>
        <v>8</v>
      </c>
      <c r="F49" s="5">
        <f ca="1">OFFSET(Rankings!$A$1,'Printable Draft Notes'!$E49,MATCH('Printable Draft Notes'!$D49,Rankings!$B$1:$Z$1,0))</f>
        <v>994295</v>
      </c>
      <c r="G49" s="5" t="str">
        <f ca="1">INDEX('Player List'!B:B,MATCH($F49,'Player List'!$A:$A,0))</f>
        <v>D.Houston</v>
      </c>
      <c r="H49" s="5" t="str">
        <f ca="1">INDEX('Player List'!D:D,MATCH($F49,'Player List'!$A:$A,0))</f>
        <v>DEF</v>
      </c>
      <c r="I49" s="5" t="str">
        <f t="shared" ca="1" si="8"/>
        <v>D.Houston</v>
      </c>
      <c r="J49" s="5" t="str">
        <f t="shared" ca="1" si="8"/>
        <v>X</v>
      </c>
      <c r="K49" s="5" t="str">
        <f t="shared" ca="1" si="8"/>
        <v>X</v>
      </c>
      <c r="L49" s="5" t="str">
        <f t="shared" ca="1" si="8"/>
        <v>X</v>
      </c>
      <c r="M49" s="5" t="str">
        <f ca="1">INDEX('Player List'!C:C,MATCH($F49,'Player List'!$A:$A,0))</f>
        <v>PTA</v>
      </c>
      <c r="N49" s="6">
        <f ca="1">INDEX('Player List'!E:E,MATCH($F49,'Player List'!$A:$A,0))</f>
        <v>99</v>
      </c>
      <c r="O49" s="34">
        <f ca="1">INDEX('Player List'!H:H,MATCH($F49,'Player List'!$A:$A,0))</f>
        <v>7</v>
      </c>
      <c r="P49" s="41" t="str">
        <f ca="1">INDEX('Player List'!I:I,MATCH($F49,'Player List'!$A:$A,0))</f>
        <v>72 guard</v>
      </c>
      <c r="Q49" s="34"/>
    </row>
    <row r="50" spans="1:17" x14ac:dyDescent="0.2">
      <c r="A50" s="7">
        <f t="shared" si="9"/>
        <v>6</v>
      </c>
      <c r="B50" s="7">
        <v>42</v>
      </c>
      <c r="C50" s="7" t="str">
        <f t="shared" ca="1" si="1"/>
        <v>M20</v>
      </c>
      <c r="D50" s="7" t="str">
        <f ca="1">LEFT(OFFSET(Settings!$B$1,'Printable Draft Notes'!$B50,0),1)</f>
        <v>M</v>
      </c>
      <c r="E50" s="7">
        <f ca="1">COUNTIF($D$3:D50,$D50)</f>
        <v>20</v>
      </c>
      <c r="F50" s="7">
        <f ca="1">OFFSET(Rankings!$A$1,'Printable Draft Notes'!$E50,MATCH('Printable Draft Notes'!$D50,Rankings!$B$1:$Z$1,0))</f>
        <v>294318</v>
      </c>
      <c r="G50" s="7" t="str">
        <f ca="1">INDEX('Player List'!B:B,MATCH($F50,'Player List'!$A:$A,0))</f>
        <v>O.Wines</v>
      </c>
      <c r="H50" s="7" t="str">
        <f ca="1">INDEX('Player List'!D:D,MATCH($F50,'Player List'!$A:$A,0))</f>
        <v>MID</v>
      </c>
      <c r="I50" s="7" t="str">
        <f t="shared" ca="1" si="8"/>
        <v>X</v>
      </c>
      <c r="J50" s="7" t="str">
        <f t="shared" ca="1" si="8"/>
        <v>O.Wines</v>
      </c>
      <c r="K50" s="7" t="str">
        <f t="shared" ca="1" si="8"/>
        <v>X</v>
      </c>
      <c r="L50" s="7" t="str">
        <f t="shared" ca="1" si="8"/>
        <v>X</v>
      </c>
      <c r="M50" s="7" t="str">
        <f ca="1">INDEX('Player List'!C:C,MATCH($F50,'Player List'!$A:$A,0))</f>
        <v>PTA</v>
      </c>
      <c r="N50" s="8">
        <f ca="1">INDEX('Player List'!E:E,MATCH($F50,'Player List'!$A:$A,0))</f>
        <v>105.48</v>
      </c>
      <c r="O50" s="31">
        <f ca="1">INDEX('Player List'!H:H,MATCH($F50,'Player List'!$A:$A,0))</f>
        <v>5</v>
      </c>
      <c r="P50" s="38" t="str">
        <f ca="1">INDEX('Player List'!I:I,MATCH($F50,'Player List'!$A:$A,0))</f>
        <v>70 shovel</v>
      </c>
      <c r="Q50" s="31"/>
    </row>
    <row r="51" spans="1:17" x14ac:dyDescent="0.2">
      <c r="A51" s="7">
        <f t="shared" si="9"/>
        <v>6</v>
      </c>
      <c r="B51" s="7">
        <v>43</v>
      </c>
      <c r="C51" s="7" t="str">
        <f t="shared" ca="1" si="1"/>
        <v>D9</v>
      </c>
      <c r="D51" s="7" t="str">
        <f ca="1">LEFT(OFFSET(Settings!$B$1,'Printable Draft Notes'!$B51,0),1)</f>
        <v>D</v>
      </c>
      <c r="E51" s="7">
        <f ca="1">COUNTIF($D$3:D51,$D51)</f>
        <v>9</v>
      </c>
      <c r="F51" s="7">
        <f ca="1">OFFSET(Rankings!$A$1,'Printable Draft Notes'!$E51,MATCH('Printable Draft Notes'!$D51,Rankings!$B$1:$Z$1,0))</f>
        <v>294674</v>
      </c>
      <c r="G51" s="7" t="str">
        <f ca="1">INDEX('Player List'!B:B,MATCH($F51,'Player List'!$A:$A,0))</f>
        <v>N.Vlastuin</v>
      </c>
      <c r="H51" s="7" t="str">
        <f ca="1">INDEX('Player List'!D:D,MATCH($F51,'Player List'!$A:$A,0))</f>
        <v>DEF</v>
      </c>
      <c r="I51" s="7" t="str">
        <f t="shared" ca="1" si="8"/>
        <v>N.Vlastuin</v>
      </c>
      <c r="J51" s="7" t="str">
        <f t="shared" ca="1" si="8"/>
        <v>X</v>
      </c>
      <c r="K51" s="7" t="str">
        <f t="shared" ca="1" si="8"/>
        <v>X</v>
      </c>
      <c r="L51" s="7" t="str">
        <f t="shared" ca="1" si="8"/>
        <v>X</v>
      </c>
      <c r="M51" s="7" t="str">
        <f ca="1">INDEX('Player List'!C:C,MATCH($F51,'Player List'!$A:$A,0))</f>
        <v>RIC</v>
      </c>
      <c r="N51" s="8">
        <f ca="1">INDEX('Player List'!E:E,MATCH($F51,'Player List'!$A:$A,0))</f>
        <v>99.56</v>
      </c>
      <c r="O51" s="31">
        <f ca="1">INDEX('Player List'!H:H,MATCH($F51,'Player List'!$A:$A,0))</f>
        <v>8</v>
      </c>
      <c r="P51" s="38" t="str">
        <f ca="1">INDEX('Player List'!I:I,MATCH($F51,'Player List'!$A:$A,0))</f>
        <v>66 guard</v>
      </c>
      <c r="Q51" s="31"/>
    </row>
    <row r="52" spans="1:17" x14ac:dyDescent="0.2">
      <c r="A52" s="7">
        <f t="shared" si="9"/>
        <v>6</v>
      </c>
      <c r="B52" s="7">
        <v>44</v>
      </c>
      <c r="C52" s="7" t="str">
        <f t="shared" ca="1" si="1"/>
        <v>M21</v>
      </c>
      <c r="D52" s="7" t="str">
        <f ca="1">LEFT(OFFSET(Settings!$B$1,'Printable Draft Notes'!$B52,0),1)</f>
        <v>M</v>
      </c>
      <c r="E52" s="7">
        <f ca="1">COUNTIF($D$3:D52,$D52)</f>
        <v>21</v>
      </c>
      <c r="F52" s="7">
        <f ca="1">OFFSET(Rankings!$A$1,'Printable Draft Notes'!$E52,MATCH('Printable Draft Notes'!$D52,Rankings!$B$1:$Z$1,0))</f>
        <v>1002267</v>
      </c>
      <c r="G52" s="7" t="str">
        <f ca="1">INDEX('Player List'!B:B,MATCH($F52,'Player List'!$A:$A,0))</f>
        <v>L.Davies-Uniacke</v>
      </c>
      <c r="H52" s="7" t="str">
        <f ca="1">INDEX('Player List'!D:D,MATCH($F52,'Player List'!$A:$A,0))</f>
        <v>MID</v>
      </c>
      <c r="I52" s="7" t="str">
        <f t="shared" ca="1" si="8"/>
        <v>X</v>
      </c>
      <c r="J52" s="7" t="str">
        <f t="shared" ca="1" si="8"/>
        <v>L.Davies-Uniacke</v>
      </c>
      <c r="K52" s="7" t="str">
        <f t="shared" ca="1" si="8"/>
        <v>X</v>
      </c>
      <c r="L52" s="7" t="str">
        <f t="shared" ca="1" si="8"/>
        <v>X</v>
      </c>
      <c r="M52" s="7" t="str">
        <f ca="1">INDEX('Player List'!C:C,MATCH($F52,'Player List'!$A:$A,0))</f>
        <v>NTH</v>
      </c>
      <c r="N52" s="8">
        <f ca="1">INDEX('Player List'!E:E,MATCH($F52,'Player List'!$A:$A,0))</f>
        <v>101.24</v>
      </c>
      <c r="O52" s="31">
        <f ca="1">INDEX('Player List'!H:H,MATCH($F52,'Player List'!$A:$A,0))</f>
        <v>6</v>
      </c>
      <c r="P52" s="38" t="str">
        <f ca="1">INDEX('Player List'!I:I,MATCH($F52,'Player List'!$A:$A,0))</f>
        <v>55 shovel</v>
      </c>
      <c r="Q52" s="31"/>
    </row>
    <row r="53" spans="1:17" x14ac:dyDescent="0.2">
      <c r="A53" s="7">
        <f t="shared" si="9"/>
        <v>6</v>
      </c>
      <c r="B53" s="7">
        <v>45</v>
      </c>
      <c r="C53" s="7" t="str">
        <f t="shared" ca="1" si="1"/>
        <v>F9</v>
      </c>
      <c r="D53" s="7" t="str">
        <f ca="1">LEFT(OFFSET(Settings!$B$1,'Printable Draft Notes'!$B53,0),1)</f>
        <v>F</v>
      </c>
      <c r="E53" s="7">
        <f ca="1">COUNTIF($D$3:D53,$D53)</f>
        <v>9</v>
      </c>
      <c r="F53" s="7">
        <f ca="1">OFFSET(Rankings!$A$1,'Printable Draft Notes'!$E53,MATCH('Printable Draft Notes'!$D53,Rankings!$B$1:$Z$1,0))</f>
        <v>293845</v>
      </c>
      <c r="G53" s="7" t="str">
        <f ca="1">INDEX('Player List'!B:B,MATCH($F53,'Player List'!$A:$A,0))</f>
        <v>J.Cameron</v>
      </c>
      <c r="H53" s="7" t="str">
        <f ca="1">INDEX('Player List'!D:D,MATCH($F53,'Player List'!$A:$A,0))</f>
        <v>FWD</v>
      </c>
      <c r="I53" s="7" t="str">
        <f t="shared" ca="1" si="8"/>
        <v>X</v>
      </c>
      <c r="J53" s="7" t="str">
        <f t="shared" ca="1" si="8"/>
        <v>X</v>
      </c>
      <c r="K53" s="7" t="str">
        <f t="shared" ca="1" si="8"/>
        <v>X</v>
      </c>
      <c r="L53" s="7" t="str">
        <f t="shared" ca="1" si="8"/>
        <v>J.Cameron</v>
      </c>
      <c r="M53" s="7" t="str">
        <f ca="1">INDEX('Player List'!C:C,MATCH($F53,'Player List'!$A:$A,0))</f>
        <v>GEE</v>
      </c>
      <c r="N53" s="8">
        <f ca="1">INDEX('Player List'!E:E,MATCH($F53,'Player List'!$A:$A,0))</f>
        <v>91.1</v>
      </c>
      <c r="O53" s="31">
        <f ca="1">INDEX('Player List'!H:H,MATCH($F53,'Player List'!$A:$A,0))</f>
        <v>8</v>
      </c>
      <c r="P53" s="38" t="str">
        <f ca="1">INDEX('Player List'!I:I,MATCH($F53,'Player List'!$A:$A,0))</f>
        <v/>
      </c>
      <c r="Q53" s="31"/>
    </row>
    <row r="54" spans="1:17" x14ac:dyDescent="0.2">
      <c r="A54" s="7">
        <f t="shared" si="9"/>
        <v>6</v>
      </c>
      <c r="B54" s="7">
        <v>46</v>
      </c>
      <c r="C54" s="7" t="str">
        <f t="shared" ca="1" si="1"/>
        <v>R7</v>
      </c>
      <c r="D54" s="7" t="str">
        <f ca="1">LEFT(OFFSET(Settings!$B$1,'Printable Draft Notes'!$B54,0),1)</f>
        <v>R</v>
      </c>
      <c r="E54" s="7">
        <f ca="1">COUNTIF($D$3:D54,$D54)</f>
        <v>7</v>
      </c>
      <c r="F54" s="7">
        <f ca="1">OFFSET(Rankings!$A$1,'Printable Draft Notes'!$E54,MATCH('Printable Draft Notes'!$D54,Rankings!$B$1:$Z$1,0))</f>
        <v>293957</v>
      </c>
      <c r="G54" s="7" t="str">
        <f ca="1">INDEX('Player List'!B:B,MATCH($F54,'Player List'!$A:$A,0))</f>
        <v>B.Grundy</v>
      </c>
      <c r="H54" s="7" t="str">
        <f ca="1">INDEX('Player List'!D:D,MATCH($F54,'Player List'!$A:$A,0))</f>
        <v>RUC</v>
      </c>
      <c r="I54" s="7" t="str">
        <f t="shared" ca="1" si="8"/>
        <v>X</v>
      </c>
      <c r="J54" s="7" t="str">
        <f t="shared" ca="1" si="8"/>
        <v>X</v>
      </c>
      <c r="K54" s="7" t="str">
        <f t="shared" ca="1" si="8"/>
        <v>B.Grundy</v>
      </c>
      <c r="L54" s="7" t="str">
        <f t="shared" ca="1" si="8"/>
        <v>X</v>
      </c>
      <c r="M54" s="7" t="str">
        <f ca="1">INDEX('Player List'!C:C,MATCH($F54,'Player List'!$A:$A,0))</f>
        <v>MEL</v>
      </c>
      <c r="N54" s="8">
        <f ca="1">INDEX('Player List'!E:E,MATCH($F54,'Player List'!$A:$A,0))</f>
        <v>103.5</v>
      </c>
      <c r="O54" s="31">
        <f ca="1">INDEX('Player List'!H:H,MATCH($F54,'Player List'!$A:$A,0))</f>
        <v>7</v>
      </c>
      <c r="P54" s="38" t="str">
        <f ca="1">INDEX('Player List'!I:I,MATCH($F54,'Player List'!$A:$A,0))</f>
        <v>80 ruck</v>
      </c>
      <c r="Q54" s="31"/>
    </row>
    <row r="55" spans="1:17" x14ac:dyDescent="0.2">
      <c r="A55" s="7">
        <f t="shared" si="9"/>
        <v>6</v>
      </c>
      <c r="B55" s="7">
        <v>47</v>
      </c>
      <c r="C55" s="7" t="str">
        <f t="shared" ca="1" si="1"/>
        <v>R8</v>
      </c>
      <c r="D55" s="7" t="str">
        <f ca="1">LEFT(OFFSET(Settings!$B$1,'Printable Draft Notes'!$B55,0),1)</f>
        <v>R</v>
      </c>
      <c r="E55" s="7">
        <f ca="1">COUNTIF($D$3:D55,$D55)</f>
        <v>8</v>
      </c>
      <c r="F55" s="7">
        <f ca="1">OFFSET(Rankings!$A$1,'Printable Draft Notes'!$E55,MATCH('Printable Draft Notes'!$D55,Rankings!$B$1:$Z$1,0))</f>
        <v>296733</v>
      </c>
      <c r="G55" s="7" t="str">
        <f ca="1">INDEX('Player List'!B:B,MATCH($F55,'Player List'!$A:$A,0))</f>
        <v>M.Blicavs</v>
      </c>
      <c r="H55" s="7" t="str">
        <f ca="1">INDEX('Player List'!D:D,MATCH($F55,'Player List'!$A:$A,0))</f>
        <v>MID RUC</v>
      </c>
      <c r="I55" s="7" t="str">
        <f t="shared" ca="1" si="8"/>
        <v>X</v>
      </c>
      <c r="J55" s="7" t="str">
        <f t="shared" ca="1" si="8"/>
        <v>M.Blicavs</v>
      </c>
      <c r="K55" s="7" t="str">
        <f t="shared" ca="1" si="8"/>
        <v>M.Blicavs</v>
      </c>
      <c r="L55" s="7" t="str">
        <f t="shared" ca="1" si="8"/>
        <v>X</v>
      </c>
      <c r="M55" s="7" t="str">
        <f ca="1">INDEX('Player List'!C:C,MATCH($F55,'Player List'!$A:$A,0))</f>
        <v>GEE</v>
      </c>
      <c r="N55" s="8">
        <f ca="1">INDEX('Player List'!E:E,MATCH($F55,'Player List'!$A:$A,0))</f>
        <v>97.57</v>
      </c>
      <c r="O55" s="31">
        <f ca="1">INDEX('Player List'!H:H,MATCH($F55,'Player List'!$A:$A,0))</f>
        <v>8</v>
      </c>
      <c r="P55" s="38" t="str">
        <f ca="1">INDEX('Player List'!I:I,MATCH($F55,'Player List'!$A:$A,0))</f>
        <v/>
      </c>
      <c r="Q55" s="31"/>
    </row>
    <row r="56" spans="1:17" x14ac:dyDescent="0.2">
      <c r="A56" s="9">
        <f t="shared" si="9"/>
        <v>6</v>
      </c>
      <c r="B56" s="9">
        <v>48</v>
      </c>
      <c r="C56" s="9" t="str">
        <f t="shared" ca="1" si="1"/>
        <v>D10</v>
      </c>
      <c r="D56" s="9" t="str">
        <f ca="1">LEFT(OFFSET(Settings!$B$1,'Printable Draft Notes'!$B56,0),1)</f>
        <v>D</v>
      </c>
      <c r="E56" s="9">
        <f ca="1">COUNTIF($D$3:D56,$D56)</f>
        <v>10</v>
      </c>
      <c r="F56" s="9">
        <f ca="1">OFFSET(Rankings!$A$1,'Printable Draft Notes'!$E56,MATCH('Printable Draft Notes'!$D56,Rankings!$B$1:$Z$1,0))</f>
        <v>1023261</v>
      </c>
      <c r="G56" s="9" t="str">
        <f ca="1">INDEX('Player List'!B:B,MATCH($F56,'Player List'!$A:$A,0))</f>
        <v>N.Daicos</v>
      </c>
      <c r="H56" s="9" t="str">
        <f ca="1">INDEX('Player List'!D:D,MATCH($F56,'Player List'!$A:$A,0))</f>
        <v>DEF</v>
      </c>
      <c r="I56" s="9" t="str">
        <f t="shared" ca="1" si="8"/>
        <v>N.Daicos</v>
      </c>
      <c r="J56" s="9" t="str">
        <f t="shared" ca="1" si="8"/>
        <v>X</v>
      </c>
      <c r="K56" s="9" t="str">
        <f t="shared" ca="1" si="8"/>
        <v>X</v>
      </c>
      <c r="L56" s="9" t="str">
        <f t="shared" ca="1" si="8"/>
        <v>X</v>
      </c>
      <c r="M56" s="9" t="str">
        <f ca="1">INDEX('Player List'!C:C,MATCH($F56,'Player List'!$A:$A,0))</f>
        <v>COL</v>
      </c>
      <c r="N56" s="10">
        <f ca="1">INDEX('Player List'!E:E,MATCH($F56,'Player List'!$A:$A,0))</f>
        <v>91.27</v>
      </c>
      <c r="O56" s="32">
        <f ca="1">INDEX('Player List'!H:H,MATCH($F56,'Player List'!$A:$A,0))</f>
        <v>6</v>
      </c>
      <c r="P56" s="39" t="str">
        <f ca="1">INDEX('Player List'!I:I,MATCH($F56,'Player List'!$A:$A,0))</f>
        <v>72 tagged</v>
      </c>
      <c r="Q56" s="32"/>
    </row>
    <row r="57" spans="1:17" x14ac:dyDescent="0.2">
      <c r="A57" s="14"/>
      <c r="B57" s="14"/>
      <c r="C57" s="14"/>
      <c r="D57" s="14"/>
      <c r="E57" s="14"/>
      <c r="F57" s="14" t="e">
        <f ca="1">OFFSET(Rankings!$A$1,'Printable Draft Notes'!$E57,MATCH('Printable Draft Notes'!$D57,Rankings!$B$1:$Z$1,0))</f>
        <v>#N/A</v>
      </c>
      <c r="G57" s="14" t="e">
        <f ca="1">INDEX('Player List'!B:B,MATCH($F57,'Player List'!$A:$A,0))</f>
        <v>#N/A</v>
      </c>
      <c r="H57" s="14" t="e">
        <f ca="1">INDEX('Player List'!D:D,MATCH($F57,'Player List'!$A:$A,0))</f>
        <v>#N/A</v>
      </c>
      <c r="I57" s="16"/>
      <c r="J57" s="16"/>
      <c r="K57" s="16"/>
      <c r="L57" s="16"/>
      <c r="M57" s="14"/>
      <c r="N57" s="15"/>
      <c r="O57" s="33"/>
      <c r="P57" s="40"/>
      <c r="Q57" s="33"/>
    </row>
    <row r="58" spans="1:17" x14ac:dyDescent="0.2">
      <c r="A58" s="5">
        <f t="shared" ref="A58:A65" si="10">A49+1</f>
        <v>7</v>
      </c>
      <c r="B58" s="5">
        <v>49</v>
      </c>
      <c r="C58" s="5" t="str">
        <f t="shared" ca="1" si="1"/>
        <v>M22</v>
      </c>
      <c r="D58" s="5" t="str">
        <f ca="1">LEFT(OFFSET(Settings!$B$1,'Printable Draft Notes'!$B58,0),1)</f>
        <v>M</v>
      </c>
      <c r="E58" s="5">
        <f ca="1">COUNTIF($D$3:D58,$D58)</f>
        <v>22</v>
      </c>
      <c r="F58" s="5">
        <f ca="1">OFFSET(Rankings!$A$1,'Printable Draft Notes'!$E58,MATCH('Printable Draft Notes'!$D58,Rankings!$B$1:$Z$1,0))</f>
        <v>290778</v>
      </c>
      <c r="G58" s="5" t="str">
        <f ca="1">INDEX('Player List'!B:B,MATCH($F58,'Player List'!$A:$A,0))</f>
        <v>L.Parker</v>
      </c>
      <c r="H58" s="5" t="str">
        <f ca="1">INDEX('Player List'!D:D,MATCH($F58,'Player List'!$A:$A,0))</f>
        <v>MID</v>
      </c>
      <c r="I58" s="5" t="str">
        <f t="shared" ca="1" si="8"/>
        <v>X</v>
      </c>
      <c r="J58" s="5" t="str">
        <f t="shared" ca="1" si="8"/>
        <v>L.Parker</v>
      </c>
      <c r="K58" s="5" t="str">
        <f t="shared" ca="1" si="8"/>
        <v>X</v>
      </c>
      <c r="L58" s="5" t="str">
        <f t="shared" ca="1" si="8"/>
        <v>X</v>
      </c>
      <c r="M58" s="5" t="str">
        <f ca="1">INDEX('Player List'!C:C,MATCH($F58,'Player List'!$A:$A,0))</f>
        <v>SYD</v>
      </c>
      <c r="N58" s="6">
        <f ca="1">INDEX('Player List'!E:E,MATCH($F58,'Player List'!$A:$A,0))</f>
        <v>103.91</v>
      </c>
      <c r="O58" s="34">
        <f ca="1">INDEX('Player List'!H:H,MATCH($F58,'Player List'!$A:$A,0))</f>
        <v>6</v>
      </c>
      <c r="P58" s="41" t="str">
        <f ca="1">INDEX('Player List'!I:I,MATCH($F58,'Player List'!$A:$A,0))</f>
        <v>115 hot</v>
      </c>
      <c r="Q58" s="34"/>
    </row>
    <row r="59" spans="1:17" x14ac:dyDescent="0.2">
      <c r="A59" s="7">
        <f t="shared" si="10"/>
        <v>7</v>
      </c>
      <c r="B59" s="7">
        <v>50</v>
      </c>
      <c r="C59" s="7" t="str">
        <f t="shared" ca="1" si="1"/>
        <v>F10</v>
      </c>
      <c r="D59" s="7" t="str">
        <f ca="1">LEFT(OFFSET(Settings!$B$1,'Printable Draft Notes'!$B59,0),1)</f>
        <v>F</v>
      </c>
      <c r="E59" s="7">
        <f ca="1">COUNTIF($D$3:D59,$D59)</f>
        <v>10</v>
      </c>
      <c r="F59" s="7">
        <f ca="1">OFFSET(Rankings!$A$1,'Printable Draft Notes'!$E59,MATCH('Printable Draft Notes'!$D59,Rankings!$B$1:$Z$1,0))</f>
        <v>993993</v>
      </c>
      <c r="G59" s="7" t="str">
        <f ca="1">INDEX('Player List'!B:B,MATCH($F59,'Player List'!$A:$A,0))</f>
        <v>S.Bolton</v>
      </c>
      <c r="H59" s="7" t="str">
        <f ca="1">INDEX('Player List'!D:D,MATCH($F59,'Player List'!$A:$A,0))</f>
        <v>MID FWD</v>
      </c>
      <c r="I59" s="7" t="str">
        <f t="shared" ca="1" si="8"/>
        <v>X</v>
      </c>
      <c r="J59" s="7" t="str">
        <f t="shared" ca="1" si="8"/>
        <v>S.Bolton</v>
      </c>
      <c r="K59" s="7" t="str">
        <f t="shared" ca="1" si="8"/>
        <v>X</v>
      </c>
      <c r="L59" s="7" t="str">
        <f t="shared" ca="1" si="8"/>
        <v>S.Bolton</v>
      </c>
      <c r="M59" s="7" t="str">
        <f ca="1">INDEX('Player List'!C:C,MATCH($F59,'Player List'!$A:$A,0))</f>
        <v>RIC</v>
      </c>
      <c r="N59" s="8">
        <f ca="1">INDEX('Player List'!E:E,MATCH($F59,'Player List'!$A:$A,0))</f>
        <v>87.32</v>
      </c>
      <c r="O59" s="31">
        <f ca="1">INDEX('Player List'!H:H,MATCH($F59,'Player List'!$A:$A,0))</f>
        <v>9</v>
      </c>
      <c r="P59" s="38" t="str">
        <f ca="1">INDEX('Player List'!I:I,MATCH($F59,'Player List'!$A:$A,0))</f>
        <v>75 pocket</v>
      </c>
      <c r="Q59" s="31"/>
    </row>
    <row r="60" spans="1:17" x14ac:dyDescent="0.2">
      <c r="A60" s="7">
        <f t="shared" si="10"/>
        <v>7</v>
      </c>
      <c r="B60" s="7">
        <v>51</v>
      </c>
      <c r="C60" s="7" t="str">
        <f t="shared" ca="1" si="1"/>
        <v>M23</v>
      </c>
      <c r="D60" s="7" t="str">
        <f ca="1">LEFT(OFFSET(Settings!$B$1,'Printable Draft Notes'!$B60,0),1)</f>
        <v>M</v>
      </c>
      <c r="E60" s="7">
        <f ca="1">COUNTIF($D$3:D60,$D60)</f>
        <v>23</v>
      </c>
      <c r="F60" s="7">
        <f ca="1">OFFSET(Rankings!$A$1,'Printable Draft Notes'!$E60,MATCH('Printable Draft Notes'!$D60,Rankings!$B$1:$Z$1,0))</f>
        <v>1009199</v>
      </c>
      <c r="G60" s="7" t="str">
        <f ca="1">INDEX('Player List'!B:B,MATCH($F60,'Player List'!$A:$A,0))</f>
        <v>N.Anderson</v>
      </c>
      <c r="H60" s="7" t="str">
        <f ca="1">INDEX('Player List'!D:D,MATCH($F60,'Player List'!$A:$A,0))</f>
        <v>MID</v>
      </c>
      <c r="I60" s="7" t="str">
        <f t="shared" ca="1" si="8"/>
        <v>X</v>
      </c>
      <c r="J60" s="7" t="str">
        <f t="shared" ca="1" si="8"/>
        <v>N.Anderson</v>
      </c>
      <c r="K60" s="7" t="str">
        <f t="shared" ca="1" si="8"/>
        <v>X</v>
      </c>
      <c r="L60" s="7" t="str">
        <f t="shared" ca="1" si="8"/>
        <v>X</v>
      </c>
      <c r="M60" s="7" t="str">
        <f ca="1">INDEX('Player List'!C:C,MATCH($F60,'Player List'!$A:$A,0))</f>
        <v>GCS</v>
      </c>
      <c r="N60" s="8">
        <f ca="1">INDEX('Player List'!E:E,MATCH($F60,'Player List'!$A:$A,0))</f>
        <v>100.43</v>
      </c>
      <c r="O60" s="31">
        <f ca="1">INDEX('Player List'!H:H,MATCH($F60,'Player List'!$A:$A,0))</f>
        <v>7</v>
      </c>
      <c r="P60" s="38" t="str">
        <f ca="1">INDEX('Player List'!I:I,MATCH($F60,'Player List'!$A:$A,0))</f>
        <v>71 shovel</v>
      </c>
      <c r="Q60" s="31"/>
    </row>
    <row r="61" spans="1:17" x14ac:dyDescent="0.2">
      <c r="A61" s="7">
        <f t="shared" si="10"/>
        <v>7</v>
      </c>
      <c r="B61" s="7">
        <v>52</v>
      </c>
      <c r="C61" s="7" t="str">
        <f t="shared" ca="1" si="1"/>
        <v>R9</v>
      </c>
      <c r="D61" s="7" t="str">
        <f ca="1">LEFT(OFFSET(Settings!$B$1,'Printable Draft Notes'!$B61,0),1)</f>
        <v>R</v>
      </c>
      <c r="E61" s="7">
        <f ca="1">COUNTIF($D$3:D61,$D61)</f>
        <v>9</v>
      </c>
      <c r="F61" s="7">
        <f ca="1">OFFSET(Rankings!$A$1,'Printable Draft Notes'!$E61,MATCH('Printable Draft Notes'!$D61,Rankings!$B$1:$Z$1,0))</f>
        <v>990291</v>
      </c>
      <c r="G61" s="7" t="str">
        <f ca="1">INDEX('Player List'!B:B,MATCH($F61,'Player List'!$A:$A,0))</f>
        <v>D.Cameron</v>
      </c>
      <c r="H61" s="7" t="str">
        <f ca="1">INDEX('Player List'!D:D,MATCH($F61,'Player List'!$A:$A,0))</f>
        <v>RUC FWD</v>
      </c>
      <c r="I61" s="7" t="str">
        <f t="shared" ca="1" si="8"/>
        <v>X</v>
      </c>
      <c r="J61" s="7" t="str">
        <f t="shared" ca="1" si="8"/>
        <v>X</v>
      </c>
      <c r="K61" s="7" t="str">
        <f t="shared" ca="1" si="8"/>
        <v>D.Cameron</v>
      </c>
      <c r="L61" s="7" t="str">
        <f t="shared" ca="1" si="8"/>
        <v>D.Cameron</v>
      </c>
      <c r="M61" s="7" t="str">
        <f ca="1">INDEX('Player List'!C:C,MATCH($F61,'Player List'!$A:$A,0))</f>
        <v>COL</v>
      </c>
      <c r="N61" s="8">
        <f ca="1">INDEX('Player List'!E:E,MATCH($F61,'Player List'!$A:$A,0))</f>
        <v>84.62</v>
      </c>
      <c r="O61" s="31">
        <f ca="1">INDEX('Player List'!H:H,MATCH($F61,'Player List'!$A:$A,0))</f>
        <v>9</v>
      </c>
      <c r="P61" s="38" t="str">
        <f ca="1">INDEX('Player List'!I:I,MATCH($F61,'Player List'!$A:$A,0))</f>
        <v>97 ruck</v>
      </c>
      <c r="Q61" s="31"/>
    </row>
    <row r="62" spans="1:17" x14ac:dyDescent="0.2">
      <c r="A62" s="7">
        <f t="shared" si="10"/>
        <v>7</v>
      </c>
      <c r="B62" s="7">
        <v>53</v>
      </c>
      <c r="C62" s="7" t="str">
        <f t="shared" ca="1" si="1"/>
        <v>R10</v>
      </c>
      <c r="D62" s="7" t="str">
        <f ca="1">LEFT(OFFSET(Settings!$B$1,'Printable Draft Notes'!$B62,0),1)</f>
        <v>R</v>
      </c>
      <c r="E62" s="7">
        <f ca="1">COUNTIF($D$3:D62,$D62)</f>
        <v>10</v>
      </c>
      <c r="F62" s="7">
        <f ca="1">OFFSET(Rankings!$A$1,'Printable Draft Notes'!$E62,MATCH('Printable Draft Notes'!$D62,Rankings!$B$1:$Z$1,0))</f>
        <v>1005521</v>
      </c>
      <c r="G62" s="7" t="str">
        <f ca="1">INDEX('Player List'!B:B,MATCH($F62,'Player List'!$A:$A,0))</f>
        <v>O.McInerney</v>
      </c>
      <c r="H62" s="7" t="str">
        <f ca="1">INDEX('Player List'!D:D,MATCH($F62,'Player List'!$A:$A,0))</f>
        <v>RUC</v>
      </c>
      <c r="I62" s="7" t="str">
        <f t="shared" ca="1" si="8"/>
        <v>X</v>
      </c>
      <c r="J62" s="7" t="str">
        <f t="shared" ca="1" si="8"/>
        <v>X</v>
      </c>
      <c r="K62" s="7" t="str">
        <f t="shared" ca="1" si="8"/>
        <v>O.McInerney</v>
      </c>
      <c r="L62" s="7" t="str">
        <f t="shared" ca="1" si="8"/>
        <v>X</v>
      </c>
      <c r="M62" s="7" t="str">
        <f ca="1">INDEX('Player List'!C:C,MATCH($F62,'Player List'!$A:$A,0))</f>
        <v>BRL</v>
      </c>
      <c r="N62" s="8">
        <f ca="1">INDEX('Player List'!E:E,MATCH($F62,'Player List'!$A:$A,0))</f>
        <v>88.45</v>
      </c>
      <c r="O62" s="31">
        <f ca="1">INDEX('Player List'!H:H,MATCH($F62,'Player List'!$A:$A,0))</f>
        <v>15</v>
      </c>
      <c r="P62" s="38" t="str">
        <f ca="1">INDEX('Player List'!I:I,MATCH($F62,'Player List'!$A:$A,0))</f>
        <v>67 ruck</v>
      </c>
      <c r="Q62" s="31"/>
    </row>
    <row r="63" spans="1:17" x14ac:dyDescent="0.2">
      <c r="A63" s="7">
        <f t="shared" si="10"/>
        <v>7</v>
      </c>
      <c r="B63" s="7">
        <v>54</v>
      </c>
      <c r="C63" s="7" t="str">
        <f t="shared" ca="1" si="1"/>
        <v>D11</v>
      </c>
      <c r="D63" s="7" t="str">
        <f ca="1">LEFT(OFFSET(Settings!$B$1,'Printable Draft Notes'!$B63,0),1)</f>
        <v>D</v>
      </c>
      <c r="E63" s="7">
        <f ca="1">COUNTIF($D$3:D63,$D63)</f>
        <v>11</v>
      </c>
      <c r="F63" s="7">
        <f ca="1">OFFSET(Rankings!$A$1,'Printable Draft Notes'!$E63,MATCH('Printable Draft Notes'!$D63,Rankings!$B$1:$Z$1,0))</f>
        <v>1009256</v>
      </c>
      <c r="G63" s="7" t="str">
        <f ca="1">INDEX('Player List'!B:B,MATCH($F63,'Player List'!$A:$A,0))</f>
        <v>H.Young</v>
      </c>
      <c r="H63" s="7" t="str">
        <f ca="1">INDEX('Player List'!D:D,MATCH($F63,'Player List'!$A:$A,0))</f>
        <v>DEF</v>
      </c>
      <c r="I63" s="7" t="str">
        <f t="shared" ca="1" si="8"/>
        <v>H.Young</v>
      </c>
      <c r="J63" s="7" t="str">
        <f t="shared" ca="1" si="8"/>
        <v>X</v>
      </c>
      <c r="K63" s="7" t="str">
        <f t="shared" ca="1" si="8"/>
        <v>X</v>
      </c>
      <c r="L63" s="7" t="str">
        <f t="shared" ca="1" si="8"/>
        <v>X</v>
      </c>
      <c r="M63" s="7" t="str">
        <f ca="1">INDEX('Player List'!C:C,MATCH($F63,'Player List'!$A:$A,0))</f>
        <v>FRE</v>
      </c>
      <c r="N63" s="8">
        <f ca="1">INDEX('Player List'!E:E,MATCH($F63,'Player List'!$A:$A,0))</f>
        <v>92.3</v>
      </c>
      <c r="O63" s="31">
        <f ca="1">INDEX('Player List'!H:H,MATCH($F63,'Player List'!$A:$A,0))</f>
        <v>9</v>
      </c>
      <c r="P63" s="38" t="str">
        <f ca="1">INDEX('Player List'!I:I,MATCH($F63,'Player List'!$A:$A,0))</f>
        <v>79 guard</v>
      </c>
      <c r="Q63" s="31"/>
    </row>
    <row r="64" spans="1:17" x14ac:dyDescent="0.2">
      <c r="A64" s="7">
        <f t="shared" si="10"/>
        <v>7</v>
      </c>
      <c r="B64" s="7">
        <v>55</v>
      </c>
      <c r="C64" s="7" t="str">
        <f t="shared" ca="1" si="1"/>
        <v>M24</v>
      </c>
      <c r="D64" s="7" t="str">
        <f ca="1">LEFT(OFFSET(Settings!$B$1,'Printable Draft Notes'!$B64,0),1)</f>
        <v>M</v>
      </c>
      <c r="E64" s="7">
        <f ca="1">COUNTIF($D$3:D64,$D64)</f>
        <v>24</v>
      </c>
      <c r="F64" s="7">
        <f ca="1">OFFSET(Rankings!$A$1,'Printable Draft Notes'!$E64,MATCH('Printable Draft Notes'!$D64,Rankings!$B$1:$Z$1,0))</f>
        <v>1006130</v>
      </c>
      <c r="G64" s="7" t="str">
        <f ca="1">INDEX('Player List'!B:B,MATCH($F64,'Player List'!$A:$A,0))</f>
        <v>B.Smith</v>
      </c>
      <c r="H64" s="7" t="str">
        <f ca="1">INDEX('Player List'!D:D,MATCH($F64,'Player List'!$A:$A,0))</f>
        <v>MID</v>
      </c>
      <c r="I64" s="7" t="str">
        <f t="shared" ca="1" si="8"/>
        <v>X</v>
      </c>
      <c r="J64" s="7" t="str">
        <f t="shared" ca="1" si="8"/>
        <v>B.Smith</v>
      </c>
      <c r="K64" s="7" t="str">
        <f t="shared" ca="1" si="8"/>
        <v>X</v>
      </c>
      <c r="L64" s="7" t="str">
        <f t="shared" ca="1" si="8"/>
        <v>X</v>
      </c>
      <c r="M64" s="7" t="str">
        <f ca="1">INDEX('Player List'!C:C,MATCH($F64,'Player List'!$A:$A,0))</f>
        <v>WBD</v>
      </c>
      <c r="N64" s="8">
        <f ca="1">INDEX('Player List'!E:E,MATCH($F64,'Player List'!$A:$A,0))</f>
        <v>98.56</v>
      </c>
      <c r="O64" s="31">
        <f ca="1">INDEX('Player List'!H:H,MATCH($F64,'Player List'!$A:$A,0))</f>
        <v>7</v>
      </c>
      <c r="P64" s="38" t="str">
        <f ca="1">INDEX('Player List'!I:I,MATCH($F64,'Player List'!$A:$A,0))</f>
        <v>118 hot</v>
      </c>
      <c r="Q64" s="31"/>
    </row>
    <row r="65" spans="1:17" x14ac:dyDescent="0.2">
      <c r="A65" s="9">
        <f t="shared" si="10"/>
        <v>7</v>
      </c>
      <c r="B65" s="9">
        <v>56</v>
      </c>
      <c r="C65" s="9" t="str">
        <f t="shared" ca="1" si="1"/>
        <v>D12</v>
      </c>
      <c r="D65" s="9" t="str">
        <f ca="1">LEFT(OFFSET(Settings!$B$1,'Printable Draft Notes'!$B65,0),1)</f>
        <v>D</v>
      </c>
      <c r="E65" s="9">
        <f ca="1">COUNTIF($D$3:D65,$D65)</f>
        <v>12</v>
      </c>
      <c r="F65" s="9">
        <f ca="1">OFFSET(Rankings!$A$1,'Printable Draft Notes'!$E65,MATCH('Printable Draft Notes'!$D65,Rankings!$B$1:$Z$1,0))</f>
        <v>298279</v>
      </c>
      <c r="G65" s="9" t="str">
        <f ca="1">INDEX('Player List'!B:B,MATCH($F65,'Player List'!$A:$A,0))</f>
        <v>A.Brayshaw</v>
      </c>
      <c r="H65" s="9" t="str">
        <f ca="1">INDEX('Player List'!D:D,MATCH($F65,'Player List'!$A:$A,0))</f>
        <v>DEF</v>
      </c>
      <c r="I65" s="9" t="str">
        <f t="shared" ca="1" si="8"/>
        <v>A.Brayshaw</v>
      </c>
      <c r="J65" s="9" t="str">
        <f t="shared" ca="1" si="8"/>
        <v>X</v>
      </c>
      <c r="K65" s="9" t="str">
        <f t="shared" ca="1" si="8"/>
        <v>X</v>
      </c>
      <c r="L65" s="9" t="str">
        <f t="shared" ca="1" si="8"/>
        <v>X</v>
      </c>
      <c r="M65" s="9" t="str">
        <f ca="1">INDEX('Player List'!C:C,MATCH($F65,'Player List'!$A:$A,0))</f>
        <v>MEL</v>
      </c>
      <c r="N65" s="10">
        <f ca="1">INDEX('Player List'!E:E,MATCH($F65,'Player List'!$A:$A,0))</f>
        <v>99.95</v>
      </c>
      <c r="O65" s="32">
        <f ca="1">INDEX('Player List'!H:H,MATCH($F65,'Player List'!$A:$A,0))</f>
        <v>6</v>
      </c>
      <c r="P65" s="39" t="str">
        <f ca="1">INDEX('Player List'!I:I,MATCH($F65,'Player List'!$A:$A,0))</f>
        <v>77 guard</v>
      </c>
      <c r="Q65" s="32"/>
    </row>
    <row r="66" spans="1:17" x14ac:dyDescent="0.2">
      <c r="A66" s="14"/>
      <c r="B66" s="14"/>
      <c r="C66" s="14"/>
      <c r="D66" s="14"/>
      <c r="E66" s="14"/>
      <c r="F66" s="14" t="e">
        <f ca="1">OFFSET(Rankings!$A$1,'Printable Draft Notes'!$E66,MATCH('Printable Draft Notes'!$D66,Rankings!$B$1:$Z$1,0))</f>
        <v>#N/A</v>
      </c>
      <c r="G66" s="14" t="e">
        <f ca="1">INDEX('Player List'!B:B,MATCH($F66,'Player List'!$A:$A,0))</f>
        <v>#N/A</v>
      </c>
      <c r="H66" s="14" t="e">
        <f ca="1">INDEX('Player List'!D:D,MATCH($F66,'Player List'!$A:$A,0))</f>
        <v>#N/A</v>
      </c>
      <c r="I66" s="16"/>
      <c r="J66" s="16"/>
      <c r="K66" s="16"/>
      <c r="L66" s="16"/>
      <c r="M66" s="14"/>
      <c r="N66" s="15"/>
      <c r="O66" s="33"/>
      <c r="P66" s="40"/>
      <c r="Q66" s="33"/>
    </row>
    <row r="67" spans="1:17" x14ac:dyDescent="0.2">
      <c r="A67" s="5">
        <f t="shared" ref="A67:A74" si="11">A58+1</f>
        <v>8</v>
      </c>
      <c r="B67" s="5">
        <v>57</v>
      </c>
      <c r="C67" s="5" t="str">
        <f t="shared" ca="1" si="1"/>
        <v>F11</v>
      </c>
      <c r="D67" s="5" t="str">
        <f ca="1">LEFT(OFFSET(Settings!$B$1,'Printable Draft Notes'!$B67,0),1)</f>
        <v>F</v>
      </c>
      <c r="E67" s="5">
        <f ca="1">COUNTIF($D$3:D67,$D67)</f>
        <v>11</v>
      </c>
      <c r="F67" s="5">
        <f ca="1">OFFSET(Rankings!$A$1,'Printable Draft Notes'!$E67,MATCH('Printable Draft Notes'!$D67,Rankings!$B$1:$Z$1,0))</f>
        <v>290847</v>
      </c>
      <c r="G67" s="5" t="str">
        <f ca="1">INDEX('Player List'!B:B,MATCH($F67,'Player List'!$A:$A,0))</f>
        <v>D.Martin</v>
      </c>
      <c r="H67" s="5" t="str">
        <f ca="1">INDEX('Player List'!D:D,MATCH($F67,'Player List'!$A:$A,0))</f>
        <v>MID FWD</v>
      </c>
      <c r="I67" s="5" t="str">
        <f t="shared" ca="1" si="8"/>
        <v>X</v>
      </c>
      <c r="J67" s="5" t="str">
        <f t="shared" ca="1" si="8"/>
        <v>D.Martin</v>
      </c>
      <c r="K67" s="5" t="str">
        <f t="shared" ca="1" si="8"/>
        <v>X</v>
      </c>
      <c r="L67" s="5" t="str">
        <f t="shared" ca="1" si="8"/>
        <v>D.Martin</v>
      </c>
      <c r="M67" s="5" t="str">
        <f ca="1">INDEX('Player List'!C:C,MATCH($F67,'Player List'!$A:$A,0))</f>
        <v>RIC</v>
      </c>
      <c r="N67" s="6">
        <f ca="1">INDEX('Player List'!E:E,MATCH($F67,'Player List'!$A:$A,0))</f>
        <v>87.25</v>
      </c>
      <c r="O67" s="34">
        <f ca="1">INDEX('Player List'!H:H,MATCH($F67,'Player List'!$A:$A,0))</f>
        <v>9</v>
      </c>
      <c r="P67" s="41" t="str">
        <f ca="1">INDEX('Player List'!I:I,MATCH($F67,'Player List'!$A:$A,0))</f>
        <v>70 wing</v>
      </c>
      <c r="Q67" s="34"/>
    </row>
    <row r="68" spans="1:17" x14ac:dyDescent="0.2">
      <c r="A68" s="7">
        <f t="shared" si="11"/>
        <v>8</v>
      </c>
      <c r="B68" s="7">
        <v>58</v>
      </c>
      <c r="C68" s="7" t="str">
        <f t="shared" ca="1" si="1"/>
        <v>M25</v>
      </c>
      <c r="D68" s="7" t="str">
        <f ca="1">LEFT(OFFSET(Settings!$B$1,'Printable Draft Notes'!$B68,0),1)</f>
        <v>M</v>
      </c>
      <c r="E68" s="7">
        <f ca="1">COUNTIF($D$3:D68,$D68)</f>
        <v>25</v>
      </c>
      <c r="F68" s="7">
        <f ca="1">OFFSET(Rankings!$A$1,'Printable Draft Notes'!$E68,MATCH('Printable Draft Notes'!$D68,Rankings!$B$1:$Z$1,0))</f>
        <v>291856</v>
      </c>
      <c r="G68" s="7" t="str">
        <f ca="1">INDEX('Player List'!B:B,MATCH($F68,'Player List'!$A:$A,0))</f>
        <v>T.Mitchell</v>
      </c>
      <c r="H68" s="7" t="str">
        <f ca="1">INDEX('Player List'!D:D,MATCH($F68,'Player List'!$A:$A,0))</f>
        <v>MID</v>
      </c>
      <c r="I68" s="7" t="str">
        <f t="shared" ca="1" si="8"/>
        <v>X</v>
      </c>
      <c r="J68" s="7" t="str">
        <f t="shared" ca="1" si="8"/>
        <v>T.Mitchell</v>
      </c>
      <c r="K68" s="7" t="str">
        <f t="shared" ca="1" si="8"/>
        <v>X</v>
      </c>
      <c r="L68" s="7" t="str">
        <f t="shared" ca="1" si="8"/>
        <v>X</v>
      </c>
      <c r="M68" s="7" t="str">
        <f ca="1">INDEX('Player List'!C:C,MATCH($F68,'Player List'!$A:$A,0))</f>
        <v>COL</v>
      </c>
      <c r="N68" s="8">
        <f ca="1">INDEX('Player List'!E:E,MATCH($F68,'Player List'!$A:$A,0))</f>
        <v>96</v>
      </c>
      <c r="O68" s="31">
        <f ca="1">INDEX('Player List'!H:H,MATCH($F68,'Player List'!$A:$A,0))</f>
        <v>7</v>
      </c>
      <c r="P68" s="38" t="str">
        <f ca="1">INDEX('Player List'!I:I,MATCH($F68,'Player List'!$A:$A,0))</f>
        <v>101 shovel</v>
      </c>
      <c r="Q68" s="31"/>
    </row>
    <row r="69" spans="1:17" x14ac:dyDescent="0.2">
      <c r="A69" s="7">
        <f t="shared" si="11"/>
        <v>8</v>
      </c>
      <c r="B69" s="7">
        <v>59</v>
      </c>
      <c r="C69" s="7" t="str">
        <f t="shared" ca="1" si="1"/>
        <v>F12</v>
      </c>
      <c r="D69" s="7" t="str">
        <f ca="1">LEFT(OFFSET(Settings!$B$1,'Printable Draft Notes'!$B69,0),1)</f>
        <v>F</v>
      </c>
      <c r="E69" s="7">
        <f ca="1">COUNTIF($D$3:D69,$D69)</f>
        <v>12</v>
      </c>
      <c r="F69" s="7">
        <f ca="1">OFFSET(Rankings!$A$1,'Printable Draft Notes'!$E69,MATCH('Printable Draft Notes'!$D69,Rankings!$B$1:$Z$1,0))</f>
        <v>990291</v>
      </c>
      <c r="G69" s="7" t="str">
        <f ca="1">INDEX('Player List'!B:B,MATCH($F69,'Player List'!$A:$A,0))</f>
        <v>D.Cameron</v>
      </c>
      <c r="H69" s="7" t="str">
        <f ca="1">INDEX('Player List'!D:D,MATCH($F69,'Player List'!$A:$A,0))</f>
        <v>RUC FWD</v>
      </c>
      <c r="I69" s="7" t="str">
        <f t="shared" ca="1" si="8"/>
        <v>X</v>
      </c>
      <c r="J69" s="7" t="str">
        <f t="shared" ca="1" si="8"/>
        <v>X</v>
      </c>
      <c r="K69" s="7" t="str">
        <f t="shared" ca="1" si="8"/>
        <v>D.Cameron</v>
      </c>
      <c r="L69" s="7" t="str">
        <f t="shared" ca="1" si="8"/>
        <v>D.Cameron</v>
      </c>
      <c r="M69" s="7" t="str">
        <f ca="1">INDEX('Player List'!C:C,MATCH($F69,'Player List'!$A:$A,0))</f>
        <v>COL</v>
      </c>
      <c r="N69" s="8">
        <f ca="1">INDEX('Player List'!E:E,MATCH($F69,'Player List'!$A:$A,0))</f>
        <v>84.62</v>
      </c>
      <c r="O69" s="31">
        <f ca="1">INDEX('Player List'!H:H,MATCH($F69,'Player List'!$A:$A,0))</f>
        <v>9</v>
      </c>
      <c r="P69" s="38" t="str">
        <f ca="1">INDEX('Player List'!I:I,MATCH($F69,'Player List'!$A:$A,0))</f>
        <v>97 ruck</v>
      </c>
      <c r="Q69" s="31"/>
    </row>
    <row r="70" spans="1:17" x14ac:dyDescent="0.2">
      <c r="A70" s="7">
        <f t="shared" si="11"/>
        <v>8</v>
      </c>
      <c r="B70" s="7">
        <v>60</v>
      </c>
      <c r="C70" s="7" t="str">
        <f t="shared" ca="1" si="1"/>
        <v>M26</v>
      </c>
      <c r="D70" s="7" t="str">
        <f ca="1">LEFT(OFFSET(Settings!$B$1,'Printable Draft Notes'!$B70,0),1)</f>
        <v>M</v>
      </c>
      <c r="E70" s="7">
        <f ca="1">COUNTIF($D$3:D70,$D70)</f>
        <v>26</v>
      </c>
      <c r="F70" s="7">
        <f ca="1">OFFSET(Rankings!$A$1,'Printable Draft Notes'!$E70,MATCH('Printable Draft Notes'!$D70,Rankings!$B$1:$Z$1,0))</f>
        <v>1012014</v>
      </c>
      <c r="G70" s="7" t="str">
        <f ca="1">INDEX('Player List'!B:B,MATCH($F70,'Player List'!$A:$A,0))</f>
        <v>C.Warner</v>
      </c>
      <c r="H70" s="7" t="str">
        <f ca="1">INDEX('Player List'!D:D,MATCH($F70,'Player List'!$A:$A,0))</f>
        <v>MID</v>
      </c>
      <c r="I70" s="7" t="str">
        <f t="shared" ca="1" si="8"/>
        <v>X</v>
      </c>
      <c r="J70" s="7" t="str">
        <f t="shared" ca="1" si="8"/>
        <v>C.Warner</v>
      </c>
      <c r="K70" s="7" t="str">
        <f t="shared" ca="1" si="8"/>
        <v>X</v>
      </c>
      <c r="L70" s="7" t="str">
        <f t="shared" ca="1" si="8"/>
        <v>X</v>
      </c>
      <c r="M70" s="7" t="str">
        <f ca="1">INDEX('Player List'!C:C,MATCH($F70,'Player List'!$A:$A,0))</f>
        <v>SYD</v>
      </c>
      <c r="N70" s="8">
        <f ca="1">INDEX('Player List'!E:E,MATCH($F70,'Player List'!$A:$A,0))</f>
        <v>96.76</v>
      </c>
      <c r="O70" s="31">
        <f ca="1">INDEX('Player List'!H:H,MATCH($F70,'Player List'!$A:$A,0))</f>
        <v>7</v>
      </c>
      <c r="P70" s="38" t="str">
        <f ca="1">INDEX('Player List'!I:I,MATCH($F70,'Player List'!$A:$A,0))</f>
        <v>88 shovel</v>
      </c>
      <c r="Q70" s="31"/>
    </row>
    <row r="71" spans="1:17" x14ac:dyDescent="0.2">
      <c r="A71" s="7">
        <f t="shared" si="11"/>
        <v>8</v>
      </c>
      <c r="B71" s="7">
        <v>61</v>
      </c>
      <c r="C71" s="7" t="str">
        <f t="shared" ca="1" si="1"/>
        <v>F13</v>
      </c>
      <c r="D71" s="7" t="str">
        <f ca="1">LEFT(OFFSET(Settings!$B$1,'Printable Draft Notes'!$B71,0),1)</f>
        <v>F</v>
      </c>
      <c r="E71" s="7">
        <f ca="1">COUNTIF($D$3:D71,$D71)</f>
        <v>13</v>
      </c>
      <c r="F71" s="7">
        <f ca="1">OFFSET(Rankings!$A$1,'Printable Draft Notes'!$E71,MATCH('Printable Draft Notes'!$D71,Rankings!$B$1:$Z$1,0))</f>
        <v>293813</v>
      </c>
      <c r="G71" s="7" t="str">
        <f ca="1">INDEX('Player List'!B:B,MATCH($F71,'Player List'!$A:$A,0))</f>
        <v>T.Lynch</v>
      </c>
      <c r="H71" s="7" t="str">
        <f ca="1">INDEX('Player List'!D:D,MATCH($F71,'Player List'!$A:$A,0))</f>
        <v>FWD</v>
      </c>
      <c r="I71" s="7" t="str">
        <f t="shared" ca="1" si="8"/>
        <v>X</v>
      </c>
      <c r="J71" s="7" t="str">
        <f t="shared" ca="1" si="8"/>
        <v>X</v>
      </c>
      <c r="K71" s="7" t="str">
        <f t="shared" ca="1" si="8"/>
        <v>X</v>
      </c>
      <c r="L71" s="7" t="str">
        <f t="shared" ca="1" si="8"/>
        <v>T.Lynch</v>
      </c>
      <c r="M71" s="7" t="str">
        <f ca="1">INDEX('Player List'!C:C,MATCH($F71,'Player List'!$A:$A,0))</f>
        <v>RIC</v>
      </c>
      <c r="N71" s="8">
        <f ca="1">INDEX('Player List'!E:E,MATCH($F71,'Player List'!$A:$A,0))</f>
        <v>94.28</v>
      </c>
      <c r="O71" s="31">
        <f ca="1">INDEX('Player List'!H:H,MATCH($F71,'Player List'!$A:$A,0))</f>
        <v>10</v>
      </c>
      <c r="P71" s="38" t="str">
        <f ca="1">INDEX('Player List'!I:I,MATCH($F71,'Player List'!$A:$A,0))</f>
        <v>52 tog</v>
      </c>
      <c r="Q71" s="31"/>
    </row>
    <row r="72" spans="1:17" x14ac:dyDescent="0.2">
      <c r="A72" s="7">
        <f t="shared" si="11"/>
        <v>8</v>
      </c>
      <c r="B72" s="7">
        <v>62</v>
      </c>
      <c r="C72" s="7" t="str">
        <f t="shared" ca="1" si="1"/>
        <v>D13</v>
      </c>
      <c r="D72" s="7" t="str">
        <f ca="1">LEFT(OFFSET(Settings!$B$1,'Printable Draft Notes'!$B72,0),1)</f>
        <v>D</v>
      </c>
      <c r="E72" s="7">
        <f ca="1">COUNTIF($D$3:D72,$D72)</f>
        <v>13</v>
      </c>
      <c r="F72" s="7">
        <f ca="1">OFFSET(Rankings!$A$1,'Printable Draft Notes'!$E72,MATCH('Printable Draft Notes'!$D72,Rankings!$B$1:$Z$1,0))</f>
        <v>271072</v>
      </c>
      <c r="G72" s="7" t="str">
        <f ca="1">INDEX('Player List'!B:B,MATCH($F72,'Player List'!$A:$A,0))</f>
        <v>D.Rich</v>
      </c>
      <c r="H72" s="7" t="str">
        <f ca="1">INDEX('Player List'!D:D,MATCH($F72,'Player List'!$A:$A,0))</f>
        <v>DEF</v>
      </c>
      <c r="I72" s="7" t="str">
        <f t="shared" ca="1" si="8"/>
        <v>D.Rich</v>
      </c>
      <c r="J72" s="7" t="str">
        <f t="shared" ca="1" si="8"/>
        <v>X</v>
      </c>
      <c r="K72" s="7" t="str">
        <f t="shared" ca="1" si="8"/>
        <v>X</v>
      </c>
      <c r="L72" s="7" t="str">
        <f t="shared" ca="1" si="8"/>
        <v>X</v>
      </c>
      <c r="M72" s="7" t="str">
        <f ca="1">INDEX('Player List'!C:C,MATCH($F72,'Player List'!$A:$A,0))</f>
        <v>BRL</v>
      </c>
      <c r="N72" s="8">
        <f ca="1">INDEX('Player List'!E:E,MATCH($F72,'Player List'!$A:$A,0))</f>
        <v>96.47</v>
      </c>
      <c r="O72" s="31">
        <f ca="1">INDEX('Player List'!H:H,MATCH($F72,'Player List'!$A:$A,0))</f>
        <v>9</v>
      </c>
      <c r="P72" s="38" t="str">
        <f ca="1">INDEX('Player List'!I:I,MATCH($F72,'Player List'!$A:$A,0))</f>
        <v>57 guard</v>
      </c>
      <c r="Q72" s="31"/>
    </row>
    <row r="73" spans="1:17" x14ac:dyDescent="0.2">
      <c r="A73" s="7">
        <f t="shared" si="11"/>
        <v>8</v>
      </c>
      <c r="B73" s="7">
        <v>63</v>
      </c>
      <c r="C73" s="7" t="str">
        <f t="shared" ca="1" si="1"/>
        <v>M27</v>
      </c>
      <c r="D73" s="7" t="str">
        <f ca="1">LEFT(OFFSET(Settings!$B$1,'Printable Draft Notes'!$B73,0),1)</f>
        <v>M</v>
      </c>
      <c r="E73" s="7">
        <f ca="1">COUNTIF($D$3:D73,$D73)</f>
        <v>27</v>
      </c>
      <c r="F73" s="7">
        <f ca="1">OFFSET(Rankings!$A$1,'Printable Draft Notes'!$E73,MATCH('Printable Draft Notes'!$D73,Rankings!$B$1:$Z$1,0))</f>
        <v>290550</v>
      </c>
      <c r="G73" s="7" t="str">
        <f ca="1">INDEX('Player List'!B:B,MATCH($F73,'Player List'!$A:$A,0))</f>
        <v>C.Guthrie</v>
      </c>
      <c r="H73" s="7" t="str">
        <f ca="1">INDEX('Player List'!D:D,MATCH($F73,'Player List'!$A:$A,0))</f>
        <v>MID</v>
      </c>
      <c r="I73" s="7" t="str">
        <f t="shared" ca="1" si="8"/>
        <v>X</v>
      </c>
      <c r="J73" s="7" t="str">
        <f t="shared" ca="1" si="8"/>
        <v>C.Guthrie</v>
      </c>
      <c r="K73" s="7" t="str">
        <f t="shared" ca="1" si="8"/>
        <v>X</v>
      </c>
      <c r="L73" s="7" t="str">
        <f t="shared" ca="1" si="8"/>
        <v>X</v>
      </c>
      <c r="M73" s="7" t="str">
        <f ca="1">INDEX('Player List'!C:C,MATCH($F73,'Player List'!$A:$A,0))</f>
        <v>GEE</v>
      </c>
      <c r="N73" s="8">
        <f ca="1">INDEX('Player List'!E:E,MATCH($F73,'Player List'!$A:$A,0))</f>
        <v>99.23</v>
      </c>
      <c r="O73" s="31">
        <f ca="1">INDEX('Player List'!H:H,MATCH($F73,'Player List'!$A:$A,0))</f>
        <v>8</v>
      </c>
      <c r="P73" s="38" t="str">
        <f ca="1">INDEX('Player List'!I:I,MATCH($F73,'Player List'!$A:$A,0))</f>
        <v>101 shovel</v>
      </c>
      <c r="Q73" s="31"/>
    </row>
    <row r="74" spans="1:17" x14ac:dyDescent="0.2">
      <c r="A74" s="9">
        <f t="shared" si="11"/>
        <v>8</v>
      </c>
      <c r="B74" s="9">
        <v>64</v>
      </c>
      <c r="C74" s="9" t="str">
        <f t="shared" ca="1" si="1"/>
        <v>F14</v>
      </c>
      <c r="D74" s="9" t="str">
        <f ca="1">LEFT(OFFSET(Settings!$B$1,'Printable Draft Notes'!$B74,0),1)</f>
        <v>F</v>
      </c>
      <c r="E74" s="9">
        <f ca="1">COUNTIF($D$3:D74,$D74)</f>
        <v>14</v>
      </c>
      <c r="F74" s="9">
        <f ca="1">OFFSET(Rankings!$A$1,'Printable Draft Notes'!$E74,MATCH('Printable Draft Notes'!$D74,Rankings!$B$1:$Z$1,0))</f>
        <v>298421</v>
      </c>
      <c r="G74" s="9" t="str">
        <f ca="1">INDEX('Player List'!B:B,MATCH($F74,'Player List'!$A:$A,0))</f>
        <v>J.Gresham</v>
      </c>
      <c r="H74" s="9" t="str">
        <f ca="1">INDEX('Player List'!D:D,MATCH($F74,'Player List'!$A:$A,0))</f>
        <v>MID FWD</v>
      </c>
      <c r="I74" s="9" t="str">
        <f t="shared" ca="1" si="8"/>
        <v>X</v>
      </c>
      <c r="J74" s="9" t="str">
        <f t="shared" ca="1" si="8"/>
        <v>J.Gresham</v>
      </c>
      <c r="K74" s="9" t="str">
        <f t="shared" ca="1" si="8"/>
        <v>X</v>
      </c>
      <c r="L74" s="9" t="str">
        <f t="shared" ca="1" si="8"/>
        <v>J.Gresham</v>
      </c>
      <c r="M74" s="9" t="str">
        <f ca="1">INDEX('Player List'!C:C,MATCH($F74,'Player List'!$A:$A,0))</f>
        <v>STK</v>
      </c>
      <c r="N74" s="10">
        <f ca="1">INDEX('Player List'!E:E,MATCH($F74,'Player List'!$A:$A,0))</f>
        <v>87.5</v>
      </c>
      <c r="O74" s="32">
        <f ca="1">INDEX('Player List'!H:H,MATCH($F74,'Player List'!$A:$A,0))</f>
        <v>12</v>
      </c>
      <c r="P74" s="39" t="str">
        <f ca="1">INDEX('Player List'!I:I,MATCH($F74,'Player List'!$A:$A,0))</f>
        <v>73 wing</v>
      </c>
      <c r="Q74" s="32"/>
    </row>
    <row r="75" spans="1:17" x14ac:dyDescent="0.2">
      <c r="A75" s="14"/>
      <c r="B75" s="14"/>
      <c r="C75" s="14"/>
      <c r="D75" s="14"/>
      <c r="E75" s="14"/>
      <c r="F75" s="14" t="e">
        <f ca="1">OFFSET(Rankings!$A$1,'Printable Draft Notes'!$E75,MATCH('Printable Draft Notes'!$D75,Rankings!$B$1:$Z$1,0))</f>
        <v>#N/A</v>
      </c>
      <c r="G75" s="14" t="e">
        <f ca="1">INDEX('Player List'!B:B,MATCH($F75,'Player List'!$A:$A,0))</f>
        <v>#N/A</v>
      </c>
      <c r="H75" s="14" t="e">
        <f ca="1">INDEX('Player List'!D:D,MATCH($F75,'Player List'!$A:$A,0))</f>
        <v>#N/A</v>
      </c>
      <c r="I75" s="16"/>
      <c r="J75" s="16"/>
      <c r="K75" s="16"/>
      <c r="L75" s="16"/>
      <c r="M75" s="14"/>
      <c r="N75" s="15"/>
      <c r="O75" s="33"/>
      <c r="P75" s="40"/>
      <c r="Q75" s="33"/>
    </row>
    <row r="76" spans="1:17" x14ac:dyDescent="0.2">
      <c r="A76" s="5">
        <f t="shared" ref="A76:A83" si="12">A67+1</f>
        <v>9</v>
      </c>
      <c r="B76" s="5">
        <v>65</v>
      </c>
      <c r="C76" s="5" t="str">
        <f t="shared" ca="1" si="1"/>
        <v>D14</v>
      </c>
      <c r="D76" s="5" t="str">
        <f ca="1">LEFT(OFFSET(Settings!$B$1,'Printable Draft Notes'!$B76,0),1)</f>
        <v>D</v>
      </c>
      <c r="E76" s="5">
        <f ca="1">COUNTIF($D$3:D76,$D76)</f>
        <v>14</v>
      </c>
      <c r="F76" s="5">
        <f ca="1">OFFSET(Rankings!$A$1,'Printable Draft Notes'!$E76,MATCH('Printable Draft Notes'!$D76,Rankings!$B$1:$Z$1,0))</f>
        <v>998659</v>
      </c>
      <c r="G76" s="5" t="str">
        <f ca="1">INDEX('Player List'!B:B,MATCH($F76,'Player List'!$A:$A,0))</f>
        <v>L.Ryan</v>
      </c>
      <c r="H76" s="5" t="str">
        <f ca="1">INDEX('Player List'!D:D,MATCH($F76,'Player List'!$A:$A,0))</f>
        <v>DEF</v>
      </c>
      <c r="I76" s="5" t="str">
        <f t="shared" ca="1" si="8"/>
        <v>L.Ryan</v>
      </c>
      <c r="J76" s="5" t="str">
        <f t="shared" ca="1" si="8"/>
        <v>X</v>
      </c>
      <c r="K76" s="5" t="str">
        <f t="shared" ca="1" si="8"/>
        <v>X</v>
      </c>
      <c r="L76" s="5" t="str">
        <f t="shared" ca="1" si="8"/>
        <v>X</v>
      </c>
      <c r="M76" s="5" t="str">
        <f ca="1">INDEX('Player List'!C:C,MATCH($F76,'Player List'!$A:$A,0))</f>
        <v>FRE</v>
      </c>
      <c r="N76" s="6">
        <f ca="1">INDEX('Player List'!E:E,MATCH($F76,'Player List'!$A:$A,0))</f>
        <v>96.55</v>
      </c>
      <c r="O76" s="34">
        <f ca="1">INDEX('Player List'!H:H,MATCH($F76,'Player List'!$A:$A,0))</f>
        <v>9</v>
      </c>
      <c r="P76" s="41" t="str">
        <f ca="1">INDEX('Player List'!I:I,MATCH($F76,'Player List'!$A:$A,0))</f>
        <v/>
      </c>
      <c r="Q76" s="34"/>
    </row>
    <row r="77" spans="1:17" x14ac:dyDescent="0.2">
      <c r="A77" s="7">
        <f t="shared" si="12"/>
        <v>9</v>
      </c>
      <c r="B77" s="7">
        <v>66</v>
      </c>
      <c r="C77" s="7" t="str">
        <f t="shared" ref="C77:C148" ca="1" si="13">D77&amp;E77</f>
        <v>D15</v>
      </c>
      <c r="D77" s="7" t="str">
        <f ca="1">LEFT(OFFSET(Settings!$B$1,'Printable Draft Notes'!$B77,0),1)</f>
        <v>D</v>
      </c>
      <c r="E77" s="7">
        <f ca="1">COUNTIF($D$3:D77,$D77)</f>
        <v>15</v>
      </c>
      <c r="F77" s="7">
        <f ca="1">OFFSET(Rankings!$A$1,'Printable Draft Notes'!$E77,MATCH('Printable Draft Notes'!$D77,Rankings!$B$1:$Z$1,0))</f>
        <v>240283</v>
      </c>
      <c r="G77" s="7" t="str">
        <f ca="1">INDEX('Player List'!B:B,MATCH($F77,'Player List'!$A:$A,0))</f>
        <v>S.Hurn</v>
      </c>
      <c r="H77" s="7" t="str">
        <f ca="1">INDEX('Player List'!D:D,MATCH($F77,'Player List'!$A:$A,0))</f>
        <v>DEF</v>
      </c>
      <c r="I77" s="7" t="str">
        <f t="shared" ca="1" si="8"/>
        <v>S.Hurn</v>
      </c>
      <c r="J77" s="7" t="str">
        <f t="shared" ca="1" si="8"/>
        <v>X</v>
      </c>
      <c r="K77" s="7" t="str">
        <f t="shared" ca="1" si="8"/>
        <v>X</v>
      </c>
      <c r="L77" s="7" t="str">
        <f t="shared" ca="1" si="8"/>
        <v>X</v>
      </c>
      <c r="M77" s="7" t="str">
        <f ca="1">INDEX('Player List'!C:C,MATCH($F77,'Player List'!$A:$A,0))</f>
        <v>WCE</v>
      </c>
      <c r="N77" s="8">
        <f ca="1">INDEX('Player List'!E:E,MATCH($F77,'Player List'!$A:$A,0))</f>
        <v>104.95</v>
      </c>
      <c r="O77" s="31">
        <f ca="1">INDEX('Player List'!H:H,MATCH($F77,'Player List'!$A:$A,0))</f>
        <v>7</v>
      </c>
      <c r="P77" s="38" t="str">
        <f ca="1">INDEX('Player List'!I:I,MATCH($F77,'Player List'!$A:$A,0))</f>
        <v>97 hot</v>
      </c>
      <c r="Q77" s="31"/>
    </row>
    <row r="78" spans="1:17" x14ac:dyDescent="0.2">
      <c r="A78" s="7">
        <f t="shared" si="12"/>
        <v>9</v>
      </c>
      <c r="B78" s="7">
        <v>67</v>
      </c>
      <c r="C78" s="7" t="str">
        <f t="shared" ca="1" si="13"/>
        <v>M28</v>
      </c>
      <c r="D78" s="7" t="str">
        <f ca="1">LEFT(OFFSET(Settings!$B$1,'Printable Draft Notes'!$B78,0),1)</f>
        <v>M</v>
      </c>
      <c r="E78" s="7">
        <f ca="1">COUNTIF($D$3:D78,$D78)</f>
        <v>28</v>
      </c>
      <c r="F78" s="7">
        <f ca="1">OFFSET(Rankings!$A$1,'Printable Draft Notes'!$E78,MATCH('Printable Draft Notes'!$D78,Rankings!$B$1:$Z$1,0))</f>
        <v>294307</v>
      </c>
      <c r="G78" s="7" t="str">
        <f ca="1">INDEX('Player List'!B:B,MATCH($F78,'Player List'!$A:$A,0))</f>
        <v>B.Crouch</v>
      </c>
      <c r="H78" s="7" t="str">
        <f ca="1">INDEX('Player List'!D:D,MATCH($F78,'Player List'!$A:$A,0))</f>
        <v>MID</v>
      </c>
      <c r="I78" s="7" t="str">
        <f t="shared" ca="1" si="8"/>
        <v>X</v>
      </c>
      <c r="J78" s="7" t="str">
        <f t="shared" ca="1" si="8"/>
        <v>B.Crouch</v>
      </c>
      <c r="K78" s="7" t="str">
        <f t="shared" ca="1" si="8"/>
        <v>X</v>
      </c>
      <c r="L78" s="7" t="str">
        <f t="shared" ca="1" si="8"/>
        <v>X</v>
      </c>
      <c r="M78" s="7" t="str">
        <f ca="1">INDEX('Player List'!C:C,MATCH($F78,'Player List'!$A:$A,0))</f>
        <v>STK</v>
      </c>
      <c r="N78" s="8">
        <f ca="1">INDEX('Player List'!E:E,MATCH($F78,'Player List'!$A:$A,0))</f>
        <v>103.71</v>
      </c>
      <c r="O78" s="31">
        <f ca="1">INDEX('Player List'!H:H,MATCH($F78,'Player List'!$A:$A,0))</f>
        <v>8</v>
      </c>
      <c r="P78" s="38" t="str">
        <f ca="1">INDEX('Player List'!I:I,MATCH($F78,'Player List'!$A:$A,0))</f>
        <v>106 hot</v>
      </c>
      <c r="Q78" s="31"/>
    </row>
    <row r="79" spans="1:17" x14ac:dyDescent="0.2">
      <c r="A79" s="7">
        <f t="shared" si="12"/>
        <v>9</v>
      </c>
      <c r="B79" s="7">
        <v>68</v>
      </c>
      <c r="C79" s="7" t="str">
        <f t="shared" ca="1" si="13"/>
        <v>F15</v>
      </c>
      <c r="D79" s="7" t="str">
        <f ca="1">LEFT(OFFSET(Settings!$B$1,'Printable Draft Notes'!$B79,0),1)</f>
        <v>F</v>
      </c>
      <c r="E79" s="7">
        <f ca="1">COUNTIF($D$3:D79,$D79)</f>
        <v>15</v>
      </c>
      <c r="F79" s="7">
        <f ca="1">OFFSET(Rankings!$A$1,'Printable Draft Notes'!$E79,MATCH('Printable Draft Notes'!$D79,Rankings!$B$1:$Z$1,0))</f>
        <v>996731</v>
      </c>
      <c r="G79" s="7" t="str">
        <f ca="1">INDEX('Player List'!B:B,MATCH($F79,'Player List'!$A:$A,0))</f>
        <v>C.Curnow</v>
      </c>
      <c r="H79" s="7" t="str">
        <f ca="1">INDEX('Player List'!D:D,MATCH($F79,'Player List'!$A:$A,0))</f>
        <v>FWD</v>
      </c>
      <c r="I79" s="7" t="str">
        <f t="shared" ca="1" si="8"/>
        <v>X</v>
      </c>
      <c r="J79" s="7" t="str">
        <f t="shared" ca="1" si="8"/>
        <v>X</v>
      </c>
      <c r="K79" s="7" t="str">
        <f t="shared" ca="1" si="8"/>
        <v>X</v>
      </c>
      <c r="L79" s="7" t="str">
        <f t="shared" ca="1" si="8"/>
        <v>C.Curnow</v>
      </c>
      <c r="M79" s="7" t="str">
        <f ca="1">INDEX('Player List'!C:C,MATCH($F79,'Player List'!$A:$A,0))</f>
        <v>CAR</v>
      </c>
      <c r="N79" s="8">
        <f ca="1">INDEX('Player List'!E:E,MATCH($F79,'Player List'!$A:$A,0))</f>
        <v>86.14</v>
      </c>
      <c r="O79" s="31">
        <f ca="1">INDEX('Player List'!H:H,MATCH($F79,'Player List'!$A:$A,0))</f>
        <v>12</v>
      </c>
      <c r="P79" s="38" t="str">
        <f ca="1">INDEX('Player List'!I:I,MATCH($F79,'Player List'!$A:$A,0))</f>
        <v>62 spearhead</v>
      </c>
      <c r="Q79" s="31"/>
    </row>
    <row r="80" spans="1:17" x14ac:dyDescent="0.2">
      <c r="A80" s="7">
        <f t="shared" si="12"/>
        <v>9</v>
      </c>
      <c r="B80" s="7">
        <v>69</v>
      </c>
      <c r="C80" s="7" t="str">
        <f t="shared" ca="1" si="13"/>
        <v>R11</v>
      </c>
      <c r="D80" s="7" t="str">
        <f ca="1">LEFT(OFFSET(Settings!$B$1,'Printable Draft Notes'!$B80,0),1)</f>
        <v>R</v>
      </c>
      <c r="E80" s="7">
        <f ca="1">COUNTIF($D$3:D80,$D80)</f>
        <v>11</v>
      </c>
      <c r="F80" s="7">
        <f ca="1">OFFSET(Rankings!$A$1,'Printable Draft Notes'!$E80,MATCH('Printable Draft Notes'!$D80,Rankings!$B$1:$Z$1,0))</f>
        <v>298174</v>
      </c>
      <c r="G80" s="7" t="str">
        <f ca="1">INDEX('Player List'!B:B,MATCH($F80,'Player List'!$A:$A,0))</f>
        <v>T.Nankervis</v>
      </c>
      <c r="H80" s="7" t="str">
        <f ca="1">INDEX('Player List'!D:D,MATCH($F80,'Player List'!$A:$A,0))</f>
        <v>RUC</v>
      </c>
      <c r="I80" s="7" t="str">
        <f t="shared" ca="1" si="8"/>
        <v>X</v>
      </c>
      <c r="J80" s="7" t="str">
        <f t="shared" ca="1" si="8"/>
        <v>X</v>
      </c>
      <c r="K80" s="7" t="str">
        <f t="shared" ca="1" si="8"/>
        <v>T.Nankervis</v>
      </c>
      <c r="L80" s="7" t="str">
        <f t="shared" ca="1" si="8"/>
        <v>X</v>
      </c>
      <c r="M80" s="7" t="str">
        <f ca="1">INDEX('Player List'!C:C,MATCH($F80,'Player List'!$A:$A,0))</f>
        <v>RIC</v>
      </c>
      <c r="N80" s="8">
        <f ca="1">INDEX('Player List'!E:E,MATCH($F80,'Player List'!$A:$A,0))</f>
        <v>96.45</v>
      </c>
      <c r="O80" s="31">
        <f ca="1">INDEX('Player List'!H:H,MATCH($F80,'Player List'!$A:$A,0))</f>
        <v>11</v>
      </c>
      <c r="P80" s="38" t="str">
        <f ca="1">INDEX('Player List'!I:I,MATCH($F80,'Player List'!$A:$A,0))</f>
        <v>74 ruck</v>
      </c>
      <c r="Q80" s="31"/>
    </row>
    <row r="81" spans="1:17" x14ac:dyDescent="0.2">
      <c r="A81" s="7">
        <f t="shared" si="12"/>
        <v>9</v>
      </c>
      <c r="B81" s="7">
        <v>70</v>
      </c>
      <c r="C81" s="7" t="str">
        <f t="shared" ca="1" si="13"/>
        <v>R12</v>
      </c>
      <c r="D81" s="7" t="str">
        <f ca="1">LEFT(OFFSET(Settings!$B$1,'Printable Draft Notes'!$B81,0),1)</f>
        <v>R</v>
      </c>
      <c r="E81" s="7">
        <f ca="1">COUNTIF($D$3:D81,$D81)</f>
        <v>12</v>
      </c>
      <c r="F81" s="7">
        <f ca="1">OFFSET(Rankings!$A$1,'Printable Draft Notes'!$E81,MATCH('Printable Draft Notes'!$D81,Rankings!$B$1:$Z$1,0))</f>
        <v>271129</v>
      </c>
      <c r="G81" s="7" t="str">
        <f ca="1">INDEX('Player List'!B:B,MATCH($F81,'Player List'!$A:$A,0))</f>
        <v>T.Goldstein</v>
      </c>
      <c r="H81" s="7" t="str">
        <f ca="1">INDEX('Player List'!D:D,MATCH($F81,'Player List'!$A:$A,0))</f>
        <v>RUC</v>
      </c>
      <c r="I81" s="7" t="str">
        <f t="shared" ca="1" si="8"/>
        <v>X</v>
      </c>
      <c r="J81" s="7" t="str">
        <f t="shared" ca="1" si="8"/>
        <v>X</v>
      </c>
      <c r="K81" s="7" t="str">
        <f t="shared" ca="1" si="8"/>
        <v>T.Goldstein</v>
      </c>
      <c r="L81" s="7" t="str">
        <f t="shared" ca="1" si="8"/>
        <v>X</v>
      </c>
      <c r="M81" s="7" t="str">
        <f ca="1">INDEX('Player List'!C:C,MATCH($F81,'Player List'!$A:$A,0))</f>
        <v>NTH</v>
      </c>
      <c r="N81" s="8">
        <f ca="1">INDEX('Player List'!E:E,MATCH($F81,'Player List'!$A:$A,0))</f>
        <v>93.23</v>
      </c>
      <c r="O81" s="31">
        <f ca="1">INDEX('Player List'!H:H,MATCH($F81,'Player List'!$A:$A,0))</f>
        <v>13</v>
      </c>
      <c r="P81" s="38" t="str">
        <f ca="1">INDEX('Player List'!I:I,MATCH($F81,'Player List'!$A:$A,0))</f>
        <v>50 tog</v>
      </c>
      <c r="Q81" s="31"/>
    </row>
    <row r="82" spans="1:17" x14ac:dyDescent="0.2">
      <c r="A82" s="7">
        <f t="shared" si="12"/>
        <v>9</v>
      </c>
      <c r="B82" s="7">
        <v>71</v>
      </c>
      <c r="C82" s="7" t="str">
        <f t="shared" ca="1" si="13"/>
        <v>D16</v>
      </c>
      <c r="D82" s="7" t="str">
        <f ca="1">LEFT(OFFSET(Settings!$B$1,'Printable Draft Notes'!$B82,0),1)</f>
        <v>D</v>
      </c>
      <c r="E82" s="7">
        <f ca="1">COUNTIF($D$3:D82,$D82)</f>
        <v>16</v>
      </c>
      <c r="F82" s="7">
        <f ca="1">OFFSET(Rankings!$A$1,'Printable Draft Notes'!$E82,MATCH('Printable Draft Notes'!$D82,Rankings!$B$1:$Z$1,0))</f>
        <v>1001396</v>
      </c>
      <c r="G82" s="7" t="str">
        <f ca="1">INDEX('Player List'!B:B,MATCH($F82,'Player List'!$A:$A,0))</f>
        <v>I.Cumming</v>
      </c>
      <c r="H82" s="7" t="str">
        <f ca="1">INDEX('Player List'!D:D,MATCH($F82,'Player List'!$A:$A,0))</f>
        <v>DEF</v>
      </c>
      <c r="I82" s="7" t="str">
        <f t="shared" ca="1" si="8"/>
        <v>I.Cumming</v>
      </c>
      <c r="J82" s="7" t="str">
        <f t="shared" ca="1" si="8"/>
        <v>X</v>
      </c>
      <c r="K82" s="7" t="str">
        <f t="shared" ca="1" si="8"/>
        <v>X</v>
      </c>
      <c r="L82" s="7" t="str">
        <f t="shared" ca="1" si="8"/>
        <v>X</v>
      </c>
      <c r="M82" s="7" t="str">
        <f ca="1">INDEX('Player List'!C:C,MATCH($F82,'Player List'!$A:$A,0))</f>
        <v>GWS</v>
      </c>
      <c r="N82" s="8">
        <f ca="1">INDEX('Player List'!E:E,MATCH($F82,'Player List'!$A:$A,0))</f>
        <v>94.67</v>
      </c>
      <c r="O82" s="31">
        <f ca="1">INDEX('Player List'!H:H,MATCH($F82,'Player List'!$A:$A,0))</f>
        <v>9</v>
      </c>
      <c r="P82" s="38" t="str">
        <f ca="1">INDEX('Player List'!I:I,MATCH($F82,'Player List'!$A:$A,0))</f>
        <v>118 hot</v>
      </c>
      <c r="Q82" s="31"/>
    </row>
    <row r="83" spans="1:17" x14ac:dyDescent="0.2">
      <c r="A83" s="9">
        <f t="shared" si="12"/>
        <v>9</v>
      </c>
      <c r="B83" s="9">
        <v>72</v>
      </c>
      <c r="C83" s="9" t="str">
        <f t="shared" ca="1" si="13"/>
        <v>M29</v>
      </c>
      <c r="D83" s="9" t="str">
        <f ca="1">LEFT(OFFSET(Settings!$B$1,'Printable Draft Notes'!$B83,0),1)</f>
        <v>M</v>
      </c>
      <c r="E83" s="9">
        <f ca="1">COUNTIF($D$3:D83,$D83)</f>
        <v>29</v>
      </c>
      <c r="F83" s="9">
        <f ca="1">OFFSET(Rankings!$A$1,'Printable Draft Notes'!$E83,MATCH('Printable Draft Notes'!$D83,Rankings!$B$1:$Z$1,0))</f>
        <v>998129</v>
      </c>
      <c r="G83" s="9" t="str">
        <f ca="1">INDEX('Player List'!B:B,MATCH($F83,'Player List'!$A:$A,0))</f>
        <v>W.Brodie</v>
      </c>
      <c r="H83" s="9" t="str">
        <f ca="1">INDEX('Player List'!D:D,MATCH($F83,'Player List'!$A:$A,0))</f>
        <v>MID</v>
      </c>
      <c r="I83" s="9" t="str">
        <f t="shared" ca="1" si="8"/>
        <v>X</v>
      </c>
      <c r="J83" s="9" t="str">
        <f t="shared" ca="1" si="8"/>
        <v>W.Brodie</v>
      </c>
      <c r="K83" s="9" t="str">
        <f t="shared" ca="1" si="8"/>
        <v>X</v>
      </c>
      <c r="L83" s="9" t="str">
        <f t="shared" ca="1" si="8"/>
        <v>X</v>
      </c>
      <c r="M83" s="9" t="str">
        <f ca="1">INDEX('Player List'!C:C,MATCH($F83,'Player List'!$A:$A,0))</f>
        <v>FRE</v>
      </c>
      <c r="N83" s="10">
        <f ca="1">INDEX('Player List'!E:E,MATCH($F83,'Player List'!$A:$A,0))</f>
        <v>102.36</v>
      </c>
      <c r="O83" s="32">
        <f ca="1">INDEX('Player List'!H:H,MATCH($F83,'Player List'!$A:$A,0))</f>
        <v>7</v>
      </c>
      <c r="P83" s="39" t="str">
        <f ca="1">INDEX('Player List'!I:I,MATCH($F83,'Player List'!$A:$A,0))</f>
        <v>117 hot</v>
      </c>
      <c r="Q83" s="32"/>
    </row>
    <row r="84" spans="1:17" x14ac:dyDescent="0.2">
      <c r="A84" s="14"/>
      <c r="B84" s="14"/>
      <c r="C84" s="14"/>
      <c r="D84" s="14"/>
      <c r="E84" s="14"/>
      <c r="F84" s="14" t="e">
        <f ca="1">OFFSET(Rankings!$A$1,'Printable Draft Notes'!$E84,MATCH('Printable Draft Notes'!$D84,Rankings!$B$1:$Z$1,0))</f>
        <v>#N/A</v>
      </c>
      <c r="G84" s="14" t="e">
        <f ca="1">INDEX('Player List'!B:B,MATCH($F84,'Player List'!$A:$A,0))</f>
        <v>#N/A</v>
      </c>
      <c r="H84" s="14" t="e">
        <f ca="1">INDEX('Player List'!D:D,MATCH($F84,'Player List'!$A:$A,0))</f>
        <v>#N/A</v>
      </c>
      <c r="I84" s="16"/>
      <c r="J84" s="16"/>
      <c r="K84" s="16"/>
      <c r="L84" s="16"/>
      <c r="M84" s="14"/>
      <c r="N84" s="15"/>
      <c r="O84" s="33"/>
      <c r="P84" s="40"/>
      <c r="Q84" s="33"/>
    </row>
    <row r="85" spans="1:17" x14ac:dyDescent="0.2">
      <c r="A85" s="5">
        <f t="shared" ref="A85" si="14">A76+1</f>
        <v>10</v>
      </c>
      <c r="B85" s="5">
        <v>73</v>
      </c>
      <c r="C85" s="5" t="str">
        <f t="shared" ca="1" si="13"/>
        <v>D17</v>
      </c>
      <c r="D85" s="5" t="str">
        <f ca="1">LEFT(OFFSET(Settings!$B$1,'Printable Draft Notes'!$B85,0),1)</f>
        <v>D</v>
      </c>
      <c r="E85" s="5">
        <f ca="1">COUNTIF($D$3:D85,$D85)</f>
        <v>17</v>
      </c>
      <c r="F85" s="5">
        <f ca="1">OFFSET(Rankings!$A$1,'Printable Draft Notes'!$E85,MATCH('Printable Draft Notes'!$D85,Rankings!$B$1:$Z$1,0))</f>
        <v>295136</v>
      </c>
      <c r="G85" s="5" t="str">
        <f ca="1">INDEX('Player List'!B:B,MATCH($F85,'Player List'!$A:$A,0))</f>
        <v>C.Daniel</v>
      </c>
      <c r="H85" s="5" t="str">
        <f ca="1">INDEX('Player List'!D:D,MATCH($F85,'Player List'!$A:$A,0))</f>
        <v>DEF</v>
      </c>
      <c r="I85" s="5" t="str">
        <f t="shared" ca="1" si="8"/>
        <v>C.Daniel</v>
      </c>
      <c r="J85" s="5" t="str">
        <f t="shared" ca="1" si="8"/>
        <v>X</v>
      </c>
      <c r="K85" s="5" t="str">
        <f t="shared" ca="1" si="8"/>
        <v>X</v>
      </c>
      <c r="L85" s="5" t="str">
        <f t="shared" ca="1" si="8"/>
        <v>X</v>
      </c>
      <c r="M85" s="5" t="str">
        <f ca="1">INDEX('Player List'!C:C,MATCH($F85,'Player List'!$A:$A,0))</f>
        <v>WBD</v>
      </c>
      <c r="N85" s="6">
        <f ca="1">INDEX('Player List'!E:E,MATCH($F85,'Player List'!$A:$A,0))</f>
        <v>89.94</v>
      </c>
      <c r="O85" s="34">
        <f ca="1">INDEX('Player List'!H:H,MATCH($F85,'Player List'!$A:$A,0))</f>
        <v>11</v>
      </c>
      <c r="P85" s="41" t="str">
        <f ca="1">INDEX('Player List'!I:I,MATCH($F85,'Player List'!$A:$A,0))</f>
        <v>72 guard</v>
      </c>
      <c r="Q85" s="34"/>
    </row>
    <row r="86" spans="1:17" x14ac:dyDescent="0.2">
      <c r="A86" s="7">
        <f t="shared" ref="A86:A92" si="15">A77+1</f>
        <v>10</v>
      </c>
      <c r="B86" s="7">
        <v>74</v>
      </c>
      <c r="C86" s="7" t="str">
        <f t="shared" ca="1" si="13"/>
        <v>F16</v>
      </c>
      <c r="D86" s="7" t="str">
        <f ca="1">LEFT(OFFSET(Settings!$B$1,'Printable Draft Notes'!$B86,0),1)</f>
        <v>F</v>
      </c>
      <c r="E86" s="7">
        <f ca="1">COUNTIF($D$3:D86,$D86)</f>
        <v>16</v>
      </c>
      <c r="F86" s="7">
        <f ca="1">OFFSET(Rankings!$A$1,'Printable Draft Notes'!$E86,MATCH('Printable Draft Notes'!$D86,Rankings!$B$1:$Z$1,0))</f>
        <v>261510</v>
      </c>
      <c r="G86" s="7" t="str">
        <f ca="1">INDEX('Player List'!B:B,MATCH($F86,'Player List'!$A:$A,0))</f>
        <v>T.Hawkins</v>
      </c>
      <c r="H86" s="7" t="str">
        <f ca="1">INDEX('Player List'!D:D,MATCH($F86,'Player List'!$A:$A,0))</f>
        <v>FWD</v>
      </c>
      <c r="I86" s="7" t="str">
        <f t="shared" ca="1" si="8"/>
        <v>X</v>
      </c>
      <c r="J86" s="7" t="str">
        <f t="shared" ca="1" si="8"/>
        <v>X</v>
      </c>
      <c r="K86" s="7" t="str">
        <f t="shared" ca="1" si="8"/>
        <v>X</v>
      </c>
      <c r="L86" s="7" t="str">
        <f t="shared" ca="1" si="8"/>
        <v>T.Hawkins</v>
      </c>
      <c r="M86" s="7" t="str">
        <f ca="1">INDEX('Player List'!C:C,MATCH($F86,'Player List'!$A:$A,0))</f>
        <v>GEE</v>
      </c>
      <c r="N86" s="8">
        <f ca="1">INDEX('Player List'!E:E,MATCH($F86,'Player List'!$A:$A,0))</f>
        <v>94.36</v>
      </c>
      <c r="O86" s="31">
        <f ca="1">INDEX('Player List'!H:H,MATCH($F86,'Player List'!$A:$A,0))</f>
        <v>10</v>
      </c>
      <c r="P86" s="38" t="str">
        <f ca="1">INDEX('Player List'!I:I,MATCH($F86,'Player List'!$A:$A,0))</f>
        <v/>
      </c>
      <c r="Q86" s="31"/>
    </row>
    <row r="87" spans="1:17" x14ac:dyDescent="0.2">
      <c r="A87" s="7">
        <f t="shared" si="15"/>
        <v>10</v>
      </c>
      <c r="B87" s="7">
        <v>75</v>
      </c>
      <c r="C87" s="7" t="str">
        <f t="shared" ca="1" si="13"/>
        <v>M30</v>
      </c>
      <c r="D87" s="7" t="str">
        <f ca="1">LEFT(OFFSET(Settings!$B$1,'Printable Draft Notes'!$B87,0),1)</f>
        <v>M</v>
      </c>
      <c r="E87" s="7">
        <f ca="1">COUNTIF($D$3:D87,$D87)</f>
        <v>30</v>
      </c>
      <c r="F87" s="7">
        <f ca="1">OFFSET(Rankings!$A$1,'Printable Draft Notes'!$E87,MATCH('Printable Draft Notes'!$D87,Rankings!$B$1:$Z$1,0))</f>
        <v>992049</v>
      </c>
      <c r="G87" s="7" t="str">
        <f ca="1">INDEX('Player List'!B:B,MATCH($F87,'Player List'!$A:$A,0))</f>
        <v>J.Short</v>
      </c>
      <c r="H87" s="7" t="str">
        <f ca="1">INDEX('Player List'!D:D,MATCH($F87,'Player List'!$A:$A,0))</f>
        <v>MID</v>
      </c>
      <c r="I87" s="7" t="str">
        <f t="shared" ca="1" si="8"/>
        <v>X</v>
      </c>
      <c r="J87" s="7" t="str">
        <f t="shared" ca="1" si="8"/>
        <v>J.Short</v>
      </c>
      <c r="K87" s="7" t="str">
        <f t="shared" ca="1" si="8"/>
        <v>X</v>
      </c>
      <c r="L87" s="7" t="str">
        <f t="shared" ca="1" si="8"/>
        <v>X</v>
      </c>
      <c r="M87" s="7" t="str">
        <f ca="1">INDEX('Player List'!C:C,MATCH($F87,'Player List'!$A:$A,0))</f>
        <v>RIC</v>
      </c>
      <c r="N87" s="8">
        <f ca="1">INDEX('Player List'!E:E,MATCH($F87,'Player List'!$A:$A,0))</f>
        <v>98.77</v>
      </c>
      <c r="O87" s="31">
        <f ca="1">INDEX('Player List'!H:H,MATCH($F87,'Player List'!$A:$A,0))</f>
        <v>9</v>
      </c>
      <c r="P87" s="38" t="str">
        <f ca="1">INDEX('Player List'!I:I,MATCH($F87,'Player List'!$A:$A,0))</f>
        <v>78 switch</v>
      </c>
      <c r="Q87" s="31"/>
    </row>
    <row r="88" spans="1:17" x14ac:dyDescent="0.2">
      <c r="A88" s="7">
        <f t="shared" si="15"/>
        <v>10</v>
      </c>
      <c r="B88" s="7">
        <v>76</v>
      </c>
      <c r="C88" s="7" t="str">
        <f t="shared" ca="1" si="13"/>
        <v>M31</v>
      </c>
      <c r="D88" s="7" t="str">
        <f ca="1">LEFT(OFFSET(Settings!$B$1,'Printable Draft Notes'!$B88,0),1)</f>
        <v>M</v>
      </c>
      <c r="E88" s="7">
        <f ca="1">COUNTIF($D$3:D88,$D88)</f>
        <v>31</v>
      </c>
      <c r="F88" s="7">
        <f ca="1">OFFSET(Rankings!$A$1,'Printable Draft Notes'!$E88,MATCH('Printable Draft Notes'!$D88,Rankings!$B$1:$Z$1,0))</f>
        <v>293871</v>
      </c>
      <c r="G88" s="7" t="str">
        <f ca="1">INDEX('Player List'!B:B,MATCH($F88,'Player List'!$A:$A,0))</f>
        <v>J.Crisp</v>
      </c>
      <c r="H88" s="7" t="str">
        <f ca="1">INDEX('Player List'!D:D,MATCH($F88,'Player List'!$A:$A,0))</f>
        <v>MID</v>
      </c>
      <c r="I88" s="7" t="str">
        <f t="shared" ca="1" si="8"/>
        <v>X</v>
      </c>
      <c r="J88" s="7" t="str">
        <f t="shared" ca="1" si="8"/>
        <v>J.Crisp</v>
      </c>
      <c r="K88" s="7" t="str">
        <f t="shared" ca="1" si="8"/>
        <v>X</v>
      </c>
      <c r="L88" s="7" t="str">
        <f t="shared" ca="1" si="8"/>
        <v>X</v>
      </c>
      <c r="M88" s="7" t="str">
        <f ca="1">INDEX('Player List'!C:C,MATCH($F88,'Player List'!$A:$A,0))</f>
        <v>COL</v>
      </c>
      <c r="N88" s="8">
        <f ca="1">INDEX('Player List'!E:E,MATCH($F88,'Player List'!$A:$A,0))</f>
        <v>94.5</v>
      </c>
      <c r="O88" s="31">
        <f ca="1">INDEX('Player List'!H:H,MATCH($F88,'Player List'!$A:$A,0))</f>
        <v>10</v>
      </c>
      <c r="P88" s="38" t="str">
        <f ca="1">INDEX('Player List'!I:I,MATCH($F88,'Player List'!$A:$A,0))</f>
        <v>111 hot</v>
      </c>
      <c r="Q88" s="31"/>
    </row>
    <row r="89" spans="1:17" x14ac:dyDescent="0.2">
      <c r="A89" s="7">
        <f t="shared" si="15"/>
        <v>10</v>
      </c>
      <c r="B89" s="7">
        <v>77</v>
      </c>
      <c r="C89" s="7" t="str">
        <f t="shared" ca="1" si="13"/>
        <v>F17</v>
      </c>
      <c r="D89" s="7" t="str">
        <f ca="1">LEFT(OFFSET(Settings!$B$1,'Printable Draft Notes'!$B89,0),1)</f>
        <v>F</v>
      </c>
      <c r="E89" s="7">
        <f ca="1">COUNTIF($D$3:D89,$D89)</f>
        <v>17</v>
      </c>
      <c r="F89" s="7">
        <f ca="1">OFFSET(Rankings!$A$1,'Printable Draft Notes'!$E89,MATCH('Printable Draft Notes'!$D89,Rankings!$B$1:$Z$1,0))</f>
        <v>295344</v>
      </c>
      <c r="G89" s="7" t="str">
        <f ca="1">INDEX('Player List'!B:B,MATCH($F89,'Player List'!$A:$A,0))</f>
        <v>T.Greene</v>
      </c>
      <c r="H89" s="7" t="str">
        <f ca="1">INDEX('Player List'!D:D,MATCH($F89,'Player List'!$A:$A,0))</f>
        <v>FWD</v>
      </c>
      <c r="I89" s="7" t="str">
        <f t="shared" ca="1" si="8"/>
        <v>X</v>
      </c>
      <c r="J89" s="7" t="str">
        <f t="shared" ca="1" si="8"/>
        <v>X</v>
      </c>
      <c r="K89" s="7" t="str">
        <f t="shared" ca="1" si="8"/>
        <v>X</v>
      </c>
      <c r="L89" s="7" t="str">
        <f t="shared" ca="1" si="8"/>
        <v>T.Greene</v>
      </c>
      <c r="M89" s="7" t="str">
        <f ca="1">INDEX('Player List'!C:C,MATCH($F89,'Player List'!$A:$A,0))</f>
        <v>GWS</v>
      </c>
      <c r="N89" s="8">
        <f ca="1">INDEX('Player List'!E:E,MATCH($F89,'Player List'!$A:$A,0))</f>
        <v>76.47</v>
      </c>
      <c r="O89" s="31">
        <f ca="1">INDEX('Player List'!H:H,MATCH($F89,'Player List'!$A:$A,0))</f>
        <v>14</v>
      </c>
      <c r="P89" s="38" t="str">
        <f ca="1">INDEX('Player List'!I:I,MATCH($F89,'Player List'!$A:$A,0))</f>
        <v>41 tog</v>
      </c>
      <c r="Q89" s="31"/>
    </row>
    <row r="90" spans="1:17" x14ac:dyDescent="0.2">
      <c r="A90" s="7">
        <f t="shared" si="15"/>
        <v>10</v>
      </c>
      <c r="B90" s="7">
        <v>78</v>
      </c>
      <c r="C90" s="7" t="str">
        <f t="shared" ca="1" si="13"/>
        <v>M32</v>
      </c>
      <c r="D90" s="7" t="str">
        <f ca="1">LEFT(OFFSET(Settings!$B$1,'Printable Draft Notes'!$B90,0),1)</f>
        <v>M</v>
      </c>
      <c r="E90" s="7">
        <f ca="1">COUNTIF($D$3:D90,$D90)</f>
        <v>32</v>
      </c>
      <c r="F90" s="7">
        <f ca="1">OFFSET(Rankings!$A$1,'Printable Draft Notes'!$E90,MATCH('Printable Draft Notes'!$D90,Rankings!$B$1:$Z$1,0))</f>
        <v>294305</v>
      </c>
      <c r="G90" s="7" t="str">
        <f ca="1">INDEX('Player List'!B:B,MATCH($F90,'Player List'!$A:$A,0))</f>
        <v>L.Whitfield</v>
      </c>
      <c r="H90" s="7" t="str">
        <f ca="1">INDEX('Player List'!D:D,MATCH($F90,'Player List'!$A:$A,0))</f>
        <v>MID</v>
      </c>
      <c r="I90" s="7" t="str">
        <f t="shared" ca="1" si="8"/>
        <v>X</v>
      </c>
      <c r="J90" s="7" t="str">
        <f t="shared" ca="1" si="8"/>
        <v>L.Whitfield</v>
      </c>
      <c r="K90" s="7" t="str">
        <f t="shared" ca="1" si="8"/>
        <v>X</v>
      </c>
      <c r="L90" s="7" t="str">
        <f t="shared" ca="1" si="8"/>
        <v>X</v>
      </c>
      <c r="M90" s="7" t="str">
        <f ca="1">INDEX('Player List'!C:C,MATCH($F90,'Player List'!$A:$A,0))</f>
        <v>GWS</v>
      </c>
      <c r="N90" s="8">
        <f ca="1">INDEX('Player List'!E:E,MATCH($F90,'Player List'!$A:$A,0))</f>
        <v>86.06</v>
      </c>
      <c r="O90" s="31">
        <f ca="1">INDEX('Player List'!H:H,MATCH($F90,'Player List'!$A:$A,0))</f>
        <v>13</v>
      </c>
      <c r="P90" s="38" t="str">
        <f ca="1">INDEX('Player List'!I:I,MATCH($F90,'Player List'!$A:$A,0))</f>
        <v>86 guard</v>
      </c>
      <c r="Q90" s="31"/>
    </row>
    <row r="91" spans="1:17" x14ac:dyDescent="0.2">
      <c r="A91" s="7">
        <f t="shared" si="15"/>
        <v>10</v>
      </c>
      <c r="B91" s="7">
        <v>79</v>
      </c>
      <c r="C91" s="7" t="str">
        <f t="shared" ca="1" si="13"/>
        <v>M33</v>
      </c>
      <c r="D91" s="7" t="str">
        <f ca="1">LEFT(OFFSET(Settings!$B$1,'Printable Draft Notes'!$B91,0),1)</f>
        <v>M</v>
      </c>
      <c r="E91" s="7">
        <f ca="1">COUNTIF($D$3:D91,$D91)</f>
        <v>33</v>
      </c>
      <c r="F91" s="7">
        <f ca="1">OFFSET(Rankings!$A$1,'Printable Draft Notes'!$E91,MATCH('Printable Draft Notes'!$D91,Rankings!$B$1:$Z$1,0))</f>
        <v>1009420</v>
      </c>
      <c r="G91" s="7" t="str">
        <f ca="1">INDEX('Player List'!B:B,MATCH($F91,'Player List'!$A:$A,0))</f>
        <v>C.Serong</v>
      </c>
      <c r="H91" s="7" t="str">
        <f ca="1">INDEX('Player List'!D:D,MATCH($F91,'Player List'!$A:$A,0))</f>
        <v>MID</v>
      </c>
      <c r="I91" s="7" t="str">
        <f t="shared" ca="1" si="8"/>
        <v>X</v>
      </c>
      <c r="J91" s="7" t="str">
        <f t="shared" ca="1" si="8"/>
        <v>C.Serong</v>
      </c>
      <c r="K91" s="7" t="str">
        <f t="shared" ca="1" si="8"/>
        <v>X</v>
      </c>
      <c r="L91" s="7" t="str">
        <f t="shared" ca="1" si="8"/>
        <v>X</v>
      </c>
      <c r="M91" s="7" t="str">
        <f ca="1">INDEX('Player List'!C:C,MATCH($F91,'Player List'!$A:$A,0))</f>
        <v>FRE</v>
      </c>
      <c r="N91" s="8">
        <f ca="1">INDEX('Player List'!E:E,MATCH($F91,'Player List'!$A:$A,0))</f>
        <v>90.6</v>
      </c>
      <c r="O91" s="31">
        <f ca="1">INDEX('Player List'!H:H,MATCH($F91,'Player List'!$A:$A,0))</f>
        <v>12</v>
      </c>
      <c r="P91" s="38" t="str">
        <f ca="1">INDEX('Player List'!I:I,MATCH($F91,'Player List'!$A:$A,0))</f>
        <v>86 hot</v>
      </c>
      <c r="Q91" s="31"/>
    </row>
    <row r="92" spans="1:17" x14ac:dyDescent="0.2">
      <c r="A92" s="9">
        <f t="shared" si="15"/>
        <v>10</v>
      </c>
      <c r="B92" s="9">
        <v>80</v>
      </c>
      <c r="C92" s="9" t="str">
        <f t="shared" ca="1" si="13"/>
        <v>D18</v>
      </c>
      <c r="D92" s="9" t="str">
        <f ca="1">LEFT(OFFSET(Settings!$B$1,'Printable Draft Notes'!$B92,0),1)</f>
        <v>D</v>
      </c>
      <c r="E92" s="9">
        <f ca="1">COUNTIF($D$3:D92,$D92)</f>
        <v>18</v>
      </c>
      <c r="F92" s="9">
        <f ca="1">OFFSET(Rankings!$A$1,'Printable Draft Notes'!$E92,MATCH('Printable Draft Notes'!$D92,Rankings!$B$1:$Z$1,0))</f>
        <v>293713</v>
      </c>
      <c r="G92" s="9" t="str">
        <f ca="1">INDEX('Player List'!B:B,MATCH($F92,'Player List'!$A:$A,0))</f>
        <v>B.Ellis</v>
      </c>
      <c r="H92" s="9" t="str">
        <f ca="1">INDEX('Player List'!D:D,MATCH($F92,'Player List'!$A:$A,0))</f>
        <v>DEF MID</v>
      </c>
      <c r="I92" s="9" t="str">
        <f t="shared" ca="1" si="8"/>
        <v>B.Ellis</v>
      </c>
      <c r="J92" s="9" t="str">
        <f t="shared" ca="1" si="8"/>
        <v>B.Ellis</v>
      </c>
      <c r="K92" s="9" t="str">
        <f t="shared" ca="1" si="8"/>
        <v>X</v>
      </c>
      <c r="L92" s="9" t="str">
        <f t="shared" ca="1" si="8"/>
        <v>X</v>
      </c>
      <c r="M92" s="9" t="str">
        <f ca="1">INDEX('Player List'!C:C,MATCH($F92,'Player List'!$A:$A,0))</f>
        <v>GCS</v>
      </c>
      <c r="N92" s="10">
        <f ca="1">INDEX('Player List'!E:E,MATCH($F92,'Player List'!$A:$A,0))</f>
        <v>92</v>
      </c>
      <c r="O92" s="32">
        <f ca="1">INDEX('Player List'!H:H,MATCH($F92,'Player List'!$A:$A,0))</f>
        <v>13</v>
      </c>
      <c r="P92" s="39" t="str">
        <f ca="1">INDEX('Player List'!I:I,MATCH($F92,'Player List'!$A:$A,0))</f>
        <v/>
      </c>
      <c r="Q92" s="32"/>
    </row>
    <row r="93" spans="1:17" x14ac:dyDescent="0.2">
      <c r="A93" s="14"/>
      <c r="B93" s="14"/>
      <c r="C93" s="14"/>
      <c r="D93" s="14"/>
      <c r="E93" s="14"/>
      <c r="F93" s="14" t="e">
        <f ca="1">OFFSET(Rankings!$A$1,'Printable Draft Notes'!$E93,MATCH('Printable Draft Notes'!$D93,Rankings!$B$1:$Z$1,0))</f>
        <v>#N/A</v>
      </c>
      <c r="G93" s="14" t="e">
        <f ca="1">INDEX('Player List'!B:B,MATCH($F93,'Player List'!$A:$A,0))</f>
        <v>#N/A</v>
      </c>
      <c r="H93" s="14" t="e">
        <f ca="1">INDEX('Player List'!D:D,MATCH($F93,'Player List'!$A:$A,0))</f>
        <v>#N/A</v>
      </c>
      <c r="I93" s="16"/>
      <c r="J93" s="16"/>
      <c r="K93" s="16"/>
      <c r="L93" s="16"/>
      <c r="M93" s="14"/>
      <c r="N93" s="15"/>
      <c r="O93" s="33"/>
      <c r="P93" s="40"/>
      <c r="Q93" s="33"/>
    </row>
    <row r="94" spans="1:17" x14ac:dyDescent="0.2">
      <c r="A94" s="5">
        <f t="shared" ref="A94:A101" si="16">A85+1</f>
        <v>11</v>
      </c>
      <c r="B94" s="5">
        <v>81</v>
      </c>
      <c r="C94" s="5" t="str">
        <f t="shared" ca="1" si="13"/>
        <v>R13</v>
      </c>
      <c r="D94" s="5" t="str">
        <f ca="1">LEFT(OFFSET(Settings!$B$1,'Printable Draft Notes'!$B94,0),1)</f>
        <v>R</v>
      </c>
      <c r="E94" s="5">
        <f ca="1">COUNTIF($D$3:D94,$D94)</f>
        <v>13</v>
      </c>
      <c r="F94" s="5">
        <f ca="1">OFFSET(Rankings!$A$1,'Printable Draft Notes'!$E94,MATCH('Printable Draft Notes'!$D94,Rankings!$B$1:$Z$1,0))</f>
        <v>290746</v>
      </c>
      <c r="G94" s="5" t="str">
        <f ca="1">INDEX('Player List'!B:B,MATCH($F94,'Player List'!$A:$A,0))</f>
        <v>S.Lycett</v>
      </c>
      <c r="H94" s="5" t="str">
        <f ca="1">INDEX('Player List'!D:D,MATCH($F94,'Player List'!$A:$A,0))</f>
        <v>RUC</v>
      </c>
      <c r="I94" s="5" t="str">
        <f t="shared" ca="1" si="8"/>
        <v>X</v>
      </c>
      <c r="J94" s="5" t="str">
        <f t="shared" ca="1" si="8"/>
        <v>X</v>
      </c>
      <c r="K94" s="5" t="str">
        <f t="shared" ca="1" si="8"/>
        <v>S.Lycett</v>
      </c>
      <c r="L94" s="5" t="str">
        <f t="shared" ca="1" si="8"/>
        <v>X</v>
      </c>
      <c r="M94" s="5" t="str">
        <f ca="1">INDEX('Player List'!C:C,MATCH($F94,'Player List'!$A:$A,0))</f>
        <v>PTA</v>
      </c>
      <c r="N94" s="6">
        <f ca="1">INDEX('Player List'!E:E,MATCH($F94,'Player List'!$A:$A,0))</f>
        <v>86.75</v>
      </c>
      <c r="O94" s="34">
        <f ca="1">INDEX('Player List'!H:H,MATCH($F94,'Player List'!$A:$A,0))</f>
        <v>20</v>
      </c>
      <c r="P94" s="41" t="str">
        <f ca="1">INDEX('Player List'!I:I,MATCH($F94,'Player List'!$A:$A,0))</f>
        <v>36 tog</v>
      </c>
      <c r="Q94" s="34"/>
    </row>
    <row r="95" spans="1:17" x14ac:dyDescent="0.2">
      <c r="A95" s="7">
        <f t="shared" si="16"/>
        <v>11</v>
      </c>
      <c r="B95" s="7">
        <v>82</v>
      </c>
      <c r="C95" s="7" t="str">
        <f t="shared" ca="1" si="13"/>
        <v>R14</v>
      </c>
      <c r="D95" s="7" t="str">
        <f ca="1">LEFT(OFFSET(Settings!$B$1,'Printable Draft Notes'!$B95,0),1)</f>
        <v>R</v>
      </c>
      <c r="E95" s="7">
        <f ca="1">COUNTIF($D$3:D95,$D95)</f>
        <v>14</v>
      </c>
      <c r="F95" s="7">
        <f ca="1">OFFSET(Rankings!$A$1,'Printable Draft Notes'!$E95,MATCH('Printable Draft Notes'!$D95,Rankings!$B$1:$Z$1,0))</f>
        <v>298290</v>
      </c>
      <c r="G95" s="7" t="str">
        <f ca="1">INDEX('Player List'!B:B,MATCH($F95,'Player List'!$A:$A,0))</f>
        <v>M.Pittonet</v>
      </c>
      <c r="H95" s="7" t="str">
        <f ca="1">INDEX('Player List'!D:D,MATCH($F95,'Player List'!$A:$A,0))</f>
        <v>RUC</v>
      </c>
      <c r="I95" s="7" t="str">
        <f t="shared" ca="1" si="8"/>
        <v>X</v>
      </c>
      <c r="J95" s="7" t="str">
        <f t="shared" ca="1" si="8"/>
        <v>X</v>
      </c>
      <c r="K95" s="7" t="str">
        <f t="shared" ca="1" si="8"/>
        <v>M.Pittonet</v>
      </c>
      <c r="L95" s="7" t="str">
        <f t="shared" ca="1" si="8"/>
        <v>X</v>
      </c>
      <c r="M95" s="7" t="str">
        <f ca="1">INDEX('Player List'!C:C,MATCH($F95,'Player List'!$A:$A,0))</f>
        <v>CAR</v>
      </c>
      <c r="N95" s="8">
        <f ca="1">INDEX('Player List'!E:E,MATCH($F95,'Player List'!$A:$A,0))</f>
        <v>70.13</v>
      </c>
      <c r="O95" s="31">
        <f ca="1">INDEX('Player List'!H:H,MATCH($F95,'Player List'!$A:$A,0))</f>
        <v>28</v>
      </c>
      <c r="P95" s="38" t="str">
        <f ca="1">INDEX('Player List'!I:I,MATCH($F95,'Player List'!$A:$A,0))</f>
        <v>65 ruck</v>
      </c>
      <c r="Q95" s="31"/>
    </row>
    <row r="96" spans="1:17" x14ac:dyDescent="0.2">
      <c r="A96" s="7">
        <f t="shared" si="16"/>
        <v>11</v>
      </c>
      <c r="B96" s="7">
        <v>83</v>
      </c>
      <c r="C96" s="7" t="str">
        <f t="shared" ca="1" si="13"/>
        <v>M34</v>
      </c>
      <c r="D96" s="7" t="str">
        <f ca="1">LEFT(OFFSET(Settings!$B$1,'Printable Draft Notes'!$B96,0),1)</f>
        <v>M</v>
      </c>
      <c r="E96" s="7">
        <f ca="1">COUNTIF($D$3:D96,$D96)</f>
        <v>34</v>
      </c>
      <c r="F96" s="7">
        <f ca="1">OFFSET(Rankings!$A$1,'Printable Draft Notes'!$E96,MATCH('Printable Draft Notes'!$D96,Rankings!$B$1:$Z$1,0))</f>
        <v>993998</v>
      </c>
      <c r="G96" s="7" t="str">
        <f ca="1">INDEX('Player List'!B:B,MATCH($F96,'Player List'!$A:$A,0))</f>
        <v>J.Simpkin</v>
      </c>
      <c r="H96" s="7" t="str">
        <f ca="1">INDEX('Player List'!D:D,MATCH($F96,'Player List'!$A:$A,0))</f>
        <v>MID</v>
      </c>
      <c r="I96" s="7" t="str">
        <f t="shared" ca="1" si="8"/>
        <v>X</v>
      </c>
      <c r="J96" s="7" t="str">
        <f t="shared" ca="1" si="8"/>
        <v>J.Simpkin</v>
      </c>
      <c r="K96" s="7" t="str">
        <f t="shared" ca="1" si="8"/>
        <v>X</v>
      </c>
      <c r="L96" s="7" t="str">
        <f t="shared" ca="1" si="8"/>
        <v>X</v>
      </c>
      <c r="M96" s="7" t="str">
        <f ca="1">INDEX('Player List'!C:C,MATCH($F96,'Player List'!$A:$A,0))</f>
        <v>NTH</v>
      </c>
      <c r="N96" s="8">
        <f ca="1">INDEX('Player List'!E:E,MATCH($F96,'Player List'!$A:$A,0))</f>
        <v>90.86</v>
      </c>
      <c r="O96" s="31">
        <f ca="1">INDEX('Player List'!H:H,MATCH($F96,'Player List'!$A:$A,0))</f>
        <v>12</v>
      </c>
      <c r="P96" s="38" t="str">
        <f ca="1">INDEX('Player List'!I:I,MATCH($F96,'Player List'!$A:$A,0))</f>
        <v>111 hot</v>
      </c>
      <c r="Q96" s="31"/>
    </row>
    <row r="97" spans="1:17" x14ac:dyDescent="0.2">
      <c r="A97" s="7">
        <f t="shared" si="16"/>
        <v>11</v>
      </c>
      <c r="B97" s="7">
        <v>84</v>
      </c>
      <c r="C97" s="7" t="str">
        <f t="shared" ca="1" si="13"/>
        <v>D19</v>
      </c>
      <c r="D97" s="7" t="str">
        <f ca="1">LEFT(OFFSET(Settings!$B$1,'Printable Draft Notes'!$B97,0),1)</f>
        <v>D</v>
      </c>
      <c r="E97" s="7">
        <f ca="1">COUNTIF($D$3:D97,$D97)</f>
        <v>19</v>
      </c>
      <c r="F97" s="7">
        <f ca="1">OFFSET(Rankings!$A$1,'Printable Draft Notes'!$E97,MATCH('Printable Draft Notes'!$D97,Rankings!$B$1:$Z$1,0))</f>
        <v>281065</v>
      </c>
      <c r="G97" s="7" t="str">
        <f ca="1">INDEX('Player List'!B:B,MATCH($F97,'Player List'!$A:$A,0))</f>
        <v>M.Duncan</v>
      </c>
      <c r="H97" s="7" t="str">
        <f ca="1">INDEX('Player List'!D:D,MATCH($F97,'Player List'!$A:$A,0))</f>
        <v>DEF</v>
      </c>
      <c r="I97" s="7" t="str">
        <f t="shared" ca="1" si="8"/>
        <v>M.Duncan</v>
      </c>
      <c r="J97" s="7" t="str">
        <f t="shared" ca="1" si="8"/>
        <v>X</v>
      </c>
      <c r="K97" s="7" t="str">
        <f t="shared" ca="1" si="8"/>
        <v>X</v>
      </c>
      <c r="L97" s="7" t="str">
        <f t="shared" ca="1" si="8"/>
        <v>X</v>
      </c>
      <c r="M97" s="7" t="str">
        <f ca="1">INDEX('Player List'!C:C,MATCH($F97,'Player List'!$A:$A,0))</f>
        <v>GEE</v>
      </c>
      <c r="N97" s="8">
        <f ca="1">INDEX('Player List'!E:E,MATCH($F97,'Player List'!$A:$A,0))</f>
        <v>88.42</v>
      </c>
      <c r="O97" s="31">
        <f ca="1">INDEX('Player List'!H:H,MATCH($F97,'Player List'!$A:$A,0))</f>
        <v>14</v>
      </c>
      <c r="P97" s="38" t="str">
        <f ca="1">INDEX('Player List'!I:I,MATCH($F97,'Player List'!$A:$A,0))</f>
        <v/>
      </c>
      <c r="Q97" s="31"/>
    </row>
    <row r="98" spans="1:17" x14ac:dyDescent="0.2">
      <c r="A98" s="7">
        <f t="shared" si="16"/>
        <v>11</v>
      </c>
      <c r="B98" s="7">
        <v>85</v>
      </c>
      <c r="C98" s="7" t="str">
        <f t="shared" ca="1" si="13"/>
        <v>M35</v>
      </c>
      <c r="D98" s="7" t="str">
        <f ca="1">LEFT(OFFSET(Settings!$B$1,'Printable Draft Notes'!$B98,0),1)</f>
        <v>M</v>
      </c>
      <c r="E98" s="7">
        <f ca="1">COUNTIF($D$3:D98,$D98)</f>
        <v>35</v>
      </c>
      <c r="F98" s="7">
        <f ca="1">OFFSET(Rankings!$A$1,'Printable Draft Notes'!$E98,MATCH('Printable Draft Notes'!$D98,Rankings!$B$1:$Z$1,0))</f>
        <v>1009208</v>
      </c>
      <c r="G98" s="7" t="str">
        <f ca="1">INDEX('Player List'!B:B,MATCH($F98,'Player List'!$A:$A,0))</f>
        <v>M.Rowell</v>
      </c>
      <c r="H98" s="7" t="str">
        <f ca="1">INDEX('Player List'!D:D,MATCH($F98,'Player List'!$A:$A,0))</f>
        <v>MID</v>
      </c>
      <c r="I98" s="7" t="str">
        <f t="shared" ca="1" si="8"/>
        <v>X</v>
      </c>
      <c r="J98" s="7" t="str">
        <f t="shared" ca="1" si="8"/>
        <v>M.Rowell</v>
      </c>
      <c r="K98" s="7" t="str">
        <f t="shared" ca="1" si="8"/>
        <v>X</v>
      </c>
      <c r="L98" s="7" t="str">
        <f t="shared" ca="1" si="8"/>
        <v>X</v>
      </c>
      <c r="M98" s="7" t="str">
        <f ca="1">INDEX('Player List'!C:C,MATCH($F98,'Player List'!$A:$A,0))</f>
        <v>GCS</v>
      </c>
      <c r="N98" s="8">
        <f ca="1">INDEX('Player List'!E:E,MATCH($F98,'Player List'!$A:$A,0))</f>
        <v>87.5</v>
      </c>
      <c r="O98" s="31">
        <f ca="1">INDEX('Player List'!H:H,MATCH($F98,'Player List'!$A:$A,0))</f>
        <v>13</v>
      </c>
      <c r="P98" s="38" t="str">
        <f ca="1">INDEX('Player List'!I:I,MATCH($F98,'Player List'!$A:$A,0))</f>
        <v>97 shovel</v>
      </c>
      <c r="Q98" s="31"/>
    </row>
    <row r="99" spans="1:17" x14ac:dyDescent="0.2">
      <c r="A99" s="7">
        <f t="shared" si="16"/>
        <v>11</v>
      </c>
      <c r="B99" s="7">
        <v>86</v>
      </c>
      <c r="C99" s="7" t="str">
        <f t="shared" ca="1" si="13"/>
        <v>F18</v>
      </c>
      <c r="D99" s="7" t="str">
        <f ca="1">LEFT(OFFSET(Settings!$B$1,'Printable Draft Notes'!$B99,0),1)</f>
        <v>F</v>
      </c>
      <c r="E99" s="7">
        <f ca="1">COUNTIF($D$3:D99,$D99)</f>
        <v>18</v>
      </c>
      <c r="F99" s="7">
        <f ca="1">OFFSET(Rankings!$A$1,'Printable Draft Notes'!$E99,MATCH('Printable Draft Notes'!$D99,Rankings!$B$1:$Z$1,0))</f>
        <v>280921</v>
      </c>
      <c r="G99" s="7" t="str">
        <f ca="1">INDEX('Player List'!B:B,MATCH($F99,'Player List'!$A:$A,0))</f>
        <v>B.Cunnington</v>
      </c>
      <c r="H99" s="7" t="str">
        <f ca="1">INDEX('Player List'!D:D,MATCH($F99,'Player List'!$A:$A,0))</f>
        <v>MID FWD</v>
      </c>
      <c r="I99" s="7" t="str">
        <f t="shared" ca="1" si="8"/>
        <v>X</v>
      </c>
      <c r="J99" s="7" t="str">
        <f t="shared" ca="1" si="8"/>
        <v>B.Cunnington</v>
      </c>
      <c r="K99" s="7" t="str">
        <f t="shared" ca="1" si="8"/>
        <v>X</v>
      </c>
      <c r="L99" s="7" t="str">
        <f t="shared" ca="1" si="8"/>
        <v>B.Cunnington</v>
      </c>
      <c r="M99" s="7" t="str">
        <f ca="1">INDEX('Player List'!C:C,MATCH($F99,'Player List'!$A:$A,0))</f>
        <v>NTH</v>
      </c>
      <c r="N99" s="8">
        <f ca="1">INDEX('Player List'!E:E,MATCH($F99,'Player List'!$A:$A,0))</f>
        <v>49.5</v>
      </c>
      <c r="O99" s="31">
        <f ca="1">INDEX('Player List'!H:H,MATCH($F99,'Player List'!$A:$A,0))</f>
        <v>13</v>
      </c>
      <c r="P99" s="38" t="str">
        <f ca="1">INDEX('Player List'!I:I,MATCH($F99,'Player List'!$A:$A,0))</f>
        <v>79 shovel</v>
      </c>
      <c r="Q99" s="31"/>
    </row>
    <row r="100" spans="1:17" x14ac:dyDescent="0.2">
      <c r="A100" s="7">
        <f t="shared" si="16"/>
        <v>11</v>
      </c>
      <c r="B100" s="7">
        <v>87</v>
      </c>
      <c r="C100" s="7" t="str">
        <f t="shared" ca="1" si="13"/>
        <v>D20</v>
      </c>
      <c r="D100" s="7" t="str">
        <f ca="1">LEFT(OFFSET(Settings!$B$1,'Printable Draft Notes'!$B100,0),1)</f>
        <v>D</v>
      </c>
      <c r="E100" s="7">
        <f ca="1">COUNTIF($D$3:D100,$D100)</f>
        <v>20</v>
      </c>
      <c r="F100" s="7">
        <f ca="1">OFFSET(Rankings!$A$1,'Printable Draft Notes'!$E100,MATCH('Printable Draft Notes'!$D100,Rankings!$B$1:$Z$1,0))</f>
        <v>1001026</v>
      </c>
      <c r="G100" s="7" t="str">
        <f ca="1">INDEX('Player List'!B:B,MATCH($F100,'Player List'!$A:$A,0))</f>
        <v>J.Ridley</v>
      </c>
      <c r="H100" s="7" t="str">
        <f ca="1">INDEX('Player List'!D:D,MATCH($F100,'Player List'!$A:$A,0))</f>
        <v>DEF</v>
      </c>
      <c r="I100" s="7" t="str">
        <f t="shared" ca="1" si="8"/>
        <v>J.Ridley</v>
      </c>
      <c r="J100" s="7" t="str">
        <f t="shared" ca="1" si="8"/>
        <v>X</v>
      </c>
      <c r="K100" s="7" t="str">
        <f t="shared" ca="1" si="8"/>
        <v>X</v>
      </c>
      <c r="L100" s="7" t="str">
        <f t="shared" ca="1" si="8"/>
        <v>X</v>
      </c>
      <c r="M100" s="7" t="str">
        <f ca="1">INDEX('Player List'!C:C,MATCH($F100,'Player List'!$A:$A,0))</f>
        <v>ESS</v>
      </c>
      <c r="N100" s="8">
        <f ca="1">INDEX('Player List'!E:E,MATCH($F100,'Player List'!$A:$A,0))</f>
        <v>91.6</v>
      </c>
      <c r="O100" s="31">
        <f ca="1">INDEX('Player List'!H:H,MATCH($F100,'Player List'!$A:$A,0))</f>
        <v>10</v>
      </c>
      <c r="P100" s="38" t="str">
        <f ca="1">INDEX('Player List'!I:I,MATCH($F100,'Player List'!$A:$A,0))</f>
        <v>128 hot</v>
      </c>
      <c r="Q100" s="31"/>
    </row>
    <row r="101" spans="1:17" x14ac:dyDescent="0.2">
      <c r="A101" s="9">
        <f t="shared" si="16"/>
        <v>11</v>
      </c>
      <c r="B101" s="9">
        <v>88</v>
      </c>
      <c r="C101" s="9" t="str">
        <f t="shared" ca="1" si="13"/>
        <v>M36</v>
      </c>
      <c r="D101" s="9" t="str">
        <f ca="1">LEFT(OFFSET(Settings!$B$1,'Printable Draft Notes'!$B101,0),1)</f>
        <v>M</v>
      </c>
      <c r="E101" s="9">
        <f ca="1">COUNTIF($D$3:D101,$D101)</f>
        <v>36</v>
      </c>
      <c r="F101" s="9">
        <f ca="1">OFFSET(Rankings!$A$1,'Printable Draft Notes'!$E101,MATCH('Printable Draft Notes'!$D101,Rankings!$B$1:$Z$1,0))</f>
        <v>998205</v>
      </c>
      <c r="G101" s="9" t="str">
        <f ca="1">INDEX('Player List'!B:B,MATCH($F101,'Player List'!$A:$A,0))</f>
        <v>H.Perryman</v>
      </c>
      <c r="H101" s="9" t="str">
        <f ca="1">INDEX('Player List'!D:D,MATCH($F101,'Player List'!$A:$A,0))</f>
        <v>MID</v>
      </c>
      <c r="I101" s="9" t="str">
        <f t="shared" ca="1" si="8"/>
        <v>X</v>
      </c>
      <c r="J101" s="9" t="str">
        <f t="shared" ca="1" si="8"/>
        <v>H.Perryman</v>
      </c>
      <c r="K101" s="9" t="str">
        <f t="shared" ca="1" si="8"/>
        <v>X</v>
      </c>
      <c r="L101" s="9" t="str">
        <f t="shared" ca="1" si="8"/>
        <v>X</v>
      </c>
      <c r="M101" s="9" t="str">
        <f ca="1">INDEX('Player List'!C:C,MATCH($F101,'Player List'!$A:$A,0))</f>
        <v>GWS</v>
      </c>
      <c r="N101" s="10">
        <f ca="1">INDEX('Player List'!E:E,MATCH($F101,'Player List'!$A:$A,0))</f>
        <v>94.5</v>
      </c>
      <c r="O101" s="32">
        <f ca="1">INDEX('Player List'!H:H,MATCH($F101,'Player List'!$A:$A,0))</f>
        <v>12</v>
      </c>
      <c r="P101" s="39" t="str">
        <f ca="1">INDEX('Player List'!I:I,MATCH($F101,'Player List'!$A:$A,0))</f>
        <v>66 guard</v>
      </c>
      <c r="Q101" s="32"/>
    </row>
    <row r="102" spans="1:17" x14ac:dyDescent="0.2">
      <c r="A102" s="14"/>
      <c r="B102" s="14"/>
      <c r="C102" s="14"/>
      <c r="D102" s="14"/>
      <c r="E102" s="14"/>
      <c r="F102" s="14" t="e">
        <f ca="1">OFFSET(Rankings!$A$1,'Printable Draft Notes'!$E102,MATCH('Printable Draft Notes'!$D102,Rankings!$B$1:$Z$1,0))</f>
        <v>#N/A</v>
      </c>
      <c r="G102" s="14" t="e">
        <f ca="1">INDEX('Player List'!B:B,MATCH($F102,'Player List'!$A:$A,0))</f>
        <v>#N/A</v>
      </c>
      <c r="H102" s="14" t="e">
        <f ca="1">INDEX('Player List'!D:D,MATCH($F102,'Player List'!$A:$A,0))</f>
        <v>#N/A</v>
      </c>
      <c r="I102" s="16"/>
      <c r="J102" s="16"/>
      <c r="K102" s="16"/>
      <c r="L102" s="16"/>
      <c r="M102" s="14"/>
      <c r="N102" s="15"/>
      <c r="O102" s="33"/>
      <c r="P102" s="40"/>
      <c r="Q102" s="33"/>
    </row>
    <row r="103" spans="1:17" x14ac:dyDescent="0.2">
      <c r="A103" s="5">
        <f t="shared" ref="A103:A110" si="17">A94+1</f>
        <v>12</v>
      </c>
      <c r="B103" s="5">
        <v>89</v>
      </c>
      <c r="C103" s="5" t="str">
        <f t="shared" ca="1" si="13"/>
        <v>F19</v>
      </c>
      <c r="D103" s="5" t="str">
        <f ca="1">LEFT(OFFSET(Settings!$B$1,'Printable Draft Notes'!$B103,0),1)</f>
        <v>F</v>
      </c>
      <c r="E103" s="5">
        <f ca="1">COUNTIF($D$3:D103,$D103)</f>
        <v>19</v>
      </c>
      <c r="F103" s="5">
        <f ca="1">OFFSET(Rankings!$A$1,'Printable Draft Notes'!$E103,MATCH('Printable Draft Notes'!$D103,Rankings!$B$1:$Z$1,0))</f>
        <v>291570</v>
      </c>
      <c r="G103" s="5" t="str">
        <f ca="1">INDEX('Player List'!B:B,MATCH($F103,'Player List'!$A:$A,0))</f>
        <v>N.Fyfe</v>
      </c>
      <c r="H103" s="5" t="str">
        <f ca="1">INDEX('Player List'!D:D,MATCH($F103,'Player List'!$A:$A,0))</f>
        <v>MID FWD</v>
      </c>
      <c r="I103" s="5" t="str">
        <f t="shared" ca="1" si="8"/>
        <v>X</v>
      </c>
      <c r="J103" s="5" t="str">
        <f t="shared" ca="1" si="8"/>
        <v>N.Fyfe</v>
      </c>
      <c r="K103" s="5" t="str">
        <f t="shared" ca="1" si="8"/>
        <v>X</v>
      </c>
      <c r="L103" s="5" t="str">
        <f t="shared" ca="1" si="8"/>
        <v>N.Fyfe</v>
      </c>
      <c r="M103" s="5" t="str">
        <f ca="1">INDEX('Player List'!C:C,MATCH($F103,'Player List'!$A:$A,0))</f>
        <v>FRE</v>
      </c>
      <c r="N103" s="6">
        <f ca="1">INDEX('Player List'!E:E,MATCH($F103,'Player List'!$A:$A,0))</f>
        <v>63.29</v>
      </c>
      <c r="O103" s="34">
        <f ca="1">INDEX('Player List'!H:H,MATCH($F103,'Player List'!$A:$A,0))</f>
        <v>13</v>
      </c>
      <c r="P103" s="41" t="str">
        <f ca="1">INDEX('Player List'!I:I,MATCH($F103,'Player List'!$A:$A,0))</f>
        <v>90 cannon</v>
      </c>
      <c r="Q103" s="34"/>
    </row>
    <row r="104" spans="1:17" x14ac:dyDescent="0.2">
      <c r="A104" s="7">
        <f t="shared" si="17"/>
        <v>12</v>
      </c>
      <c r="B104" s="7">
        <v>90</v>
      </c>
      <c r="C104" s="7" t="str">
        <f t="shared" ca="1" si="13"/>
        <v>F20</v>
      </c>
      <c r="D104" s="7" t="str">
        <f ca="1">LEFT(OFFSET(Settings!$B$1,'Printable Draft Notes'!$B104,0),1)</f>
        <v>F</v>
      </c>
      <c r="E104" s="7">
        <f ca="1">COUNTIF($D$3:D104,$D104)</f>
        <v>20</v>
      </c>
      <c r="F104" s="7">
        <f ca="1">OFFSET(Rankings!$A$1,'Printable Draft Notes'!$E104,MATCH('Printable Draft Notes'!$D104,Rankings!$B$1:$Z$1,0))</f>
        <v>280711</v>
      </c>
      <c r="G104" s="7" t="str">
        <f ca="1">INDEX('Player List'!B:B,MATCH($F104,'Player List'!$A:$A,0))</f>
        <v>C.Dixon</v>
      </c>
      <c r="H104" s="7" t="str">
        <f ca="1">INDEX('Player List'!D:D,MATCH($F104,'Player List'!$A:$A,0))</f>
        <v>FWD</v>
      </c>
      <c r="I104" s="7" t="str">
        <f t="shared" ca="1" si="8"/>
        <v>X</v>
      </c>
      <c r="J104" s="7" t="str">
        <f t="shared" ca="1" si="8"/>
        <v>X</v>
      </c>
      <c r="K104" s="7" t="str">
        <f t="shared" ca="1" si="8"/>
        <v>X</v>
      </c>
      <c r="L104" s="7" t="str">
        <f t="shared" ca="1" si="8"/>
        <v>C.Dixon</v>
      </c>
      <c r="M104" s="7" t="str">
        <f ca="1">INDEX('Player List'!C:C,MATCH($F104,'Player List'!$A:$A,0))</f>
        <v>PTA</v>
      </c>
      <c r="N104" s="8">
        <f ca="1">INDEX('Player List'!E:E,MATCH($F104,'Player List'!$A:$A,0))</f>
        <v>88.67</v>
      </c>
      <c r="O104" s="31">
        <f ca="1">INDEX('Player List'!H:H,MATCH($F104,'Player List'!$A:$A,0))</f>
        <v>14</v>
      </c>
      <c r="P104" s="38" t="str">
        <f ca="1">INDEX('Player List'!I:I,MATCH($F104,'Player List'!$A:$A,0))</f>
        <v>50 switch</v>
      </c>
      <c r="Q104" s="31"/>
    </row>
    <row r="105" spans="1:17" x14ac:dyDescent="0.2">
      <c r="A105" s="7">
        <f t="shared" si="17"/>
        <v>12</v>
      </c>
      <c r="B105" s="7">
        <v>91</v>
      </c>
      <c r="C105" s="7" t="str">
        <f t="shared" ca="1" si="13"/>
        <v>D21</v>
      </c>
      <c r="D105" s="7" t="str">
        <f ca="1">LEFT(OFFSET(Settings!$B$1,'Printable Draft Notes'!$B105,0),1)</f>
        <v>D</v>
      </c>
      <c r="E105" s="7">
        <f ca="1">COUNTIF($D$3:D105,$D105)</f>
        <v>21</v>
      </c>
      <c r="F105" s="7">
        <f ca="1">OFFSET(Rankings!$A$1,'Printable Draft Notes'!$E105,MATCH('Printable Draft Notes'!$D105,Rankings!$B$1:$Z$1,0))</f>
        <v>997078</v>
      </c>
      <c r="G105" s="7" t="str">
        <f ca="1">INDEX('Player List'!B:B,MATCH($F105,'Player List'!$A:$A,0))</f>
        <v>M.Redman</v>
      </c>
      <c r="H105" s="7" t="str">
        <f ca="1">INDEX('Player List'!D:D,MATCH($F105,'Player List'!$A:$A,0))</f>
        <v>DEF</v>
      </c>
      <c r="I105" s="7" t="str">
        <f t="shared" ca="1" si="8"/>
        <v>M.Redman</v>
      </c>
      <c r="J105" s="7" t="str">
        <f t="shared" ca="1" si="8"/>
        <v>X</v>
      </c>
      <c r="K105" s="7" t="str">
        <f t="shared" ca="1" si="8"/>
        <v>X</v>
      </c>
      <c r="L105" s="7" t="str">
        <f t="shared" ca="1" si="8"/>
        <v>X</v>
      </c>
      <c r="M105" s="7" t="str">
        <f ca="1">INDEX('Player List'!C:C,MATCH($F105,'Player List'!$A:$A,0))</f>
        <v>ESS</v>
      </c>
      <c r="N105" s="8">
        <f ca="1">INDEX('Player List'!E:E,MATCH($F105,'Player List'!$A:$A,0))</f>
        <v>92.8</v>
      </c>
      <c r="O105" s="31">
        <f ca="1">INDEX('Player List'!H:H,MATCH($F105,'Player List'!$A:$A,0))</f>
        <v>10</v>
      </c>
      <c r="P105" s="38" t="str">
        <f ca="1">INDEX('Player List'!I:I,MATCH($F105,'Player List'!$A:$A,0))</f>
        <v>73 guard</v>
      </c>
      <c r="Q105" s="31"/>
    </row>
    <row r="106" spans="1:17" x14ac:dyDescent="0.2">
      <c r="A106" s="7">
        <f t="shared" si="17"/>
        <v>12</v>
      </c>
      <c r="B106" s="7">
        <v>92</v>
      </c>
      <c r="C106" s="7" t="str">
        <f t="shared" ca="1" si="13"/>
        <v>M37</v>
      </c>
      <c r="D106" s="7" t="str">
        <f ca="1">LEFT(OFFSET(Settings!$B$1,'Printable Draft Notes'!$B106,0),1)</f>
        <v>M</v>
      </c>
      <c r="E106" s="7">
        <f ca="1">COUNTIF($D$3:D106,$D106)</f>
        <v>37</v>
      </c>
      <c r="F106" s="7">
        <f ca="1">OFFSET(Rankings!$A$1,'Printable Draft Notes'!$E106,MATCH('Printable Draft Notes'!$D106,Rankings!$B$1:$Z$1,0))</f>
        <v>1001398</v>
      </c>
      <c r="G106" s="7" t="str">
        <f ca="1">INDEX('Player List'!B:B,MATCH($F106,'Player List'!$A:$A,0))</f>
        <v>M.Kennedy</v>
      </c>
      <c r="H106" s="7" t="str">
        <f ca="1">INDEX('Player List'!D:D,MATCH($F106,'Player List'!$A:$A,0))</f>
        <v>MID</v>
      </c>
      <c r="I106" s="7" t="str">
        <f t="shared" ca="1" si="8"/>
        <v>X</v>
      </c>
      <c r="J106" s="7" t="str">
        <f t="shared" ca="1" si="8"/>
        <v>M.Kennedy</v>
      </c>
      <c r="K106" s="7" t="str">
        <f t="shared" ca="1" si="8"/>
        <v>X</v>
      </c>
      <c r="L106" s="7" t="str">
        <f t="shared" ca="1" si="8"/>
        <v>X</v>
      </c>
      <c r="M106" s="7" t="str">
        <f ca="1">INDEX('Player List'!C:C,MATCH($F106,'Player List'!$A:$A,0))</f>
        <v>CAR</v>
      </c>
      <c r="N106" s="8">
        <f ca="1">INDEX('Player List'!E:E,MATCH($F106,'Player List'!$A:$A,0))</f>
        <v>96.71</v>
      </c>
      <c r="O106" s="31">
        <f ca="1">INDEX('Player List'!H:H,MATCH($F106,'Player List'!$A:$A,0))</f>
        <v>12</v>
      </c>
      <c r="P106" s="38" t="str">
        <f ca="1">INDEX('Player List'!I:I,MATCH($F106,'Player List'!$A:$A,0))</f>
        <v>90 hot</v>
      </c>
      <c r="Q106" s="31"/>
    </row>
    <row r="107" spans="1:17" x14ac:dyDescent="0.2">
      <c r="A107" s="7">
        <f t="shared" si="17"/>
        <v>12</v>
      </c>
      <c r="B107" s="7">
        <v>93</v>
      </c>
      <c r="C107" s="7" t="str">
        <f t="shared" ca="1" si="13"/>
        <v>M38</v>
      </c>
      <c r="D107" s="7" t="str">
        <f ca="1">LEFT(OFFSET(Settings!$B$1,'Printable Draft Notes'!$B107,0),1)</f>
        <v>M</v>
      </c>
      <c r="E107" s="7">
        <f ca="1">COUNTIF($D$3:D107,$D107)</f>
        <v>38</v>
      </c>
      <c r="F107" s="7">
        <f ca="1">OFFSET(Rankings!$A$1,'Printable Draft Notes'!$E107,MATCH('Printable Draft Notes'!$D107,Rankings!$B$1:$Z$1,0))</f>
        <v>994185</v>
      </c>
      <c r="G107" s="7" t="str">
        <f ca="1">INDEX('Player List'!B:B,MATCH($F107,'Player List'!$A:$A,0))</f>
        <v>J.De Goey</v>
      </c>
      <c r="H107" s="7" t="str">
        <f ca="1">INDEX('Player List'!D:D,MATCH($F107,'Player List'!$A:$A,0))</f>
        <v>MID</v>
      </c>
      <c r="I107" s="7" t="str">
        <f t="shared" ca="1" si="8"/>
        <v>X</v>
      </c>
      <c r="J107" s="7" t="str">
        <f t="shared" ca="1" si="8"/>
        <v>J.De Goey</v>
      </c>
      <c r="K107" s="7" t="str">
        <f t="shared" ca="1" si="8"/>
        <v>X</v>
      </c>
      <c r="L107" s="7" t="str">
        <f t="shared" ca="1" si="8"/>
        <v>X</v>
      </c>
      <c r="M107" s="7" t="str">
        <f ca="1">INDEX('Player List'!C:C,MATCH($F107,'Player List'!$A:$A,0))</f>
        <v>COL</v>
      </c>
      <c r="N107" s="8">
        <f ca="1">INDEX('Player List'!E:E,MATCH($F107,'Player List'!$A:$A,0))</f>
        <v>85.13</v>
      </c>
      <c r="O107" s="31">
        <f ca="1">INDEX('Player List'!H:H,MATCH($F107,'Player List'!$A:$A,0))</f>
        <v>13</v>
      </c>
      <c r="P107" s="38" t="str">
        <f ca="1">INDEX('Player List'!I:I,MATCH($F107,'Player List'!$A:$A,0))</f>
        <v>120 mrp</v>
      </c>
      <c r="Q107" s="31"/>
    </row>
    <row r="108" spans="1:17" x14ac:dyDescent="0.2">
      <c r="A108" s="7">
        <f t="shared" si="17"/>
        <v>12</v>
      </c>
      <c r="B108" s="7">
        <v>94</v>
      </c>
      <c r="C108" s="7" t="str">
        <f t="shared" ca="1" si="13"/>
        <v>F21</v>
      </c>
      <c r="D108" s="7" t="str">
        <f ca="1">LEFT(OFFSET(Settings!$B$1,'Printable Draft Notes'!$B108,0),1)</f>
        <v>F</v>
      </c>
      <c r="E108" s="7">
        <f ca="1">COUNTIF($D$3:D108,$D108)</f>
        <v>21</v>
      </c>
      <c r="F108" s="7">
        <f ca="1">OFFSET(Rankings!$A$1,'Printable Draft Notes'!$E108,MATCH('Printable Draft Notes'!$D108,Rankings!$B$1:$Z$1,0))</f>
        <v>1009399</v>
      </c>
      <c r="G108" s="7" t="str">
        <f ca="1">INDEX('Player List'!B:B,MATCH($F108,'Player List'!$A:$A,0))</f>
        <v>L.Jackson</v>
      </c>
      <c r="H108" s="7" t="str">
        <f ca="1">INDEX('Player List'!D:D,MATCH($F108,'Player List'!$A:$A,0))</f>
        <v>RUC FWD</v>
      </c>
      <c r="I108" s="7" t="str">
        <f t="shared" ca="1" si="8"/>
        <v>X</v>
      </c>
      <c r="J108" s="7" t="str">
        <f t="shared" ca="1" si="8"/>
        <v>X</v>
      </c>
      <c r="K108" s="7" t="str">
        <f t="shared" ca="1" si="8"/>
        <v>L.Jackson</v>
      </c>
      <c r="L108" s="7" t="str">
        <f t="shared" ca="1" si="8"/>
        <v>L.Jackson</v>
      </c>
      <c r="M108" s="7" t="str">
        <f ca="1">INDEX('Player List'!C:C,MATCH($F108,'Player List'!$A:$A,0))</f>
        <v>FRE</v>
      </c>
      <c r="N108" s="8">
        <f ca="1">INDEX('Player List'!E:E,MATCH($F108,'Player List'!$A:$A,0))</f>
        <v>84.55</v>
      </c>
      <c r="O108" s="31">
        <f ca="1">INDEX('Player List'!H:H,MATCH($F108,'Player List'!$A:$A,0))</f>
        <v>11</v>
      </c>
      <c r="P108" s="38" t="str">
        <f ca="1">INDEX('Player List'!I:I,MATCH($F108,'Player List'!$A:$A,0))</f>
        <v/>
      </c>
      <c r="Q108" s="31"/>
    </row>
    <row r="109" spans="1:17" x14ac:dyDescent="0.2">
      <c r="A109" s="7">
        <f t="shared" si="17"/>
        <v>12</v>
      </c>
      <c r="B109" s="7">
        <v>95</v>
      </c>
      <c r="C109" s="7" t="str">
        <f t="shared" ca="1" si="13"/>
        <v>D22</v>
      </c>
      <c r="D109" s="7" t="str">
        <f ca="1">LEFT(OFFSET(Settings!$B$1,'Printable Draft Notes'!$B109,0),1)</f>
        <v>D</v>
      </c>
      <c r="E109" s="7">
        <f ca="1">COUNTIF($D$3:D109,$D109)</f>
        <v>22</v>
      </c>
      <c r="F109" s="7">
        <f ca="1">OFFSET(Rankings!$A$1,'Printable Draft Notes'!$E109,MATCH('Printable Draft Notes'!$D109,Rankings!$B$1:$Z$1,0))</f>
        <v>281085</v>
      </c>
      <c r="G109" s="7" t="str">
        <f ca="1">INDEX('Player List'!B:B,MATCH($F109,'Player List'!$A:$A,0))</f>
        <v>S.May</v>
      </c>
      <c r="H109" s="7" t="str">
        <f ca="1">INDEX('Player List'!D:D,MATCH($F109,'Player List'!$A:$A,0))</f>
        <v>DEF</v>
      </c>
      <c r="I109" s="7" t="str">
        <f t="shared" ca="1" si="8"/>
        <v>S.May</v>
      </c>
      <c r="J109" s="7" t="str">
        <f t="shared" ca="1" si="8"/>
        <v>X</v>
      </c>
      <c r="K109" s="7" t="str">
        <f t="shared" ca="1" si="8"/>
        <v>X</v>
      </c>
      <c r="L109" s="7" t="str">
        <f t="shared" ca="1" si="8"/>
        <v>X</v>
      </c>
      <c r="M109" s="7" t="str">
        <f ca="1">INDEX('Player List'!C:C,MATCH($F109,'Player List'!$A:$A,0))</f>
        <v>MEL</v>
      </c>
      <c r="N109" s="8">
        <f ca="1">INDEX('Player List'!E:E,MATCH($F109,'Player List'!$A:$A,0))</f>
        <v>92.15</v>
      </c>
      <c r="O109" s="31">
        <f ca="1">INDEX('Player List'!H:H,MATCH($F109,'Player List'!$A:$A,0))</f>
        <v>11</v>
      </c>
      <c r="P109" s="38" t="str">
        <f ca="1">INDEX('Player List'!I:I,MATCH($F109,'Player List'!$A:$A,0))</f>
        <v>117 job</v>
      </c>
      <c r="Q109" s="31"/>
    </row>
    <row r="110" spans="1:17" x14ac:dyDescent="0.2">
      <c r="A110" s="9">
        <f t="shared" si="17"/>
        <v>12</v>
      </c>
      <c r="B110" s="9">
        <v>96</v>
      </c>
      <c r="C110" s="9" t="str">
        <f t="shared" ca="1" si="13"/>
        <v>M39</v>
      </c>
      <c r="D110" s="9" t="str">
        <f ca="1">LEFT(OFFSET(Settings!$B$1,'Printable Draft Notes'!$B110,0),1)</f>
        <v>M</v>
      </c>
      <c r="E110" s="9">
        <f ca="1">COUNTIF($D$3:D110,$D110)</f>
        <v>39</v>
      </c>
      <c r="F110" s="9">
        <f ca="1">OFFSET(Rankings!$A$1,'Printable Draft Notes'!$E110,MATCH('Printable Draft Notes'!$D110,Rankings!$B$1:$Z$1,0))</f>
        <v>1020895</v>
      </c>
      <c r="G110" s="9" t="str">
        <f ca="1">INDEX('Player List'!B:B,MATCH($F110,'Player List'!$A:$A,0))</f>
        <v>J.Newcombe</v>
      </c>
      <c r="H110" s="9" t="str">
        <f ca="1">INDEX('Player List'!D:D,MATCH($F110,'Player List'!$A:$A,0))</f>
        <v>MID</v>
      </c>
      <c r="I110" s="9" t="str">
        <f t="shared" ca="1" si="8"/>
        <v>X</v>
      </c>
      <c r="J110" s="9" t="str">
        <f t="shared" ca="1" si="8"/>
        <v>J.Newcombe</v>
      </c>
      <c r="K110" s="9" t="str">
        <f t="shared" ca="1" si="8"/>
        <v>X</v>
      </c>
      <c r="L110" s="9" t="str">
        <f t="shared" ca="1" si="8"/>
        <v>X</v>
      </c>
      <c r="M110" s="9" t="str">
        <f ca="1">INDEX('Player List'!C:C,MATCH($F110,'Player List'!$A:$A,0))</f>
        <v>HAW</v>
      </c>
      <c r="N110" s="10">
        <f ca="1">INDEX('Player List'!E:E,MATCH($F110,'Player List'!$A:$A,0))</f>
        <v>86.86</v>
      </c>
      <c r="O110" s="32">
        <f ca="1">INDEX('Player List'!H:H,MATCH($F110,'Player List'!$A:$A,0))</f>
        <v>13</v>
      </c>
      <c r="P110" s="39" t="str">
        <f ca="1">INDEX('Player List'!I:I,MATCH($F110,'Player List'!$A:$A,0))</f>
        <v>92 shovel</v>
      </c>
      <c r="Q110" s="32"/>
    </row>
    <row r="111" spans="1:17" x14ac:dyDescent="0.2">
      <c r="A111" s="14"/>
      <c r="B111" s="14"/>
      <c r="C111" s="14"/>
      <c r="D111" s="14"/>
      <c r="E111" s="14"/>
      <c r="F111" s="14" t="e">
        <f ca="1">OFFSET(Rankings!$A$1,'Printable Draft Notes'!$E111,MATCH('Printable Draft Notes'!$D111,Rankings!$B$1:$Z$1,0))</f>
        <v>#N/A</v>
      </c>
      <c r="G111" s="14" t="e">
        <f ca="1">INDEX('Player List'!B:B,MATCH($F111,'Player List'!$A:$A,0))</f>
        <v>#N/A</v>
      </c>
      <c r="H111" s="14" t="e">
        <f ca="1">INDEX('Player List'!D:D,MATCH($F111,'Player List'!$A:$A,0))</f>
        <v>#N/A</v>
      </c>
      <c r="I111" s="16"/>
      <c r="J111" s="16"/>
      <c r="K111" s="16"/>
      <c r="L111" s="16"/>
      <c r="M111" s="14"/>
      <c r="N111" s="15"/>
      <c r="O111" s="33"/>
      <c r="P111" s="40"/>
      <c r="Q111" s="33"/>
    </row>
    <row r="112" spans="1:17" x14ac:dyDescent="0.2">
      <c r="A112" s="5">
        <f t="shared" ref="A112:A119" si="18">A103+1</f>
        <v>13</v>
      </c>
      <c r="B112" s="5">
        <v>97</v>
      </c>
      <c r="C112" s="5" t="str">
        <f t="shared" ca="1" si="13"/>
        <v>F22</v>
      </c>
      <c r="D112" s="5" t="str">
        <f ca="1">LEFT(OFFSET(Settings!$B$1,'Printable Draft Notes'!$B112,0),1)</f>
        <v>F</v>
      </c>
      <c r="E112" s="5">
        <f ca="1">COUNTIF($D$3:D112,$D112)</f>
        <v>22</v>
      </c>
      <c r="F112" s="5">
        <f ca="1">OFFSET(Rankings!$A$1,'Printable Draft Notes'!$E112,MATCH('Printable Draft Notes'!$D112,Rankings!$B$1:$Z$1,0))</f>
        <v>280506</v>
      </c>
      <c r="G112" s="5" t="str">
        <f ca="1">INDEX('Player List'!B:B,MATCH($F112,'Player List'!$A:$A,0))</f>
        <v>T.Walker</v>
      </c>
      <c r="H112" s="5" t="str">
        <f ca="1">INDEX('Player List'!D:D,MATCH($F112,'Player List'!$A:$A,0))</f>
        <v>FWD</v>
      </c>
      <c r="I112" s="5" t="str">
        <f t="shared" ca="1" si="8"/>
        <v>X</v>
      </c>
      <c r="J112" s="5" t="str">
        <f t="shared" ca="1" si="8"/>
        <v>X</v>
      </c>
      <c r="K112" s="5" t="str">
        <f t="shared" ca="1" si="8"/>
        <v>X</v>
      </c>
      <c r="L112" s="5" t="str">
        <f t="shared" ca="1" si="8"/>
        <v>T.Walker</v>
      </c>
      <c r="M112" s="5" t="str">
        <f ca="1">INDEX('Player List'!C:C,MATCH($F112,'Player List'!$A:$A,0))</f>
        <v>ADE</v>
      </c>
      <c r="N112" s="6">
        <f ca="1">INDEX('Player List'!E:E,MATCH($F112,'Player List'!$A:$A,0))</f>
        <v>90.67</v>
      </c>
      <c r="O112" s="34">
        <f ca="1">INDEX('Player List'!H:H,MATCH($F112,'Player List'!$A:$A,0))</f>
        <v>13</v>
      </c>
      <c r="P112" s="41" t="str">
        <f ca="1">INDEX('Player List'!I:I,MATCH($F112,'Player List'!$A:$A,0))</f>
        <v>88 vulture</v>
      </c>
      <c r="Q112" s="34"/>
    </row>
    <row r="113" spans="1:17" x14ac:dyDescent="0.2">
      <c r="A113" s="7">
        <f t="shared" si="18"/>
        <v>13</v>
      </c>
      <c r="B113" s="7">
        <v>98</v>
      </c>
      <c r="C113" s="7" t="str">
        <f t="shared" ca="1" si="13"/>
        <v>D23</v>
      </c>
      <c r="D113" s="7" t="str">
        <f ca="1">LEFT(OFFSET(Settings!$B$1,'Printable Draft Notes'!$B113,0),1)</f>
        <v>D</v>
      </c>
      <c r="E113" s="7">
        <f ca="1">COUNTIF($D$3:D113,$D113)</f>
        <v>23</v>
      </c>
      <c r="F113" s="7">
        <f ca="1">OFFSET(Rankings!$A$1,'Printable Draft Notes'!$E113,MATCH('Printable Draft Notes'!$D113,Rankings!$B$1:$Z$1,0))</f>
        <v>294859</v>
      </c>
      <c r="G113" s="7" t="str">
        <f ca="1">INDEX('Player List'!B:B,MATCH($F113,'Player List'!$A:$A,0))</f>
        <v>J.McGovern</v>
      </c>
      <c r="H113" s="7" t="str">
        <f ca="1">INDEX('Player List'!D:D,MATCH($F113,'Player List'!$A:$A,0))</f>
        <v>DEF</v>
      </c>
      <c r="I113" s="7" t="str">
        <f t="shared" ca="1" si="8"/>
        <v>J.McGovern</v>
      </c>
      <c r="J113" s="7" t="str">
        <f t="shared" ca="1" si="8"/>
        <v>X</v>
      </c>
      <c r="K113" s="7" t="str">
        <f t="shared" ca="1" si="8"/>
        <v>X</v>
      </c>
      <c r="L113" s="7" t="str">
        <f t="shared" ref="I113:L184" ca="1" si="19">IF(IFERROR(FIND(L$3,$H113),0)&gt;0,$G113,"X")</f>
        <v>X</v>
      </c>
      <c r="M113" s="7" t="str">
        <f ca="1">INDEX('Player List'!C:C,MATCH($F113,'Player List'!$A:$A,0))</f>
        <v>WCE</v>
      </c>
      <c r="N113" s="8">
        <f ca="1">INDEX('Player List'!E:E,MATCH($F113,'Player List'!$A:$A,0))</f>
        <v>87.8</v>
      </c>
      <c r="O113" s="31">
        <f ca="1">INDEX('Player List'!H:H,MATCH($F113,'Player List'!$A:$A,0))</f>
        <v>14</v>
      </c>
      <c r="P113" s="38" t="str">
        <f ca="1">INDEX('Player List'!I:I,MATCH($F113,'Player List'!$A:$A,0))</f>
        <v>144 hot</v>
      </c>
      <c r="Q113" s="31"/>
    </row>
    <row r="114" spans="1:17" x14ac:dyDescent="0.2">
      <c r="A114" s="7">
        <f t="shared" si="18"/>
        <v>13</v>
      </c>
      <c r="B114" s="7">
        <v>99</v>
      </c>
      <c r="C114" s="7" t="str">
        <f t="shared" ca="1" si="13"/>
        <v>F23</v>
      </c>
      <c r="D114" s="7" t="str">
        <f ca="1">LEFT(OFFSET(Settings!$B$1,'Printable Draft Notes'!$B114,0),1)</f>
        <v>F</v>
      </c>
      <c r="E114" s="7">
        <f ca="1">COUNTIF($D$3:D114,$D114)</f>
        <v>23</v>
      </c>
      <c r="F114" s="7">
        <f ca="1">OFFSET(Rankings!$A$1,'Printable Draft Notes'!$E114,MATCH('Printable Draft Notes'!$D114,Rankings!$B$1:$Z$1,0))</f>
        <v>1002312</v>
      </c>
      <c r="G114" s="7" t="str">
        <f ca="1">INDEX('Player List'!B:B,MATCH($F114,'Player List'!$A:$A,0))</f>
        <v>Z.Bailey</v>
      </c>
      <c r="H114" s="7" t="str">
        <f ca="1">INDEX('Player List'!D:D,MATCH($F114,'Player List'!$A:$A,0))</f>
        <v>MID FWD</v>
      </c>
      <c r="I114" s="7" t="str">
        <f t="shared" ca="1" si="19"/>
        <v>X</v>
      </c>
      <c r="J114" s="7" t="str">
        <f t="shared" ca="1" si="19"/>
        <v>Z.Bailey</v>
      </c>
      <c r="K114" s="7" t="str">
        <f t="shared" ca="1" si="19"/>
        <v>X</v>
      </c>
      <c r="L114" s="7" t="str">
        <f t="shared" ca="1" si="19"/>
        <v>Z.Bailey</v>
      </c>
      <c r="M114" s="7" t="str">
        <f ca="1">INDEX('Player List'!C:C,MATCH($F114,'Player List'!$A:$A,0))</f>
        <v>BRL</v>
      </c>
      <c r="N114" s="8">
        <f ca="1">INDEX('Player List'!E:E,MATCH($F114,'Player List'!$A:$A,0))</f>
        <v>76.48</v>
      </c>
      <c r="O114" s="31">
        <f ca="1">INDEX('Player List'!H:H,MATCH($F114,'Player List'!$A:$A,0))</f>
        <v>15</v>
      </c>
      <c r="P114" s="38" t="str">
        <f ca="1">INDEX('Player List'!I:I,MATCH($F114,'Player List'!$A:$A,0))</f>
        <v>106 pocket</v>
      </c>
      <c r="Q114" s="31"/>
    </row>
    <row r="115" spans="1:17" x14ac:dyDescent="0.2">
      <c r="A115" s="7">
        <f t="shared" si="18"/>
        <v>13</v>
      </c>
      <c r="B115" s="7">
        <v>100</v>
      </c>
      <c r="C115" s="7" t="str">
        <f t="shared" ca="1" si="13"/>
        <v>D24</v>
      </c>
      <c r="D115" s="7" t="str">
        <f ca="1">LEFT(OFFSET(Settings!$B$1,'Printable Draft Notes'!$B115,0),1)</f>
        <v>D</v>
      </c>
      <c r="E115" s="7">
        <f ca="1">COUNTIF($D$3:D115,$D115)</f>
        <v>24</v>
      </c>
      <c r="F115" s="7">
        <f ca="1">OFFSET(Rankings!$A$1,'Printable Draft Notes'!$E115,MATCH('Printable Draft Notes'!$D115,Rankings!$B$1:$Z$1,0))</f>
        <v>1000981</v>
      </c>
      <c r="G115" s="7" t="str">
        <f ca="1">INDEX('Player List'!B:B,MATCH($F115,'Player List'!$A:$A,0))</f>
        <v>D.Rioli</v>
      </c>
      <c r="H115" s="7" t="str">
        <f ca="1">INDEX('Player List'!D:D,MATCH($F115,'Player List'!$A:$A,0))</f>
        <v>DEF</v>
      </c>
      <c r="I115" s="7" t="str">
        <f t="shared" ca="1" si="19"/>
        <v>D.Rioli</v>
      </c>
      <c r="J115" s="7" t="str">
        <f t="shared" ca="1" si="19"/>
        <v>X</v>
      </c>
      <c r="K115" s="7" t="str">
        <f t="shared" ca="1" si="19"/>
        <v>X</v>
      </c>
      <c r="L115" s="7" t="str">
        <f t="shared" ca="1" si="19"/>
        <v>X</v>
      </c>
      <c r="M115" s="7" t="str">
        <f ca="1">INDEX('Player List'!C:C,MATCH($F115,'Player List'!$A:$A,0))</f>
        <v>RIC</v>
      </c>
      <c r="N115" s="8">
        <f ca="1">INDEX('Player List'!E:E,MATCH($F115,'Player List'!$A:$A,0))</f>
        <v>92.09</v>
      </c>
      <c r="O115" s="31">
        <f ca="1">INDEX('Player List'!H:H,MATCH($F115,'Player List'!$A:$A,0))</f>
        <v>11</v>
      </c>
      <c r="P115" s="38" t="str">
        <f ca="1">INDEX('Player List'!I:I,MATCH($F115,'Player List'!$A:$A,0))</f>
        <v>98 guard</v>
      </c>
      <c r="Q115" s="31"/>
    </row>
    <row r="116" spans="1:17" x14ac:dyDescent="0.2">
      <c r="A116" s="7">
        <f t="shared" si="18"/>
        <v>13</v>
      </c>
      <c r="B116" s="7">
        <v>101</v>
      </c>
      <c r="C116" s="7" t="str">
        <f t="shared" ca="1" si="13"/>
        <v>M40</v>
      </c>
      <c r="D116" s="7" t="str">
        <f ca="1">LEFT(OFFSET(Settings!$B$1,'Printable Draft Notes'!$B116,0),1)</f>
        <v>M</v>
      </c>
      <c r="E116" s="7">
        <f ca="1">COUNTIF($D$3:D116,$D116)</f>
        <v>40</v>
      </c>
      <c r="F116" s="7">
        <f ca="1">OFFSET(Rankings!$A$1,'Printable Draft Notes'!$E116,MATCH('Printable Draft Notes'!$D116,Rankings!$B$1:$Z$1,0))</f>
        <v>250365</v>
      </c>
      <c r="G116" s="7" t="str">
        <f ca="1">INDEX('Player List'!B:B,MATCH($F116,'Player List'!$A:$A,0))</f>
        <v>T.Boak</v>
      </c>
      <c r="H116" s="7" t="str">
        <f ca="1">INDEX('Player List'!D:D,MATCH($F116,'Player List'!$A:$A,0))</f>
        <v>MID</v>
      </c>
      <c r="I116" s="7" t="str">
        <f t="shared" ca="1" si="19"/>
        <v>X</v>
      </c>
      <c r="J116" s="7" t="str">
        <f t="shared" ca="1" si="19"/>
        <v>T.Boak</v>
      </c>
      <c r="K116" s="7" t="str">
        <f t="shared" ca="1" si="19"/>
        <v>X</v>
      </c>
      <c r="L116" s="7" t="str">
        <f t="shared" ca="1" si="19"/>
        <v>X</v>
      </c>
      <c r="M116" s="7" t="str">
        <f ca="1">INDEX('Player List'!C:C,MATCH($F116,'Player List'!$A:$A,0))</f>
        <v>PTA</v>
      </c>
      <c r="N116" s="8">
        <f ca="1">INDEX('Player List'!E:E,MATCH($F116,'Player List'!$A:$A,0))</f>
        <v>105.38</v>
      </c>
      <c r="O116" s="31">
        <f ca="1">INDEX('Player List'!H:H,MATCH($F116,'Player List'!$A:$A,0))</f>
        <v>7</v>
      </c>
      <c r="P116" s="38" t="str">
        <f ca="1">INDEX('Player List'!I:I,MATCH($F116,'Player List'!$A:$A,0))</f>
        <v/>
      </c>
      <c r="Q116" s="31"/>
    </row>
    <row r="117" spans="1:17" x14ac:dyDescent="0.2">
      <c r="A117" s="7">
        <f t="shared" si="18"/>
        <v>13</v>
      </c>
      <c r="B117" s="7">
        <v>102</v>
      </c>
      <c r="C117" s="7" t="str">
        <f t="shared" ca="1" si="13"/>
        <v>D25</v>
      </c>
      <c r="D117" s="7" t="str">
        <f ca="1">LEFT(OFFSET(Settings!$B$1,'Printable Draft Notes'!$B117,0),1)</f>
        <v>D</v>
      </c>
      <c r="E117" s="7">
        <f ca="1">COUNTIF($D$3:D117,$D117)</f>
        <v>25</v>
      </c>
      <c r="F117" s="7">
        <f ca="1">OFFSET(Rankings!$A$1,'Printable Draft Notes'!$E117,MATCH('Printable Draft Notes'!$D117,Rankings!$B$1:$Z$1,0))</f>
        <v>998102</v>
      </c>
      <c r="G117" s="7" t="str">
        <f ca="1">INDEX('Player List'!B:B,MATCH($F117,'Player List'!$A:$A,0))</f>
        <v>A.McGrath</v>
      </c>
      <c r="H117" s="7" t="str">
        <f ca="1">INDEX('Player List'!D:D,MATCH($F117,'Player List'!$A:$A,0))</f>
        <v>DEF MID</v>
      </c>
      <c r="I117" s="7" t="str">
        <f t="shared" ca="1" si="19"/>
        <v>A.McGrath</v>
      </c>
      <c r="J117" s="7" t="str">
        <f t="shared" ca="1" si="19"/>
        <v>A.McGrath</v>
      </c>
      <c r="K117" s="7" t="str">
        <f t="shared" ca="1" si="19"/>
        <v>X</v>
      </c>
      <c r="L117" s="7" t="str">
        <f t="shared" ca="1" si="19"/>
        <v>X</v>
      </c>
      <c r="M117" s="7" t="str">
        <f ca="1">INDEX('Player List'!C:C,MATCH($F117,'Player List'!$A:$A,0))</f>
        <v>ESS</v>
      </c>
      <c r="N117" s="8">
        <f ca="1">INDEX('Player List'!E:E,MATCH($F117,'Player List'!$A:$A,0))</f>
        <v>86.94</v>
      </c>
      <c r="O117" s="31">
        <f ca="1">INDEX('Player List'!H:H,MATCH($F117,'Player List'!$A:$A,0))</f>
        <v>12</v>
      </c>
      <c r="P117" s="38" t="str">
        <f ca="1">INDEX('Player List'!I:I,MATCH($F117,'Player List'!$A:$A,0))</f>
        <v>105 hot</v>
      </c>
      <c r="Q117" s="31"/>
    </row>
    <row r="118" spans="1:17" x14ac:dyDescent="0.2">
      <c r="A118" s="7">
        <f t="shared" si="18"/>
        <v>13</v>
      </c>
      <c r="B118" s="7">
        <v>103</v>
      </c>
      <c r="C118" s="7" t="str">
        <f t="shared" ca="1" si="13"/>
        <v>F24</v>
      </c>
      <c r="D118" s="7" t="str">
        <f ca="1">LEFT(OFFSET(Settings!$B$1,'Printable Draft Notes'!$B118,0),1)</f>
        <v>F</v>
      </c>
      <c r="E118" s="7">
        <f ca="1">COUNTIF($D$3:D118,$D118)</f>
        <v>24</v>
      </c>
      <c r="F118" s="7">
        <f ca="1">OFFSET(Rankings!$A$1,'Printable Draft Notes'!$E118,MATCH('Printable Draft Notes'!$D118,Rankings!$B$1:$Z$1,0))</f>
        <v>993107</v>
      </c>
      <c r="G118" s="7" t="str">
        <f ca="1">INDEX('Player List'!B:B,MATCH($F118,'Player List'!$A:$A,0))</f>
        <v>H.Himmelberg</v>
      </c>
      <c r="H118" s="7" t="str">
        <f ca="1">INDEX('Player List'!D:D,MATCH($F118,'Player List'!$A:$A,0))</f>
        <v>DEF FWD</v>
      </c>
      <c r="I118" s="7" t="str">
        <f t="shared" ca="1" si="19"/>
        <v>H.Himmelberg</v>
      </c>
      <c r="J118" s="7" t="str">
        <f t="shared" ca="1" si="19"/>
        <v>X</v>
      </c>
      <c r="K118" s="7" t="str">
        <f t="shared" ca="1" si="19"/>
        <v>X</v>
      </c>
      <c r="L118" s="7" t="str">
        <f t="shared" ca="1" si="19"/>
        <v>H.Himmelberg</v>
      </c>
      <c r="M118" s="7" t="str">
        <f ca="1">INDEX('Player List'!C:C,MATCH($F118,'Player List'!$A:$A,0))</f>
        <v>GWS</v>
      </c>
      <c r="N118" s="8">
        <f ca="1">INDEX('Player List'!E:E,MATCH($F118,'Player List'!$A:$A,0))</f>
        <v>90.64</v>
      </c>
      <c r="O118" s="31">
        <f ca="1">INDEX('Player List'!H:H,MATCH($F118,'Player List'!$A:$A,0))</f>
        <v>10</v>
      </c>
      <c r="P118" s="38" t="str">
        <f ca="1">INDEX('Player List'!I:I,MATCH($F118,'Player List'!$A:$A,0))</f>
        <v>43 vulture</v>
      </c>
      <c r="Q118" s="31"/>
    </row>
    <row r="119" spans="1:17" x14ac:dyDescent="0.2">
      <c r="A119" s="9">
        <f t="shared" si="18"/>
        <v>13</v>
      </c>
      <c r="B119" s="9">
        <v>104</v>
      </c>
      <c r="C119" s="9" t="str">
        <f t="shared" ca="1" si="13"/>
        <v>M41</v>
      </c>
      <c r="D119" s="9" t="str">
        <f ca="1">LEFT(OFFSET(Settings!$B$1,'Printable Draft Notes'!$B119,0),1)</f>
        <v>M</v>
      </c>
      <c r="E119" s="9">
        <f ca="1">COUNTIF($D$3:D119,$D119)</f>
        <v>41</v>
      </c>
      <c r="F119" s="9">
        <f ca="1">OFFSET(Rankings!$A$1,'Printable Draft Notes'!$E119,MATCH('Printable Draft Notes'!$D119,Rankings!$B$1:$Z$1,0))</f>
        <v>260257</v>
      </c>
      <c r="G119" s="9" t="str">
        <f ca="1">INDEX('Player List'!B:B,MATCH($F119,'Player List'!$A:$A,0))</f>
        <v>S.Pendlebury</v>
      </c>
      <c r="H119" s="9" t="str">
        <f ca="1">INDEX('Player List'!D:D,MATCH($F119,'Player List'!$A:$A,0))</f>
        <v>MID</v>
      </c>
      <c r="I119" s="9" t="str">
        <f t="shared" ca="1" si="19"/>
        <v>X</v>
      </c>
      <c r="J119" s="9" t="str">
        <f t="shared" ca="1" si="19"/>
        <v>S.Pendlebury</v>
      </c>
      <c r="K119" s="9" t="str">
        <f t="shared" ca="1" si="19"/>
        <v>X</v>
      </c>
      <c r="L119" s="9" t="str">
        <f t="shared" ca="1" si="19"/>
        <v>X</v>
      </c>
      <c r="M119" s="9" t="str">
        <f ca="1">INDEX('Player List'!C:C,MATCH($F119,'Player List'!$A:$A,0))</f>
        <v>COL</v>
      </c>
      <c r="N119" s="10">
        <f ca="1">INDEX('Player List'!E:E,MATCH($F119,'Player List'!$A:$A,0))</f>
        <v>94.57</v>
      </c>
      <c r="O119" s="32">
        <f ca="1">INDEX('Player List'!H:H,MATCH($F119,'Player List'!$A:$A,0))</f>
        <v>12</v>
      </c>
      <c r="P119" s="39" t="str">
        <f ca="1">INDEX('Player List'!I:I,MATCH($F119,'Player List'!$A:$A,0))</f>
        <v>48 tog</v>
      </c>
      <c r="Q119" s="32"/>
    </row>
    <row r="120" spans="1:17" x14ac:dyDescent="0.2">
      <c r="A120" s="14"/>
      <c r="B120" s="14"/>
      <c r="C120" s="14"/>
      <c r="D120" s="14"/>
      <c r="E120" s="14"/>
      <c r="F120" s="14" t="e">
        <f ca="1">OFFSET(Rankings!$A$1,'Printable Draft Notes'!$E120,MATCH('Printable Draft Notes'!$D120,Rankings!$B$1:$Z$1,0))</f>
        <v>#N/A</v>
      </c>
      <c r="G120" s="14" t="e">
        <f ca="1">INDEX('Player List'!B:B,MATCH($F120,'Player List'!$A:$A,0))</f>
        <v>#N/A</v>
      </c>
      <c r="H120" s="14" t="e">
        <f ca="1">INDEX('Player List'!D:D,MATCH($F120,'Player List'!$A:$A,0))</f>
        <v>#N/A</v>
      </c>
      <c r="I120" s="16"/>
      <c r="J120" s="16"/>
      <c r="K120" s="16"/>
      <c r="L120" s="16"/>
      <c r="M120" s="14"/>
      <c r="N120" s="15"/>
      <c r="O120" s="33"/>
      <c r="P120" s="40"/>
      <c r="Q120" s="33"/>
    </row>
    <row r="121" spans="1:17" x14ac:dyDescent="0.2">
      <c r="A121" s="5">
        <f t="shared" ref="A121:A128" si="20">A112+1</f>
        <v>14</v>
      </c>
      <c r="B121" s="5">
        <v>105</v>
      </c>
      <c r="C121" s="5" t="str">
        <f t="shared" ca="1" si="13"/>
        <v>D26</v>
      </c>
      <c r="D121" s="5" t="str">
        <f ca="1">LEFT(OFFSET(Settings!$B$1,'Printable Draft Notes'!$B121,0),1)</f>
        <v>D</v>
      </c>
      <c r="E121" s="5">
        <f ca="1">COUNTIF($D$3:D121,$D121)</f>
        <v>26</v>
      </c>
      <c r="F121" s="5">
        <f ca="1">OFFSET(Rankings!$A$1,'Printable Draft Notes'!$E121,MATCH('Printable Draft Notes'!$D121,Rankings!$B$1:$Z$1,0))</f>
        <v>296355</v>
      </c>
      <c r="G121" s="5" t="str">
        <f ca="1">INDEX('Player List'!B:B,MATCH($F121,'Player List'!$A:$A,0))</f>
        <v>L.McDonald</v>
      </c>
      <c r="H121" s="5" t="str">
        <f ca="1">INDEX('Player List'!D:D,MATCH($F121,'Player List'!$A:$A,0))</f>
        <v>DEF</v>
      </c>
      <c r="I121" s="5" t="str">
        <f t="shared" ca="1" si="19"/>
        <v>L.McDonald</v>
      </c>
      <c r="J121" s="5" t="str">
        <f t="shared" ca="1" si="19"/>
        <v>X</v>
      </c>
      <c r="K121" s="5" t="str">
        <f t="shared" ca="1" si="19"/>
        <v>X</v>
      </c>
      <c r="L121" s="5" t="str">
        <f t="shared" ca="1" si="19"/>
        <v>X</v>
      </c>
      <c r="M121" s="5" t="str">
        <f ca="1">INDEX('Player List'!C:C,MATCH($F121,'Player List'!$A:$A,0))</f>
        <v>NTH</v>
      </c>
      <c r="N121" s="6">
        <f ca="1">INDEX('Player List'!E:E,MATCH($F121,'Player List'!$A:$A,0))</f>
        <v>88.5</v>
      </c>
      <c r="O121" s="34">
        <f ca="1">INDEX('Player List'!H:H,MATCH($F121,'Player List'!$A:$A,0))</f>
        <v>14</v>
      </c>
      <c r="P121" s="41" t="str">
        <f ca="1">INDEX('Player List'!I:I,MATCH($F121,'Player List'!$A:$A,0))</f>
        <v>103 guard</v>
      </c>
      <c r="Q121" s="34"/>
    </row>
    <row r="122" spans="1:17" x14ac:dyDescent="0.2">
      <c r="A122" s="7">
        <f t="shared" si="20"/>
        <v>14</v>
      </c>
      <c r="B122" s="7">
        <v>106</v>
      </c>
      <c r="C122" s="7" t="str">
        <f t="shared" ca="1" si="13"/>
        <v>F25</v>
      </c>
      <c r="D122" s="7" t="str">
        <f ca="1">LEFT(OFFSET(Settings!$B$1,'Printable Draft Notes'!$B122,0),1)</f>
        <v>F</v>
      </c>
      <c r="E122" s="7">
        <f ca="1">COUNTIF($D$3:D122,$D122)</f>
        <v>25</v>
      </c>
      <c r="F122" s="7">
        <f ca="1">OFFSET(Rankings!$A$1,'Printable Draft Notes'!$E122,MATCH('Printable Draft Notes'!$D122,Rankings!$B$1:$Z$1,0))</f>
        <v>1012013</v>
      </c>
      <c r="G122" s="7" t="str">
        <f ca="1">INDEX('Player List'!B:B,MATCH($F122,'Player List'!$A:$A,0))</f>
        <v>N.Martin</v>
      </c>
      <c r="H122" s="7" t="str">
        <f ca="1">INDEX('Player List'!D:D,MATCH($F122,'Player List'!$A:$A,0))</f>
        <v>MID FWD</v>
      </c>
      <c r="I122" s="7" t="str">
        <f t="shared" ca="1" si="19"/>
        <v>X</v>
      </c>
      <c r="J122" s="7" t="str">
        <f t="shared" ca="1" si="19"/>
        <v>N.Martin</v>
      </c>
      <c r="K122" s="7" t="str">
        <f t="shared" ca="1" si="19"/>
        <v>X</v>
      </c>
      <c r="L122" s="7" t="str">
        <f t="shared" ca="1" si="19"/>
        <v>N.Martin</v>
      </c>
      <c r="M122" s="7" t="str">
        <f ca="1">INDEX('Player List'!C:C,MATCH($F122,'Player List'!$A:$A,0))</f>
        <v>ESS</v>
      </c>
      <c r="N122" s="8">
        <f ca="1">INDEX('Player List'!E:E,MATCH($F122,'Player List'!$A:$A,0))</f>
        <v>79.19</v>
      </c>
      <c r="O122" s="31">
        <f ca="1">INDEX('Player List'!H:H,MATCH($F122,'Player List'!$A:$A,0))</f>
        <v>15</v>
      </c>
      <c r="P122" s="38" t="str">
        <f ca="1">INDEX('Player List'!I:I,MATCH($F122,'Player List'!$A:$A,0))</f>
        <v>83 wing</v>
      </c>
      <c r="Q122" s="31"/>
    </row>
    <row r="123" spans="1:17" x14ac:dyDescent="0.2">
      <c r="A123" s="7">
        <f t="shared" si="20"/>
        <v>14</v>
      </c>
      <c r="B123" s="7">
        <v>107</v>
      </c>
      <c r="C123" s="7" t="str">
        <f t="shared" ca="1" si="13"/>
        <v>D27</v>
      </c>
      <c r="D123" s="7" t="str">
        <f ca="1">LEFT(OFFSET(Settings!$B$1,'Printable Draft Notes'!$B123,0),1)</f>
        <v>D</v>
      </c>
      <c r="E123" s="7">
        <f ca="1">COUNTIF($D$3:D123,$D123)</f>
        <v>27</v>
      </c>
      <c r="F123" s="7">
        <f ca="1">OFFSET(Rankings!$A$1,'Printable Draft Notes'!$E123,MATCH('Printable Draft Notes'!$D123,Rankings!$B$1:$Z$1,0))</f>
        <v>1008280</v>
      </c>
      <c r="G123" s="7" t="str">
        <f ca="1">INDEX('Player List'!B:B,MATCH($F123,'Player List'!$A:$A,0))</f>
        <v>E.Richards</v>
      </c>
      <c r="H123" s="7" t="str">
        <f ca="1">INDEX('Player List'!D:D,MATCH($F123,'Player List'!$A:$A,0))</f>
        <v>DEF</v>
      </c>
      <c r="I123" s="7" t="str">
        <f t="shared" ca="1" si="19"/>
        <v>E.Richards</v>
      </c>
      <c r="J123" s="7" t="str">
        <f t="shared" ca="1" si="19"/>
        <v>X</v>
      </c>
      <c r="K123" s="7" t="str">
        <f t="shared" ca="1" si="19"/>
        <v>X</v>
      </c>
      <c r="L123" s="7" t="str">
        <f t="shared" ca="1" si="19"/>
        <v>X</v>
      </c>
      <c r="M123" s="7" t="str">
        <f ca="1">INDEX('Player List'!C:C,MATCH($F123,'Player List'!$A:$A,0))</f>
        <v>WBD</v>
      </c>
      <c r="N123" s="8">
        <f ca="1">INDEX('Player List'!E:E,MATCH($F123,'Player List'!$A:$A,0))</f>
        <v>83.62</v>
      </c>
      <c r="O123" s="31">
        <f ca="1">INDEX('Player List'!H:H,MATCH($F123,'Player List'!$A:$A,0))</f>
        <v>17</v>
      </c>
      <c r="P123" s="38" t="str">
        <f ca="1">INDEX('Player List'!I:I,MATCH($F123,'Player List'!$A:$A,0))</f>
        <v>26 injured</v>
      </c>
      <c r="Q123" s="31"/>
    </row>
    <row r="124" spans="1:17" x14ac:dyDescent="0.2">
      <c r="A124" s="7">
        <f t="shared" si="20"/>
        <v>14</v>
      </c>
      <c r="B124" s="7">
        <v>108</v>
      </c>
      <c r="C124" s="7" t="str">
        <f t="shared" ca="1" si="13"/>
        <v>F26</v>
      </c>
      <c r="D124" s="7" t="str">
        <f ca="1">LEFT(OFFSET(Settings!$B$1,'Printable Draft Notes'!$B124,0),1)</f>
        <v>F</v>
      </c>
      <c r="E124" s="7">
        <f ca="1">COUNTIF($D$3:D124,$D124)</f>
        <v>26</v>
      </c>
      <c r="F124" s="7">
        <f ca="1">OFFSET(Rankings!$A$1,'Printable Draft Notes'!$E124,MATCH('Printable Draft Notes'!$D124,Rankings!$B$1:$Z$1,0))</f>
        <v>261224</v>
      </c>
      <c r="G124" s="7" t="str">
        <f ca="1">INDEX('Player List'!B:B,MATCH($F124,'Player List'!$A:$A,0))</f>
        <v>D.Zorko</v>
      </c>
      <c r="H124" s="7" t="str">
        <f ca="1">INDEX('Player List'!D:D,MATCH($F124,'Player List'!$A:$A,0))</f>
        <v>FWD</v>
      </c>
      <c r="I124" s="7" t="str">
        <f t="shared" ca="1" si="19"/>
        <v>X</v>
      </c>
      <c r="J124" s="7" t="str">
        <f t="shared" ca="1" si="19"/>
        <v>X</v>
      </c>
      <c r="K124" s="7" t="str">
        <f t="shared" ca="1" si="19"/>
        <v>X</v>
      </c>
      <c r="L124" s="7" t="str">
        <f t="shared" ca="1" si="19"/>
        <v>D.Zorko</v>
      </c>
      <c r="M124" s="7" t="str">
        <f ca="1">INDEX('Player List'!C:C,MATCH($F124,'Player List'!$A:$A,0))</f>
        <v>BRL</v>
      </c>
      <c r="N124" s="8">
        <f ca="1">INDEX('Player List'!E:E,MATCH($F124,'Player List'!$A:$A,0))</f>
        <v>82.32</v>
      </c>
      <c r="O124" s="31">
        <f ca="1">INDEX('Player List'!H:H,MATCH($F124,'Player List'!$A:$A,0))</f>
        <v>16</v>
      </c>
      <c r="P124" s="38" t="str">
        <f ca="1">INDEX('Player List'!I:I,MATCH($F124,'Player List'!$A:$A,0))</f>
        <v/>
      </c>
      <c r="Q124" s="31"/>
    </row>
    <row r="125" spans="1:17" x14ac:dyDescent="0.2">
      <c r="A125" s="7">
        <f t="shared" si="20"/>
        <v>14</v>
      </c>
      <c r="B125" s="7">
        <v>109</v>
      </c>
      <c r="C125" s="7" t="str">
        <f t="shared" ca="1" si="13"/>
        <v>D28</v>
      </c>
      <c r="D125" s="7" t="str">
        <f ca="1">LEFT(OFFSET(Settings!$B$1,'Printable Draft Notes'!$B125,0),1)</f>
        <v>D</v>
      </c>
      <c r="E125" s="7">
        <f ca="1">COUNTIF($D$3:D125,$D125)</f>
        <v>28</v>
      </c>
      <c r="F125" s="7">
        <f ca="1">OFFSET(Rankings!$A$1,'Printable Draft Notes'!$E125,MATCH('Printable Draft Notes'!$D125,Rankings!$B$1:$Z$1,0))</f>
        <v>1006059</v>
      </c>
      <c r="G125" s="7" t="str">
        <f ca="1">INDEX('Player List'!B:B,MATCH($F125,'Player List'!$A:$A,0))</f>
        <v>K.Coleman</v>
      </c>
      <c r="H125" s="7" t="str">
        <f ca="1">INDEX('Player List'!D:D,MATCH($F125,'Player List'!$A:$A,0))</f>
        <v>DEF</v>
      </c>
      <c r="I125" s="7" t="str">
        <f t="shared" ca="1" si="19"/>
        <v>K.Coleman</v>
      </c>
      <c r="J125" s="7" t="str">
        <f t="shared" ca="1" si="19"/>
        <v>X</v>
      </c>
      <c r="K125" s="7" t="str">
        <f t="shared" ca="1" si="19"/>
        <v>X</v>
      </c>
      <c r="L125" s="7" t="str">
        <f t="shared" ca="1" si="19"/>
        <v>X</v>
      </c>
      <c r="M125" s="7" t="str">
        <f ca="1">INDEX('Player List'!C:C,MATCH($F125,'Player List'!$A:$A,0))</f>
        <v>BRL</v>
      </c>
      <c r="N125" s="8">
        <f ca="1">INDEX('Player List'!E:E,MATCH($F125,'Player List'!$A:$A,0))</f>
        <v>87</v>
      </c>
      <c r="O125" s="31">
        <f ca="1">INDEX('Player List'!H:H,MATCH($F125,'Player List'!$A:$A,0))</f>
        <v>14</v>
      </c>
      <c r="P125" s="38" t="str">
        <f ca="1">INDEX('Player List'!I:I,MATCH($F125,'Player List'!$A:$A,0))</f>
        <v>79 wing</v>
      </c>
      <c r="Q125" s="31"/>
    </row>
    <row r="126" spans="1:17" x14ac:dyDescent="0.2">
      <c r="A126" s="7">
        <f t="shared" si="20"/>
        <v>14</v>
      </c>
      <c r="B126" s="7">
        <v>110</v>
      </c>
      <c r="C126" s="7" t="str">
        <f t="shared" ca="1" si="13"/>
        <v>M42</v>
      </c>
      <c r="D126" s="7" t="str">
        <f ca="1">LEFT(OFFSET(Settings!$B$1,'Printable Draft Notes'!$B126,0),1)</f>
        <v>M</v>
      </c>
      <c r="E126" s="7">
        <f ca="1">COUNTIF($D$3:D126,$D126)</f>
        <v>42</v>
      </c>
      <c r="F126" s="7">
        <f ca="1">OFFSET(Rankings!$A$1,'Printable Draft Notes'!$E126,MATCH('Printable Draft Notes'!$D126,Rankings!$B$1:$Z$1,0))</f>
        <v>270917</v>
      </c>
      <c r="G126" s="7" t="str">
        <f ca="1">INDEX('Player List'!B:B,MATCH($F126,'Player List'!$A:$A,0))</f>
        <v>P.Dangerfield</v>
      </c>
      <c r="H126" s="7" t="str">
        <f ca="1">INDEX('Player List'!D:D,MATCH($F126,'Player List'!$A:$A,0))</f>
        <v>MID</v>
      </c>
      <c r="I126" s="7" t="str">
        <f t="shared" ca="1" si="19"/>
        <v>X</v>
      </c>
      <c r="J126" s="7" t="str">
        <f t="shared" ca="1" si="19"/>
        <v>P.Dangerfield</v>
      </c>
      <c r="K126" s="7" t="str">
        <f t="shared" ca="1" si="19"/>
        <v>X</v>
      </c>
      <c r="L126" s="7" t="str">
        <f t="shared" ca="1" si="19"/>
        <v>X</v>
      </c>
      <c r="M126" s="7" t="str">
        <f ca="1">INDEX('Player List'!C:C,MATCH($F126,'Player List'!$A:$A,0))</f>
        <v>GEE</v>
      </c>
      <c r="N126" s="8">
        <f ca="1">INDEX('Player List'!E:E,MATCH($F126,'Player List'!$A:$A,0))</f>
        <v>83.07</v>
      </c>
      <c r="O126" s="31">
        <f ca="1">INDEX('Player List'!H:H,MATCH($F126,'Player List'!$A:$A,0))</f>
        <v>14</v>
      </c>
      <c r="P126" s="38" t="str">
        <f ca="1">INDEX('Player List'!I:I,MATCH($F126,'Player List'!$A:$A,0))</f>
        <v>61 shovel</v>
      </c>
      <c r="Q126" s="31"/>
    </row>
    <row r="127" spans="1:17" x14ac:dyDescent="0.2">
      <c r="A127" s="7">
        <f t="shared" si="20"/>
        <v>14</v>
      </c>
      <c r="B127" s="7">
        <v>111</v>
      </c>
      <c r="C127" s="7" t="str">
        <f t="shared" ca="1" si="13"/>
        <v>D29</v>
      </c>
      <c r="D127" s="7" t="str">
        <f ca="1">LEFT(OFFSET(Settings!$B$1,'Printable Draft Notes'!$B127,0),1)</f>
        <v>D</v>
      </c>
      <c r="E127" s="7">
        <f ca="1">COUNTIF($D$3:D127,$D127)</f>
        <v>29</v>
      </c>
      <c r="F127" s="7">
        <f ca="1">OFFSET(Rankings!$A$1,'Printable Draft Notes'!$E127,MATCH('Printable Draft Notes'!$D127,Rankings!$B$1:$Z$1,0))</f>
        <v>1006152</v>
      </c>
      <c r="G127" s="7" t="str">
        <f ca="1">INDEX('Player List'!B:B,MATCH($F127,'Player List'!$A:$A,0))</f>
        <v>J.Clark</v>
      </c>
      <c r="H127" s="7" t="str">
        <f ca="1">INDEX('Player List'!D:D,MATCH($F127,'Player List'!$A:$A,0))</f>
        <v>DEF</v>
      </c>
      <c r="I127" s="7" t="str">
        <f t="shared" ca="1" si="19"/>
        <v>J.Clark</v>
      </c>
      <c r="J127" s="7" t="str">
        <f t="shared" ca="1" si="19"/>
        <v>X</v>
      </c>
      <c r="K127" s="7" t="str">
        <f t="shared" ca="1" si="19"/>
        <v>X</v>
      </c>
      <c r="L127" s="7" t="str">
        <f t="shared" ca="1" si="19"/>
        <v>X</v>
      </c>
      <c r="M127" s="7" t="str">
        <f ca="1">INDEX('Player List'!C:C,MATCH($F127,'Player List'!$A:$A,0))</f>
        <v>FRE</v>
      </c>
      <c r="N127" s="8">
        <f ca="1">INDEX('Player List'!E:E,MATCH($F127,'Player List'!$A:$A,0))</f>
        <v>87.59</v>
      </c>
      <c r="O127" s="31">
        <f ca="1">INDEX('Player List'!H:H,MATCH($F127,'Player List'!$A:$A,0))</f>
        <v>14</v>
      </c>
      <c r="P127" s="38" t="str">
        <f ca="1">INDEX('Player List'!I:I,MATCH($F127,'Player List'!$A:$A,0))</f>
        <v>88 wing</v>
      </c>
      <c r="Q127" s="31"/>
    </row>
    <row r="128" spans="1:17" x14ac:dyDescent="0.2">
      <c r="A128" s="9">
        <f t="shared" si="20"/>
        <v>14</v>
      </c>
      <c r="B128" s="9">
        <v>112</v>
      </c>
      <c r="C128" s="9" t="str">
        <f t="shared" ca="1" si="13"/>
        <v>M43</v>
      </c>
      <c r="D128" s="9" t="str">
        <f ca="1">LEFT(OFFSET(Settings!$B$1,'Printable Draft Notes'!$B128,0),1)</f>
        <v>M</v>
      </c>
      <c r="E128" s="9">
        <f ca="1">COUNTIF($D$3:D128,$D128)</f>
        <v>43</v>
      </c>
      <c r="F128" s="9">
        <f ca="1">OFFSET(Rankings!$A$1,'Printable Draft Notes'!$E128,MATCH('Printable Draft Notes'!$D128,Rankings!$B$1:$Z$1,0))</f>
        <v>297354</v>
      </c>
      <c r="G128" s="9" t="str">
        <f ca="1">INDEX('Player List'!B:B,MATCH($F128,'Player List'!$A:$A,0))</f>
        <v>K.Amon</v>
      </c>
      <c r="H128" s="9" t="str">
        <f ca="1">INDEX('Player List'!D:D,MATCH($F128,'Player List'!$A:$A,0))</f>
        <v>MID</v>
      </c>
      <c r="I128" s="9" t="str">
        <f t="shared" ca="1" si="19"/>
        <v>X</v>
      </c>
      <c r="J128" s="9" t="str">
        <f t="shared" ca="1" si="19"/>
        <v>K.Amon</v>
      </c>
      <c r="K128" s="9" t="str">
        <f t="shared" ca="1" si="19"/>
        <v>X</v>
      </c>
      <c r="L128" s="9" t="str">
        <f t="shared" ca="1" si="19"/>
        <v>X</v>
      </c>
      <c r="M128" s="9" t="str">
        <f ca="1">INDEX('Player List'!C:C,MATCH($F128,'Player List'!$A:$A,0))</f>
        <v>HAW</v>
      </c>
      <c r="N128" s="10">
        <f ca="1">INDEX('Player List'!E:E,MATCH($F128,'Player List'!$A:$A,0))</f>
        <v>92.32</v>
      </c>
      <c r="O128" s="32">
        <f ca="1">INDEX('Player List'!H:H,MATCH($F128,'Player List'!$A:$A,0))</f>
        <v>13</v>
      </c>
      <c r="P128" s="39" t="str">
        <f ca="1">INDEX('Player List'!I:I,MATCH($F128,'Player List'!$A:$A,0))</f>
        <v>89 wing</v>
      </c>
      <c r="Q128" s="32"/>
    </row>
    <row r="129" spans="1:17" x14ac:dyDescent="0.2">
      <c r="A129" s="14"/>
      <c r="B129" s="14"/>
      <c r="C129" s="14"/>
      <c r="D129" s="14"/>
      <c r="E129" s="14"/>
      <c r="F129" s="14" t="e">
        <f ca="1">OFFSET(Rankings!$A$1,'Printable Draft Notes'!$E129,MATCH('Printable Draft Notes'!$D129,Rankings!$B$1:$Z$1,0))</f>
        <v>#N/A</v>
      </c>
      <c r="G129" s="14" t="e">
        <f ca="1">INDEX('Player List'!B:B,MATCH($F129,'Player List'!$A:$A,0))</f>
        <v>#N/A</v>
      </c>
      <c r="H129" s="14" t="e">
        <f ca="1">INDEX('Player List'!D:D,MATCH($F129,'Player List'!$A:$A,0))</f>
        <v>#N/A</v>
      </c>
      <c r="I129" s="16"/>
      <c r="J129" s="16"/>
      <c r="K129" s="16"/>
      <c r="L129" s="16"/>
      <c r="M129" s="14"/>
      <c r="N129" s="15"/>
      <c r="O129" s="33"/>
      <c r="P129" s="40"/>
      <c r="Q129" s="33"/>
    </row>
    <row r="130" spans="1:17" x14ac:dyDescent="0.2">
      <c r="A130" s="5">
        <f t="shared" ref="A130:A137" si="21">A121+1</f>
        <v>15</v>
      </c>
      <c r="B130" s="5">
        <v>113</v>
      </c>
      <c r="C130" s="5" t="str">
        <f t="shared" ca="1" si="13"/>
        <v>M44</v>
      </c>
      <c r="D130" s="5" t="str">
        <f ca="1">LEFT(OFFSET(Settings!$B$1,'Printable Draft Notes'!$B130,0),1)</f>
        <v>M</v>
      </c>
      <c r="E130" s="5">
        <f ca="1">COUNTIF($D$3:D130,$D130)</f>
        <v>44</v>
      </c>
      <c r="F130" s="5">
        <f ca="1">OFFSET(Rankings!$A$1,'Printable Draft Notes'!$E130,MATCH('Printable Draft Notes'!$D130,Rankings!$B$1:$Z$1,0))</f>
        <v>1002239</v>
      </c>
      <c r="G130" s="5" t="str">
        <f ca="1">INDEX('Player List'!B:B,MATCH($F130,'Player List'!$A:$A,0))</f>
        <v>A.Cerra</v>
      </c>
      <c r="H130" s="5" t="str">
        <f ca="1">INDEX('Player List'!D:D,MATCH($F130,'Player List'!$A:$A,0))</f>
        <v>MID</v>
      </c>
      <c r="I130" s="5" t="str">
        <f t="shared" ca="1" si="19"/>
        <v>X</v>
      </c>
      <c r="J130" s="5" t="str">
        <f t="shared" ca="1" si="19"/>
        <v>A.Cerra</v>
      </c>
      <c r="K130" s="5" t="str">
        <f t="shared" ca="1" si="19"/>
        <v>X</v>
      </c>
      <c r="L130" s="5" t="str">
        <f t="shared" ca="1" si="19"/>
        <v>X</v>
      </c>
      <c r="M130" s="5" t="str">
        <f ca="1">INDEX('Player List'!C:C,MATCH($F130,'Player List'!$A:$A,0))</f>
        <v>CAR</v>
      </c>
      <c r="N130" s="6">
        <f ca="1">INDEX('Player List'!E:E,MATCH($F130,'Player List'!$A:$A,0))</f>
        <v>91.61</v>
      </c>
      <c r="O130" s="34">
        <f ca="1">INDEX('Player List'!H:H,MATCH($F130,'Player List'!$A:$A,0))</f>
        <v>13</v>
      </c>
      <c r="P130" s="41" t="str">
        <f ca="1">INDEX('Player List'!I:I,MATCH($F130,'Player List'!$A:$A,0))</f>
        <v>89 shovel</v>
      </c>
      <c r="Q130" s="34"/>
    </row>
    <row r="131" spans="1:17" x14ac:dyDescent="0.2">
      <c r="A131" s="7">
        <f t="shared" si="21"/>
        <v>15</v>
      </c>
      <c r="B131" s="7">
        <v>114</v>
      </c>
      <c r="C131" s="7" t="str">
        <f t="shared" ca="1" si="13"/>
        <v>D30</v>
      </c>
      <c r="D131" s="7" t="str">
        <f ca="1">LEFT(OFFSET(Settings!$B$1,'Printable Draft Notes'!$B131,0),1)</f>
        <v>D</v>
      </c>
      <c r="E131" s="7">
        <f ca="1">COUNTIF($D$3:D131,$D131)</f>
        <v>30</v>
      </c>
      <c r="F131" s="7">
        <f ca="1">OFFSET(Rankings!$A$1,'Printable Draft Notes'!$E131,MATCH('Printable Draft Notes'!$D131,Rankings!$B$1:$Z$1,0))</f>
        <v>1006028</v>
      </c>
      <c r="G131" s="7" t="str">
        <f ca="1">INDEX('Player List'!B:B,MATCH($F131,'Player List'!$A:$A,0))</f>
        <v>N.Blakey</v>
      </c>
      <c r="H131" s="7" t="str">
        <f ca="1">INDEX('Player List'!D:D,MATCH($F131,'Player List'!$A:$A,0))</f>
        <v>DEF</v>
      </c>
      <c r="I131" s="7" t="str">
        <f t="shared" ca="1" si="19"/>
        <v>N.Blakey</v>
      </c>
      <c r="J131" s="7" t="str">
        <f t="shared" ca="1" si="19"/>
        <v>X</v>
      </c>
      <c r="K131" s="7" t="str">
        <f t="shared" ca="1" si="19"/>
        <v>X</v>
      </c>
      <c r="L131" s="7" t="str">
        <f t="shared" ca="1" si="19"/>
        <v>X</v>
      </c>
      <c r="M131" s="7" t="str">
        <f ca="1">INDEX('Player List'!C:C,MATCH($F131,'Player List'!$A:$A,0))</f>
        <v>SYD</v>
      </c>
      <c r="N131" s="8">
        <f ca="1">INDEX('Player List'!E:E,MATCH($F131,'Player List'!$A:$A,0))</f>
        <v>86.33</v>
      </c>
      <c r="O131" s="31">
        <f ca="1">INDEX('Player List'!H:H,MATCH($F131,'Player List'!$A:$A,0))</f>
        <v>15</v>
      </c>
      <c r="P131" s="38" t="str">
        <f ca="1">INDEX('Player List'!I:I,MATCH($F131,'Player List'!$A:$A,0))</f>
        <v>100 guard</v>
      </c>
      <c r="Q131" s="31"/>
    </row>
    <row r="132" spans="1:17" x14ac:dyDescent="0.2">
      <c r="A132" s="7">
        <f t="shared" si="21"/>
        <v>15</v>
      </c>
      <c r="B132" s="7">
        <v>115</v>
      </c>
      <c r="C132" s="7" t="str">
        <f t="shared" ca="1" si="13"/>
        <v>F27</v>
      </c>
      <c r="D132" s="7" t="str">
        <f ca="1">LEFT(OFFSET(Settings!$B$1,'Printable Draft Notes'!$B132,0),1)</f>
        <v>F</v>
      </c>
      <c r="E132" s="7">
        <f ca="1">COUNTIF($D$3:D132,$D132)</f>
        <v>27</v>
      </c>
      <c r="F132" s="7">
        <f ca="1">OFFSET(Rankings!$A$1,'Printable Draft Notes'!$E132,MATCH('Printable Draft Notes'!$D132,Rankings!$B$1:$Z$1,0))</f>
        <v>1011640</v>
      </c>
      <c r="G132" s="7" t="str">
        <f ca="1">INDEX('Player List'!B:B,MATCH($F132,'Player List'!$A:$A,0))</f>
        <v>J.Horne-Francis</v>
      </c>
      <c r="H132" s="7" t="str">
        <f ca="1">INDEX('Player List'!D:D,MATCH($F132,'Player List'!$A:$A,0))</f>
        <v>MID FWD</v>
      </c>
      <c r="I132" s="7" t="str">
        <f t="shared" ca="1" si="19"/>
        <v>X</v>
      </c>
      <c r="J132" s="7" t="str">
        <f t="shared" ca="1" si="19"/>
        <v>J.Horne-Francis</v>
      </c>
      <c r="K132" s="7" t="str">
        <f t="shared" ca="1" si="19"/>
        <v>X</v>
      </c>
      <c r="L132" s="7" t="str">
        <f t="shared" ca="1" si="19"/>
        <v>J.Horne-Francis</v>
      </c>
      <c r="M132" s="7" t="str">
        <f ca="1">INDEX('Player List'!C:C,MATCH($F132,'Player List'!$A:$A,0))</f>
        <v>PTA</v>
      </c>
      <c r="N132" s="8">
        <f ca="1">INDEX('Player List'!E:E,MATCH($F132,'Player List'!$A:$A,0))</f>
        <v>63.35</v>
      </c>
      <c r="O132" s="31">
        <f ca="1">INDEX('Player List'!H:H,MATCH($F132,'Player List'!$A:$A,0))</f>
        <v>16</v>
      </c>
      <c r="P132" s="38" t="str">
        <f ca="1">INDEX('Player List'!I:I,MATCH($F132,'Player List'!$A:$A,0))</f>
        <v>70 shovel</v>
      </c>
      <c r="Q132" s="31"/>
    </row>
    <row r="133" spans="1:17" x14ac:dyDescent="0.2">
      <c r="A133" s="7">
        <f t="shared" si="21"/>
        <v>15</v>
      </c>
      <c r="B133" s="7">
        <v>116</v>
      </c>
      <c r="C133" s="7" t="str">
        <f t="shared" ca="1" si="13"/>
        <v>M45</v>
      </c>
      <c r="D133" s="7" t="str">
        <f ca="1">LEFT(OFFSET(Settings!$B$1,'Printable Draft Notes'!$B133,0),1)</f>
        <v>M</v>
      </c>
      <c r="E133" s="7">
        <f ca="1">COUNTIF($D$3:D133,$D133)</f>
        <v>45</v>
      </c>
      <c r="F133" s="7">
        <f ca="1">OFFSET(Rankings!$A$1,'Printable Draft Notes'!$E133,MATCH('Printable Draft Notes'!$D133,Rankings!$B$1:$Z$1,0))</f>
        <v>993903</v>
      </c>
      <c r="G133" s="7" t="str">
        <f ca="1">INDEX('Player List'!B:B,MATCH($F133,'Player List'!$A:$A,0))</f>
        <v>J.Hopper</v>
      </c>
      <c r="H133" s="7" t="str">
        <f ca="1">INDEX('Player List'!D:D,MATCH($F133,'Player List'!$A:$A,0))</f>
        <v>MID</v>
      </c>
      <c r="I133" s="7" t="str">
        <f t="shared" ca="1" si="19"/>
        <v>X</v>
      </c>
      <c r="J133" s="7" t="str">
        <f t="shared" ca="1" si="19"/>
        <v>J.Hopper</v>
      </c>
      <c r="K133" s="7" t="str">
        <f t="shared" ca="1" si="19"/>
        <v>X</v>
      </c>
      <c r="L133" s="7" t="str">
        <f t="shared" ca="1" si="19"/>
        <v>X</v>
      </c>
      <c r="M133" s="7" t="str">
        <f ca="1">INDEX('Player List'!C:C,MATCH($F133,'Player List'!$A:$A,0))</f>
        <v>RIC</v>
      </c>
      <c r="N133" s="8">
        <f ca="1">INDEX('Player List'!E:E,MATCH($F133,'Player List'!$A:$A,0))</f>
        <v>67</v>
      </c>
      <c r="O133" s="31">
        <f ca="1">INDEX('Player List'!H:H,MATCH($F133,'Player List'!$A:$A,0))</f>
        <v>15</v>
      </c>
      <c r="P133" s="38" t="str">
        <f ca="1">INDEX('Player List'!I:I,MATCH($F133,'Player List'!$A:$A,0))</f>
        <v>93 shovel</v>
      </c>
      <c r="Q133" s="31"/>
    </row>
    <row r="134" spans="1:17" x14ac:dyDescent="0.2">
      <c r="A134" s="7">
        <f t="shared" si="21"/>
        <v>15</v>
      </c>
      <c r="B134" s="7">
        <v>117</v>
      </c>
      <c r="C134" s="7" t="str">
        <f t="shared" ca="1" si="13"/>
        <v>R15</v>
      </c>
      <c r="D134" s="7" t="str">
        <f ca="1">LEFT(OFFSET(Settings!$B$1,'Printable Draft Notes'!$B134,0),1)</f>
        <v>R</v>
      </c>
      <c r="E134" s="7">
        <f ca="1">COUNTIF($D$3:D134,$D134)</f>
        <v>15</v>
      </c>
      <c r="F134" s="7">
        <f ca="1">OFFSET(Rankings!$A$1,'Printable Draft Notes'!$E134,MATCH('Printable Draft Notes'!$D134,Rankings!$B$1:$Z$1,0))</f>
        <v>992644</v>
      </c>
      <c r="G134" s="7" t="str">
        <f ca="1">INDEX('Player List'!B:B,MATCH($F134,'Player List'!$A:$A,0))</f>
        <v>B.Preuss</v>
      </c>
      <c r="H134" s="7" t="str">
        <f ca="1">INDEX('Player List'!D:D,MATCH($F134,'Player List'!$A:$A,0))</f>
        <v>RUC</v>
      </c>
      <c r="I134" s="7" t="str">
        <f t="shared" ca="1" si="19"/>
        <v>X</v>
      </c>
      <c r="J134" s="7" t="str">
        <f t="shared" ca="1" si="19"/>
        <v>X</v>
      </c>
      <c r="K134" s="7" t="str">
        <f t="shared" ca="1" si="19"/>
        <v>B.Preuss</v>
      </c>
      <c r="L134" s="7" t="str">
        <f t="shared" ca="1" si="19"/>
        <v>X</v>
      </c>
      <c r="M134" s="7" t="str">
        <f ca="1">INDEX('Player List'!C:C,MATCH($F134,'Player List'!$A:$A,0))</f>
        <v>GWS</v>
      </c>
      <c r="N134" s="8">
        <f ca="1">INDEX('Player List'!E:E,MATCH($F134,'Player List'!$A:$A,0))</f>
        <v>91.9</v>
      </c>
      <c r="O134" s="31">
        <f ca="1">INDEX('Player List'!H:H,MATCH($F134,'Player List'!$A:$A,0))</f>
        <v>15</v>
      </c>
      <c r="P134" s="38" t="str">
        <f ca="1">INDEX('Player List'!I:I,MATCH($F134,'Player List'!$A:$A,0))</f>
        <v>40 ruck</v>
      </c>
      <c r="Q134" s="31"/>
    </row>
    <row r="135" spans="1:17" x14ac:dyDescent="0.2">
      <c r="A135" s="7">
        <f t="shared" si="21"/>
        <v>15</v>
      </c>
      <c r="B135" s="7">
        <v>118</v>
      </c>
      <c r="C135" s="7" t="str">
        <f t="shared" ca="1" si="13"/>
        <v>R16</v>
      </c>
      <c r="D135" s="7" t="str">
        <f ca="1">LEFT(OFFSET(Settings!$B$1,'Printable Draft Notes'!$B135,0),1)</f>
        <v>R</v>
      </c>
      <c r="E135" s="7">
        <f ca="1">COUNTIF($D$3:D135,$D135)</f>
        <v>16</v>
      </c>
      <c r="F135" s="7">
        <f ca="1">OFFSET(Rankings!$A$1,'Printable Draft Notes'!$E135,MATCH('Printable Draft Notes'!$D135,Rankings!$B$1:$Z$1,0))</f>
        <v>1005577</v>
      </c>
      <c r="G135" s="7" t="str">
        <f ca="1">INDEX('Player List'!B:B,MATCH($F135,'Player List'!$A:$A,0))</f>
        <v>S.Draper</v>
      </c>
      <c r="H135" s="7" t="str">
        <f ca="1">INDEX('Player List'!D:D,MATCH($F135,'Player List'!$A:$A,0))</f>
        <v>RUC</v>
      </c>
      <c r="I135" s="7" t="str">
        <f t="shared" ca="1" si="19"/>
        <v>X</v>
      </c>
      <c r="J135" s="7" t="str">
        <f t="shared" ca="1" si="19"/>
        <v>X</v>
      </c>
      <c r="K135" s="7" t="str">
        <f t="shared" ca="1" si="19"/>
        <v>S.Draper</v>
      </c>
      <c r="L135" s="7" t="str">
        <f t="shared" ca="1" si="19"/>
        <v>X</v>
      </c>
      <c r="M135" s="7" t="str">
        <f ca="1">INDEX('Player List'!C:C,MATCH($F135,'Player List'!$A:$A,0))</f>
        <v>ESS</v>
      </c>
      <c r="N135" s="8">
        <f ca="1">INDEX('Player List'!E:E,MATCH($F135,'Player List'!$A:$A,0))</f>
        <v>72.41</v>
      </c>
      <c r="O135" s="31">
        <f ca="1">INDEX('Player List'!H:H,MATCH($F135,'Player List'!$A:$A,0))</f>
        <v>19</v>
      </c>
      <c r="P135" s="38" t="str">
        <f ca="1">INDEX('Player List'!I:I,MATCH($F135,'Player List'!$A:$A,0))</f>
        <v>80 spearhead</v>
      </c>
      <c r="Q135" s="31"/>
    </row>
    <row r="136" spans="1:17" x14ac:dyDescent="0.2">
      <c r="A136" s="7">
        <f t="shared" si="21"/>
        <v>15</v>
      </c>
      <c r="B136" s="7">
        <v>119</v>
      </c>
      <c r="C136" s="7" t="str">
        <f t="shared" ca="1" si="13"/>
        <v>D31</v>
      </c>
      <c r="D136" s="7" t="str">
        <f ca="1">LEFT(OFFSET(Settings!$B$1,'Printable Draft Notes'!$B136,0),1)</f>
        <v>D</v>
      </c>
      <c r="E136" s="7">
        <f ca="1">COUNTIF($D$3:D136,$D136)</f>
        <v>31</v>
      </c>
      <c r="F136" s="7">
        <f ca="1">OFFSET(Rankings!$A$1,'Printable Draft Notes'!$E136,MATCH('Printable Draft Notes'!$D136,Rankings!$B$1:$Z$1,0))</f>
        <v>292128</v>
      </c>
      <c r="G136" s="7" t="str">
        <f ca="1">INDEX('Player List'!B:B,MATCH($F136,'Player List'!$A:$A,0))</f>
        <v>E.Yeo</v>
      </c>
      <c r="H136" s="7" t="str">
        <f ca="1">INDEX('Player List'!D:D,MATCH($F136,'Player List'!$A:$A,0))</f>
        <v>DEF</v>
      </c>
      <c r="I136" s="7" t="str">
        <f t="shared" ca="1" si="19"/>
        <v>E.Yeo</v>
      </c>
      <c r="J136" s="7" t="str">
        <f t="shared" ca="1" si="19"/>
        <v>X</v>
      </c>
      <c r="K136" s="7" t="str">
        <f t="shared" ca="1" si="19"/>
        <v>X</v>
      </c>
      <c r="L136" s="7" t="str">
        <f t="shared" ca="1" si="19"/>
        <v>X</v>
      </c>
      <c r="M136" s="7" t="str">
        <f ca="1">INDEX('Player List'!C:C,MATCH($F136,'Player List'!$A:$A,0))</f>
        <v>WCE</v>
      </c>
      <c r="N136" s="8">
        <f ca="1">INDEX('Player List'!E:E,MATCH($F136,'Player List'!$A:$A,0))</f>
        <v>68</v>
      </c>
      <c r="O136" s="31">
        <f ca="1">INDEX('Player List'!H:H,MATCH($F136,'Player List'!$A:$A,0))</f>
        <v>14</v>
      </c>
      <c r="P136" s="38" t="str">
        <f ca="1">INDEX('Player List'!I:I,MATCH($F136,'Player List'!$A:$A,0))</f>
        <v>78 shovel</v>
      </c>
      <c r="Q136" s="31"/>
    </row>
    <row r="137" spans="1:17" x14ac:dyDescent="0.2">
      <c r="A137" s="9">
        <f t="shared" si="21"/>
        <v>15</v>
      </c>
      <c r="B137" s="9">
        <v>120</v>
      </c>
      <c r="C137" s="9" t="str">
        <f t="shared" ca="1" si="13"/>
        <v>M46</v>
      </c>
      <c r="D137" s="9" t="str">
        <f ca="1">LEFT(OFFSET(Settings!$B$1,'Printable Draft Notes'!$B137,0),1)</f>
        <v>M</v>
      </c>
      <c r="E137" s="9">
        <f ca="1">COUNTIF($D$3:D137,$D137)</f>
        <v>46</v>
      </c>
      <c r="F137" s="9">
        <f ca="1">OFFSET(Rankings!$A$1,'Printable Draft Notes'!$E137,MATCH('Printable Draft Notes'!$D137,Rankings!$B$1:$Z$1,0))</f>
        <v>291902</v>
      </c>
      <c r="G137" s="9" t="str">
        <f ca="1">INDEX('Player List'!B:B,MATCH($F137,'Player List'!$A:$A,0))</f>
        <v>J.Viney</v>
      </c>
      <c r="H137" s="9" t="str">
        <f ca="1">INDEX('Player List'!D:D,MATCH($F137,'Player List'!$A:$A,0))</f>
        <v>MID</v>
      </c>
      <c r="I137" s="9" t="str">
        <f t="shared" ca="1" si="19"/>
        <v>X</v>
      </c>
      <c r="J137" s="9" t="str">
        <f t="shared" ca="1" si="19"/>
        <v>J.Viney</v>
      </c>
      <c r="K137" s="9" t="str">
        <f t="shared" ca="1" si="19"/>
        <v>X</v>
      </c>
      <c r="L137" s="9" t="str">
        <f t="shared" ca="1" si="19"/>
        <v>X</v>
      </c>
      <c r="M137" s="9" t="str">
        <f ca="1">INDEX('Player List'!C:C,MATCH($F137,'Player List'!$A:$A,0))</f>
        <v>MEL</v>
      </c>
      <c r="N137" s="10">
        <f ca="1">INDEX('Player List'!E:E,MATCH($F137,'Player List'!$A:$A,0))</f>
        <v>96.9</v>
      </c>
      <c r="O137" s="32">
        <f ca="1">INDEX('Player List'!H:H,MATCH($F137,'Player List'!$A:$A,0))</f>
        <v>11</v>
      </c>
      <c r="P137" s="39" t="str">
        <f ca="1">INDEX('Player List'!I:I,MATCH($F137,'Player List'!$A:$A,0))</f>
        <v/>
      </c>
      <c r="Q137" s="32"/>
    </row>
    <row r="138" spans="1:17" x14ac:dyDescent="0.2">
      <c r="A138" s="14"/>
      <c r="B138" s="14"/>
      <c r="C138" s="14"/>
      <c r="D138" s="14"/>
      <c r="E138" s="14"/>
      <c r="F138" s="14" t="e">
        <f ca="1">OFFSET(Rankings!$A$1,'Printable Draft Notes'!$E138,MATCH('Printable Draft Notes'!$D138,Rankings!$B$1:$Z$1,0))</f>
        <v>#N/A</v>
      </c>
      <c r="G138" s="14" t="e">
        <f ca="1">INDEX('Player List'!B:B,MATCH($F138,'Player List'!$A:$A,0))</f>
        <v>#N/A</v>
      </c>
      <c r="H138" s="14" t="e">
        <f ca="1">INDEX('Player List'!D:D,MATCH($F138,'Player List'!$A:$A,0))</f>
        <v>#N/A</v>
      </c>
      <c r="I138" s="16"/>
      <c r="J138" s="16"/>
      <c r="K138" s="16"/>
      <c r="L138" s="16"/>
      <c r="M138" s="14"/>
      <c r="N138" s="15"/>
      <c r="O138" s="33"/>
      <c r="P138" s="40"/>
      <c r="Q138" s="33"/>
    </row>
    <row r="139" spans="1:17" x14ac:dyDescent="0.2">
      <c r="A139" s="5">
        <f t="shared" ref="A139:A146" si="22">A130+1</f>
        <v>16</v>
      </c>
      <c r="B139" s="5">
        <v>121</v>
      </c>
      <c r="C139" s="5" t="str">
        <f t="shared" ca="1" si="13"/>
        <v>F28</v>
      </c>
      <c r="D139" s="5" t="str">
        <f ca="1">LEFT(OFFSET(Settings!$B$1,'Printable Draft Notes'!$B139,0),1)</f>
        <v>F</v>
      </c>
      <c r="E139" s="5">
        <f ca="1">COUNTIF($D$3:D139,$D139)</f>
        <v>28</v>
      </c>
      <c r="F139" s="5">
        <f ca="1">OFFSET(Rankings!$A$1,'Printable Draft Notes'!$E139,MATCH('Printable Draft Notes'!$D139,Rankings!$B$1:$Z$1,0))</f>
        <v>1000223</v>
      </c>
      <c r="G139" s="5" t="str">
        <f ca="1">INDEX('Player List'!B:B,MATCH($F139,'Player List'!$A:$A,0))</f>
        <v>L.Baker</v>
      </c>
      <c r="H139" s="5" t="str">
        <f ca="1">INDEX('Player List'!D:D,MATCH($F139,'Player List'!$A:$A,0))</f>
        <v>DEF FWD</v>
      </c>
      <c r="I139" s="5" t="str">
        <f t="shared" ca="1" si="19"/>
        <v>L.Baker</v>
      </c>
      <c r="J139" s="5" t="str">
        <f t="shared" ca="1" si="19"/>
        <v>X</v>
      </c>
      <c r="K139" s="5" t="str">
        <f t="shared" ca="1" si="19"/>
        <v>X</v>
      </c>
      <c r="L139" s="5" t="str">
        <f t="shared" ca="1" si="19"/>
        <v>L.Baker</v>
      </c>
      <c r="M139" s="5" t="str">
        <f ca="1">INDEX('Player List'!C:C,MATCH($F139,'Player List'!$A:$A,0))</f>
        <v>RIC</v>
      </c>
      <c r="N139" s="6">
        <f ca="1">INDEX('Player List'!E:E,MATCH($F139,'Player List'!$A:$A,0))</f>
        <v>78</v>
      </c>
      <c r="O139" s="34">
        <f ca="1">INDEX('Player List'!H:H,MATCH($F139,'Player List'!$A:$A,0))</f>
        <v>16</v>
      </c>
      <c r="P139" s="41" t="str">
        <f ca="1">INDEX('Player List'!I:I,MATCH($F139,'Player List'!$A:$A,0))</f>
        <v>132 hot</v>
      </c>
      <c r="Q139" s="34"/>
    </row>
    <row r="140" spans="1:17" x14ac:dyDescent="0.2">
      <c r="A140" s="7">
        <f t="shared" si="22"/>
        <v>16</v>
      </c>
      <c r="B140" s="7">
        <v>122</v>
      </c>
      <c r="C140" s="7" t="str">
        <f t="shared" ca="1" si="13"/>
        <v>D32</v>
      </c>
      <c r="D140" s="7" t="str">
        <f ca="1">LEFT(OFFSET(Settings!$B$1,'Printable Draft Notes'!$B140,0),1)</f>
        <v>D</v>
      </c>
      <c r="E140" s="7">
        <f ca="1">COUNTIF($D$3:D140,$D140)</f>
        <v>32</v>
      </c>
      <c r="F140" s="7">
        <f ca="1">OFFSET(Rankings!$A$1,'Printable Draft Notes'!$E140,MATCH('Printable Draft Notes'!$D140,Rankings!$B$1:$Z$1,0))</f>
        <v>297452</v>
      </c>
      <c r="G140" s="7" t="str">
        <f ca="1">INDEX('Player List'!B:B,MATCH($F140,'Player List'!$A:$A,0))</f>
        <v>N.Hind</v>
      </c>
      <c r="H140" s="7" t="str">
        <f ca="1">INDEX('Player List'!D:D,MATCH($F140,'Player List'!$A:$A,0))</f>
        <v>DEF</v>
      </c>
      <c r="I140" s="7" t="str">
        <f t="shared" ca="1" si="19"/>
        <v>N.Hind</v>
      </c>
      <c r="J140" s="7" t="str">
        <f t="shared" ca="1" si="19"/>
        <v>X</v>
      </c>
      <c r="K140" s="7" t="str">
        <f t="shared" ca="1" si="19"/>
        <v>X</v>
      </c>
      <c r="L140" s="7" t="str">
        <f t="shared" ca="1" si="19"/>
        <v>X</v>
      </c>
      <c r="M140" s="7" t="str">
        <f ca="1">INDEX('Player List'!C:C,MATCH($F140,'Player List'!$A:$A,0))</f>
        <v>ESS</v>
      </c>
      <c r="N140" s="8">
        <f ca="1">INDEX('Player List'!E:E,MATCH($F140,'Player List'!$A:$A,0))</f>
        <v>89.24</v>
      </c>
      <c r="O140" s="31">
        <f ca="1">INDEX('Player List'!H:H,MATCH($F140,'Player List'!$A:$A,0))</f>
        <v>15</v>
      </c>
      <c r="P140" s="38" t="str">
        <f ca="1">INDEX('Player List'!I:I,MATCH($F140,'Player List'!$A:$A,0))</f>
        <v/>
      </c>
      <c r="Q140" s="31"/>
    </row>
    <row r="141" spans="1:17" x14ac:dyDescent="0.2">
      <c r="A141" s="7">
        <f t="shared" si="22"/>
        <v>16</v>
      </c>
      <c r="B141" s="7">
        <v>123</v>
      </c>
      <c r="C141" s="7" t="str">
        <f t="shared" ca="1" si="13"/>
        <v>F29</v>
      </c>
      <c r="D141" s="7" t="str">
        <f ca="1">LEFT(OFFSET(Settings!$B$1,'Printable Draft Notes'!$B141,0),1)</f>
        <v>F</v>
      </c>
      <c r="E141" s="7">
        <f ca="1">COUNTIF($D$3:D141,$D141)</f>
        <v>29</v>
      </c>
      <c r="F141" s="7">
        <f ca="1">OFFSET(Rankings!$A$1,'Printable Draft Notes'!$E141,MATCH('Printable Draft Notes'!$D141,Rankings!$B$1:$Z$1,0))</f>
        <v>280944</v>
      </c>
      <c r="G141" s="7" t="str">
        <f ca="1">INDEX('Player List'!B:B,MATCH($F141,'Player List'!$A:$A,0))</f>
        <v>J.Ziebell</v>
      </c>
      <c r="H141" s="7" t="str">
        <f ca="1">INDEX('Player List'!D:D,MATCH($F141,'Player List'!$A:$A,0))</f>
        <v>FWD</v>
      </c>
      <c r="I141" s="7" t="str">
        <f t="shared" ca="1" si="19"/>
        <v>X</v>
      </c>
      <c r="J141" s="7" t="str">
        <f t="shared" ca="1" si="19"/>
        <v>X</v>
      </c>
      <c r="K141" s="7" t="str">
        <f t="shared" ca="1" si="19"/>
        <v>X</v>
      </c>
      <c r="L141" s="7" t="str">
        <f t="shared" ca="1" si="19"/>
        <v>J.Ziebell</v>
      </c>
      <c r="M141" s="7" t="str">
        <f ca="1">INDEX('Player List'!C:C,MATCH($F141,'Player List'!$A:$A,0))</f>
        <v>NTH</v>
      </c>
      <c r="N141" s="8">
        <f ca="1">INDEX('Player List'!E:E,MATCH($F141,'Player List'!$A:$A,0))</f>
        <v>64.739999999999995</v>
      </c>
      <c r="O141" s="31">
        <f ca="1">INDEX('Player List'!H:H,MATCH($F141,'Player List'!$A:$A,0))</f>
        <v>16</v>
      </c>
      <c r="P141" s="38" t="str">
        <f ca="1">INDEX('Player List'!I:I,MATCH($F141,'Player List'!$A:$A,0))</f>
        <v>86 guard</v>
      </c>
      <c r="Q141" s="31"/>
    </row>
    <row r="142" spans="1:17" x14ac:dyDescent="0.2">
      <c r="A142" s="7">
        <f t="shared" si="22"/>
        <v>16</v>
      </c>
      <c r="B142" s="7">
        <v>124</v>
      </c>
      <c r="C142" s="7" t="str">
        <f t="shared" ca="1" si="13"/>
        <v>M47</v>
      </c>
      <c r="D142" s="7" t="str">
        <f ca="1">LEFT(OFFSET(Settings!$B$1,'Printable Draft Notes'!$B142,0),1)</f>
        <v>M</v>
      </c>
      <c r="E142" s="7">
        <f ca="1">COUNTIF($D$3:D142,$D142)</f>
        <v>47</v>
      </c>
      <c r="F142" s="7">
        <f ca="1">OFFSET(Rankings!$A$1,'Printable Draft Notes'!$E142,MATCH('Printable Draft Notes'!$D142,Rankings!$B$1:$Z$1,0))</f>
        <v>291783</v>
      </c>
      <c r="G142" s="7" t="str">
        <f ca="1">INDEX('Player List'!B:B,MATCH($F142,'Player List'!$A:$A,0))</f>
        <v>D.Shiel</v>
      </c>
      <c r="H142" s="7" t="str">
        <f ca="1">INDEX('Player List'!D:D,MATCH($F142,'Player List'!$A:$A,0))</f>
        <v>MID</v>
      </c>
      <c r="I142" s="7" t="str">
        <f t="shared" ca="1" si="19"/>
        <v>X</v>
      </c>
      <c r="J142" s="7" t="str">
        <f t="shared" ca="1" si="19"/>
        <v>D.Shiel</v>
      </c>
      <c r="K142" s="7" t="str">
        <f t="shared" ca="1" si="19"/>
        <v>X</v>
      </c>
      <c r="L142" s="7" t="str">
        <f t="shared" ca="1" si="19"/>
        <v>X</v>
      </c>
      <c r="M142" s="7" t="str">
        <f ca="1">INDEX('Player List'!C:C,MATCH($F142,'Player List'!$A:$A,0))</f>
        <v>ESS</v>
      </c>
      <c r="N142" s="8">
        <f ca="1">INDEX('Player List'!E:E,MATCH($F142,'Player List'!$A:$A,0))</f>
        <v>92.47</v>
      </c>
      <c r="O142" s="31">
        <f ca="1">INDEX('Player List'!H:H,MATCH($F142,'Player List'!$A:$A,0))</f>
        <v>13</v>
      </c>
      <c r="P142" s="38" t="str">
        <f ca="1">INDEX('Player List'!I:I,MATCH($F142,'Player List'!$A:$A,0))</f>
        <v>67 shovel</v>
      </c>
      <c r="Q142" s="31"/>
    </row>
    <row r="143" spans="1:17" x14ac:dyDescent="0.2">
      <c r="A143" s="7">
        <f t="shared" si="22"/>
        <v>16</v>
      </c>
      <c r="B143" s="7">
        <v>125</v>
      </c>
      <c r="C143" s="7" t="str">
        <f t="shared" ca="1" si="13"/>
        <v>M48</v>
      </c>
      <c r="D143" s="7" t="str">
        <f ca="1">LEFT(OFFSET(Settings!$B$1,'Printable Draft Notes'!$B143,0),1)</f>
        <v>M</v>
      </c>
      <c r="E143" s="7">
        <f ca="1">COUNTIF($D$3:D143,$D143)</f>
        <v>48</v>
      </c>
      <c r="F143" s="7">
        <f ca="1">OFFSET(Rankings!$A$1,'Printable Draft Notes'!$E143,MATCH('Printable Draft Notes'!$D143,Rankings!$B$1:$Z$1,0))</f>
        <v>293846</v>
      </c>
      <c r="G143" s="7" t="str">
        <f ca="1">INDEX('Player List'!B:B,MATCH($F143,'Player List'!$A:$A,0))</f>
        <v>S.Ross</v>
      </c>
      <c r="H143" s="7" t="str">
        <f ca="1">INDEX('Player List'!D:D,MATCH($F143,'Player List'!$A:$A,0))</f>
        <v>MID</v>
      </c>
      <c r="I143" s="7" t="str">
        <f t="shared" ca="1" si="19"/>
        <v>X</v>
      </c>
      <c r="J143" s="7" t="str">
        <f t="shared" ca="1" si="19"/>
        <v>S.Ross</v>
      </c>
      <c r="K143" s="7" t="str">
        <f t="shared" ca="1" si="19"/>
        <v>X</v>
      </c>
      <c r="L143" s="7" t="str">
        <f t="shared" ca="1" si="19"/>
        <v>X</v>
      </c>
      <c r="M143" s="7" t="str">
        <f ca="1">INDEX('Player List'!C:C,MATCH($F143,'Player List'!$A:$A,0))</f>
        <v>STK</v>
      </c>
      <c r="N143" s="8">
        <f ca="1">INDEX('Player List'!E:E,MATCH($F143,'Player List'!$A:$A,0))</f>
        <v>97.38</v>
      </c>
      <c r="O143" s="31">
        <f ca="1">INDEX('Player List'!H:H,MATCH($F143,'Player List'!$A:$A,0))</f>
        <v>12</v>
      </c>
      <c r="P143" s="38" t="str">
        <f ca="1">INDEX('Player List'!I:I,MATCH($F143,'Player List'!$A:$A,0))</f>
        <v/>
      </c>
      <c r="Q143" s="31"/>
    </row>
    <row r="144" spans="1:17" x14ac:dyDescent="0.2">
      <c r="A144" s="7">
        <f t="shared" si="22"/>
        <v>16</v>
      </c>
      <c r="B144" s="7">
        <v>126</v>
      </c>
      <c r="C144" s="7" t="str">
        <f t="shared" ca="1" si="13"/>
        <v>F30</v>
      </c>
      <c r="D144" s="7" t="str">
        <f ca="1">LEFT(OFFSET(Settings!$B$1,'Printable Draft Notes'!$B144,0),1)</f>
        <v>F</v>
      </c>
      <c r="E144" s="7">
        <f ca="1">COUNTIF($D$3:D144,$D144)</f>
        <v>30</v>
      </c>
      <c r="F144" s="7">
        <f ca="1">OFFSET(Rankings!$A$1,'Printable Draft Notes'!$E144,MATCH('Printable Draft Notes'!$D144,Rankings!$B$1:$Z$1,0))</f>
        <v>996765</v>
      </c>
      <c r="G144" s="7" t="str">
        <f ca="1">INDEX('Player List'!B:B,MATCH($F144,'Player List'!$A:$A,0))</f>
        <v>T.Papley</v>
      </c>
      <c r="H144" s="7" t="str">
        <f ca="1">INDEX('Player List'!D:D,MATCH($F144,'Player List'!$A:$A,0))</f>
        <v>FWD</v>
      </c>
      <c r="I144" s="7" t="str">
        <f t="shared" ca="1" si="19"/>
        <v>X</v>
      </c>
      <c r="J144" s="7" t="str">
        <f t="shared" ca="1" si="19"/>
        <v>X</v>
      </c>
      <c r="K144" s="7" t="str">
        <f t="shared" ca="1" si="19"/>
        <v>X</v>
      </c>
      <c r="L144" s="7" t="str">
        <f t="shared" ca="1" si="19"/>
        <v>T.Papley</v>
      </c>
      <c r="M144" s="7" t="str">
        <f ca="1">INDEX('Player List'!C:C,MATCH($F144,'Player List'!$A:$A,0))</f>
        <v>SYD</v>
      </c>
      <c r="N144" s="8">
        <f ca="1">INDEX('Player List'!E:E,MATCH($F144,'Player List'!$A:$A,0))</f>
        <v>80.25</v>
      </c>
      <c r="O144" s="31">
        <f ca="1">INDEX('Player List'!H:H,MATCH($F144,'Player List'!$A:$A,0))</f>
        <v>17</v>
      </c>
      <c r="P144" s="38" t="str">
        <f ca="1">INDEX('Player List'!I:I,MATCH($F144,'Player List'!$A:$A,0))</f>
        <v/>
      </c>
      <c r="Q144" s="31"/>
    </row>
    <row r="145" spans="1:17" x14ac:dyDescent="0.2">
      <c r="A145" s="7">
        <f t="shared" si="22"/>
        <v>16</v>
      </c>
      <c r="B145" s="7">
        <v>127</v>
      </c>
      <c r="C145" s="7" t="str">
        <f t="shared" ca="1" si="13"/>
        <v>D33</v>
      </c>
      <c r="D145" s="7" t="str">
        <f ca="1">LEFT(OFFSET(Settings!$B$1,'Printable Draft Notes'!$B145,0),1)</f>
        <v>D</v>
      </c>
      <c r="E145" s="7">
        <f ca="1">COUNTIF($D$3:D145,$D145)</f>
        <v>33</v>
      </c>
      <c r="F145" s="7">
        <f ca="1">OFFSET(Rankings!$A$1,'Printable Draft Notes'!$E145,MATCH('Printable Draft Notes'!$D145,Rankings!$B$1:$Z$1,0))</f>
        <v>1005247</v>
      </c>
      <c r="G145" s="7" t="str">
        <f ca="1">INDEX('Player List'!B:B,MATCH($F145,'Player List'!$A:$A,0))</f>
        <v>S.Taylor</v>
      </c>
      <c r="H145" s="7" t="str">
        <f ca="1">INDEX('Player List'!D:D,MATCH($F145,'Player List'!$A:$A,0))</f>
        <v>DEF</v>
      </c>
      <c r="I145" s="7" t="str">
        <f t="shared" ca="1" si="19"/>
        <v>S.Taylor</v>
      </c>
      <c r="J145" s="7" t="str">
        <f t="shared" ca="1" si="19"/>
        <v>X</v>
      </c>
      <c r="K145" s="7" t="str">
        <f t="shared" ca="1" si="19"/>
        <v>X</v>
      </c>
      <c r="L145" s="7" t="str">
        <f t="shared" ca="1" si="19"/>
        <v>X</v>
      </c>
      <c r="M145" s="7" t="str">
        <f ca="1">INDEX('Player List'!C:C,MATCH($F145,'Player List'!$A:$A,0))</f>
        <v>GWS</v>
      </c>
      <c r="N145" s="8">
        <f ca="1">INDEX('Player List'!E:E,MATCH($F145,'Player List'!$A:$A,0))</f>
        <v>91.05</v>
      </c>
      <c r="O145" s="31">
        <f ca="1">INDEX('Player List'!H:H,MATCH($F145,'Player List'!$A:$A,0))</f>
        <v>13</v>
      </c>
      <c r="P145" s="38" t="str">
        <f ca="1">INDEX('Player List'!I:I,MATCH($F145,'Player List'!$A:$A,0))</f>
        <v>58 job</v>
      </c>
      <c r="Q145" s="31"/>
    </row>
    <row r="146" spans="1:17" x14ac:dyDescent="0.2">
      <c r="A146" s="9">
        <f t="shared" si="22"/>
        <v>16</v>
      </c>
      <c r="B146" s="9">
        <v>128</v>
      </c>
      <c r="C146" s="9" t="str">
        <f t="shared" ca="1" si="13"/>
        <v>M49</v>
      </c>
      <c r="D146" s="9" t="str">
        <f ca="1">LEFT(OFFSET(Settings!$B$1,'Printable Draft Notes'!$B146,0),1)</f>
        <v>M</v>
      </c>
      <c r="E146" s="9">
        <f ca="1">COUNTIF($D$3:D146,$D146)</f>
        <v>49</v>
      </c>
      <c r="F146" s="9">
        <f ca="1">OFFSET(Rankings!$A$1,'Printable Draft Notes'!$E146,MATCH('Printable Draft Notes'!$D146,Rankings!$B$1:$Z$1,0))</f>
        <v>295898</v>
      </c>
      <c r="G146" s="9" t="str">
        <f ca="1">INDEX('Player List'!B:B,MATCH($F146,'Player List'!$A:$A,0))</f>
        <v>T.Kelly</v>
      </c>
      <c r="H146" s="9" t="str">
        <f ca="1">INDEX('Player List'!D:D,MATCH($F146,'Player List'!$A:$A,0))</f>
        <v>MID</v>
      </c>
      <c r="I146" s="9" t="str">
        <f t="shared" ca="1" si="19"/>
        <v>X</v>
      </c>
      <c r="J146" s="9" t="str">
        <f t="shared" ca="1" si="19"/>
        <v>T.Kelly</v>
      </c>
      <c r="K146" s="9" t="str">
        <f t="shared" ca="1" si="19"/>
        <v>X</v>
      </c>
      <c r="L146" s="9" t="str">
        <f t="shared" ca="1" si="19"/>
        <v>X</v>
      </c>
      <c r="M146" s="9" t="str">
        <f ca="1">INDEX('Player List'!C:C,MATCH($F146,'Player List'!$A:$A,0))</f>
        <v>WCE</v>
      </c>
      <c r="N146" s="10">
        <f ca="1">INDEX('Player List'!E:E,MATCH($F146,'Player List'!$A:$A,0))</f>
        <v>86.47</v>
      </c>
      <c r="O146" s="32">
        <f ca="1">INDEX('Player List'!H:H,MATCH($F146,'Player List'!$A:$A,0))</f>
        <v>15</v>
      </c>
      <c r="P146" s="39" t="str">
        <f ca="1">INDEX('Player List'!I:I,MATCH($F146,'Player List'!$A:$A,0))</f>
        <v>73 shovel</v>
      </c>
      <c r="Q146" s="32"/>
    </row>
    <row r="147" spans="1:17" x14ac:dyDescent="0.2">
      <c r="A147" s="14"/>
      <c r="B147" s="14"/>
      <c r="C147" s="14"/>
      <c r="D147" s="14"/>
      <c r="E147" s="14"/>
      <c r="F147" s="14" t="e">
        <f ca="1">OFFSET(Rankings!$A$1,'Printable Draft Notes'!$E147,MATCH('Printable Draft Notes'!$D147,Rankings!$B$1:$Z$1,0))</f>
        <v>#N/A</v>
      </c>
      <c r="G147" s="14" t="e">
        <f ca="1">INDEX('Player List'!B:B,MATCH($F147,'Player List'!$A:$A,0))</f>
        <v>#N/A</v>
      </c>
      <c r="H147" s="14" t="e">
        <f ca="1">INDEX('Player List'!D:D,MATCH($F147,'Player List'!$A:$A,0))</f>
        <v>#N/A</v>
      </c>
      <c r="I147" s="16"/>
      <c r="J147" s="16"/>
      <c r="K147" s="16"/>
      <c r="L147" s="16"/>
      <c r="M147" s="14"/>
      <c r="N147" s="15"/>
      <c r="O147" s="33"/>
      <c r="P147" s="40"/>
      <c r="Q147" s="33"/>
    </row>
    <row r="148" spans="1:17" x14ac:dyDescent="0.2">
      <c r="A148" s="5">
        <f t="shared" ref="A148:A155" si="23">A139+1</f>
        <v>17</v>
      </c>
      <c r="B148" s="5">
        <v>129</v>
      </c>
      <c r="C148" s="5" t="str">
        <f t="shared" ca="1" si="13"/>
        <v>D34</v>
      </c>
      <c r="D148" s="5" t="str">
        <f ca="1">LEFT(OFFSET(Settings!$B$1,'Printable Draft Notes'!$B148,0),1)</f>
        <v>D</v>
      </c>
      <c r="E148" s="5">
        <f ca="1">COUNTIF($D$3:D148,$D148)</f>
        <v>34</v>
      </c>
      <c r="F148" s="5">
        <f ca="1">OFFSET(Rankings!$A$1,'Printable Draft Notes'!$E148,MATCH('Printable Draft Notes'!$D148,Rankings!$B$1:$Z$1,0))</f>
        <v>990290</v>
      </c>
      <c r="G148" s="5" t="str">
        <f ca="1">INDEX('Player List'!B:B,MATCH($F148,'Player List'!$A:$A,0))</f>
        <v>T.Barrass</v>
      </c>
      <c r="H148" s="5" t="str">
        <f ca="1">INDEX('Player List'!D:D,MATCH($F148,'Player List'!$A:$A,0))</f>
        <v>DEF</v>
      </c>
      <c r="I148" s="5" t="str">
        <f t="shared" ca="1" si="19"/>
        <v>T.Barrass</v>
      </c>
      <c r="J148" s="5" t="str">
        <f t="shared" ca="1" si="19"/>
        <v>X</v>
      </c>
      <c r="K148" s="5" t="str">
        <f t="shared" ca="1" si="19"/>
        <v>X</v>
      </c>
      <c r="L148" s="5" t="str">
        <f t="shared" ca="1" si="19"/>
        <v>X</v>
      </c>
      <c r="M148" s="5" t="str">
        <f ca="1">INDEX('Player List'!C:C,MATCH($F148,'Player List'!$A:$A,0))</f>
        <v>WCE</v>
      </c>
      <c r="N148" s="6">
        <f ca="1">INDEX('Player List'!E:E,MATCH($F148,'Player List'!$A:$A,0))</f>
        <v>92.79</v>
      </c>
      <c r="O148" s="34">
        <f ca="1">INDEX('Player List'!H:H,MATCH($F148,'Player List'!$A:$A,0))</f>
        <v>13</v>
      </c>
      <c r="P148" s="41" t="str">
        <f ca="1">INDEX('Player List'!I:I,MATCH($F148,'Player List'!$A:$A,0))</f>
        <v>88 job</v>
      </c>
      <c r="Q148" s="34"/>
    </row>
    <row r="149" spans="1:17" x14ac:dyDescent="0.2">
      <c r="A149" s="7">
        <f t="shared" si="23"/>
        <v>17</v>
      </c>
      <c r="B149" s="7">
        <v>130</v>
      </c>
      <c r="C149" s="7" t="str">
        <f t="shared" ref="C149:C200" ca="1" si="24">D149&amp;E149</f>
        <v>F31</v>
      </c>
      <c r="D149" s="7" t="str">
        <f ca="1">LEFT(OFFSET(Settings!$B$1,'Printable Draft Notes'!$B149,0),1)</f>
        <v>F</v>
      </c>
      <c r="E149" s="7">
        <f ca="1">COUNTIF($D$3:D149,$D149)</f>
        <v>31</v>
      </c>
      <c r="F149" s="7">
        <f ca="1">OFFSET(Rankings!$A$1,'Printable Draft Notes'!$E149,MATCH('Printable Draft Notes'!$D149,Rankings!$B$1:$Z$1,0))</f>
        <v>1012805</v>
      </c>
      <c r="G149" s="7" t="str">
        <f ca="1">INDEX('Player List'!B:B,MATCH($F149,'Player List'!$A:$A,0))</f>
        <v>T.Bruhn</v>
      </c>
      <c r="H149" s="7" t="str">
        <f ca="1">INDEX('Player List'!D:D,MATCH($F149,'Player List'!$A:$A,0))</f>
        <v>MID FWD</v>
      </c>
      <c r="I149" s="7" t="str">
        <f t="shared" ca="1" si="19"/>
        <v>X</v>
      </c>
      <c r="J149" s="7" t="str">
        <f t="shared" ca="1" si="19"/>
        <v>T.Bruhn</v>
      </c>
      <c r="K149" s="7" t="str">
        <f t="shared" ca="1" si="19"/>
        <v>X</v>
      </c>
      <c r="L149" s="7" t="str">
        <f t="shared" ca="1" si="19"/>
        <v>T.Bruhn</v>
      </c>
      <c r="M149" s="7" t="str">
        <f ca="1">INDEX('Player List'!C:C,MATCH($F149,'Player List'!$A:$A,0))</f>
        <v>GEE</v>
      </c>
      <c r="N149" s="8">
        <f ca="1">INDEX('Player List'!E:E,MATCH($F149,'Player List'!$A:$A,0))</f>
        <v>56.56</v>
      </c>
      <c r="O149" s="31">
        <f ca="1">INDEX('Player List'!H:H,MATCH($F149,'Player List'!$A:$A,0))</f>
        <v>18</v>
      </c>
      <c r="P149" s="38" t="str">
        <f ca="1">INDEX('Player List'!I:I,MATCH($F149,'Player List'!$A:$A,0))</f>
        <v>112 shovel</v>
      </c>
      <c r="Q149" s="31"/>
    </row>
    <row r="150" spans="1:17" x14ac:dyDescent="0.2">
      <c r="A150" s="7">
        <f t="shared" si="23"/>
        <v>17</v>
      </c>
      <c r="B150" s="7">
        <v>131</v>
      </c>
      <c r="C150" s="7" t="str">
        <f t="shared" ca="1" si="24"/>
        <v>F32</v>
      </c>
      <c r="D150" s="7" t="str">
        <f ca="1">LEFT(OFFSET(Settings!$B$1,'Printable Draft Notes'!$B150,0),1)</f>
        <v>F</v>
      </c>
      <c r="E150" s="7">
        <f ca="1">COUNTIF($D$3:D150,$D150)</f>
        <v>32</v>
      </c>
      <c r="F150" s="7">
        <f ca="1">OFFSET(Rankings!$A$1,'Printable Draft Notes'!$E150,MATCH('Printable Draft Notes'!$D150,Rankings!$B$1:$Z$1,0))</f>
        <v>1009260</v>
      </c>
      <c r="G150" s="7" t="str">
        <f ca="1">INDEX('Player List'!B:B,MATCH($F150,'Player List'!$A:$A,0))</f>
        <v>S.Flanders</v>
      </c>
      <c r="H150" s="7" t="str">
        <f ca="1">INDEX('Player List'!D:D,MATCH($F150,'Player List'!$A:$A,0))</f>
        <v>MID FWD</v>
      </c>
      <c r="I150" s="7" t="str">
        <f t="shared" ca="1" si="19"/>
        <v>X</v>
      </c>
      <c r="J150" s="7" t="str">
        <f t="shared" ca="1" si="19"/>
        <v>S.Flanders</v>
      </c>
      <c r="K150" s="7" t="str">
        <f t="shared" ca="1" si="19"/>
        <v>X</v>
      </c>
      <c r="L150" s="7" t="str">
        <f t="shared" ca="1" si="19"/>
        <v>S.Flanders</v>
      </c>
      <c r="M150" s="7" t="str">
        <f ca="1">INDEX('Player List'!C:C,MATCH($F150,'Player List'!$A:$A,0))</f>
        <v>GCS</v>
      </c>
      <c r="N150" s="8">
        <f ca="1">INDEX('Player List'!E:E,MATCH($F150,'Player List'!$A:$A,0))</f>
        <v>46.56</v>
      </c>
      <c r="O150" s="31">
        <f ca="1">INDEX('Player List'!H:H,MATCH($F150,'Player List'!$A:$A,0))</f>
        <v>20</v>
      </c>
      <c r="P150" s="38" t="str">
        <f ca="1">INDEX('Player List'!I:I,MATCH($F150,'Player List'!$A:$A,0))</f>
        <v>103 hot</v>
      </c>
      <c r="Q150" s="31"/>
    </row>
    <row r="151" spans="1:17" x14ac:dyDescent="0.2">
      <c r="A151" s="7">
        <f t="shared" si="23"/>
        <v>17</v>
      </c>
      <c r="B151" s="7">
        <v>132</v>
      </c>
      <c r="C151" s="7" t="str">
        <f t="shared" ca="1" si="24"/>
        <v>D35</v>
      </c>
      <c r="D151" s="7" t="str">
        <f ca="1">LEFT(OFFSET(Settings!$B$1,'Printable Draft Notes'!$B151,0),1)</f>
        <v>D</v>
      </c>
      <c r="E151" s="7">
        <f ca="1">COUNTIF($D$3:D151,$D151)</f>
        <v>35</v>
      </c>
      <c r="F151" s="7">
        <f ca="1">OFFSET(Rankings!$A$1,'Printable Draft Notes'!$E151,MATCH('Printable Draft Notes'!$D151,Rankings!$B$1:$Z$1,0))</f>
        <v>292511</v>
      </c>
      <c r="G151" s="7" t="str">
        <f ca="1">INDEX('Player List'!B:B,MATCH($F151,'Player List'!$A:$A,0))</f>
        <v>Z.Tuohy</v>
      </c>
      <c r="H151" s="7" t="str">
        <f ca="1">INDEX('Player List'!D:D,MATCH($F151,'Player List'!$A:$A,0))</f>
        <v>DEF MID</v>
      </c>
      <c r="I151" s="7" t="str">
        <f t="shared" ca="1" si="19"/>
        <v>Z.Tuohy</v>
      </c>
      <c r="J151" s="7" t="str">
        <f t="shared" ca="1" si="19"/>
        <v>Z.Tuohy</v>
      </c>
      <c r="K151" s="7" t="str">
        <f t="shared" ca="1" si="19"/>
        <v>X</v>
      </c>
      <c r="L151" s="7" t="str">
        <f t="shared" ca="1" si="19"/>
        <v>X</v>
      </c>
      <c r="M151" s="7" t="str">
        <f ca="1">INDEX('Player List'!C:C,MATCH($F151,'Player List'!$A:$A,0))</f>
        <v>GEE</v>
      </c>
      <c r="N151" s="8">
        <f ca="1">INDEX('Player List'!E:E,MATCH($F151,'Player List'!$A:$A,0))</f>
        <v>90.48</v>
      </c>
      <c r="O151" s="31">
        <f ca="1">INDEX('Player List'!H:H,MATCH($F151,'Player List'!$A:$A,0))</f>
        <v>13</v>
      </c>
      <c r="P151" s="38" t="str">
        <f ca="1">INDEX('Player List'!I:I,MATCH($F151,'Player List'!$A:$A,0))</f>
        <v>44 wing</v>
      </c>
      <c r="Q151" s="31"/>
    </row>
    <row r="152" spans="1:17" x14ac:dyDescent="0.2">
      <c r="A152" s="7">
        <f t="shared" si="23"/>
        <v>17</v>
      </c>
      <c r="B152" s="7">
        <v>133</v>
      </c>
      <c r="C152" s="7" t="str">
        <f t="shared" ca="1" si="24"/>
        <v>F33</v>
      </c>
      <c r="D152" s="7" t="str">
        <f ca="1">LEFT(OFFSET(Settings!$B$1,'Printable Draft Notes'!$B152,0),1)</f>
        <v>F</v>
      </c>
      <c r="E152" s="7">
        <f ca="1">COUNTIF($D$3:D152,$D152)</f>
        <v>33</v>
      </c>
      <c r="F152" s="7">
        <f ca="1">OFFSET(Rankings!$A$1,'Printable Draft Notes'!$E152,MATCH('Printable Draft Notes'!$D152,Rankings!$B$1:$Z$1,0))</f>
        <v>298111</v>
      </c>
      <c r="G152" s="7" t="str">
        <f ca="1">INDEX('Player List'!B:B,MATCH($F152,'Player List'!$A:$A,0))</f>
        <v>J.Finlayson</v>
      </c>
      <c r="H152" s="7" t="str">
        <f ca="1">INDEX('Player List'!D:D,MATCH($F152,'Player List'!$A:$A,0))</f>
        <v>RUC FWD</v>
      </c>
      <c r="I152" s="7" t="str">
        <f t="shared" ca="1" si="19"/>
        <v>X</v>
      </c>
      <c r="J152" s="7" t="str">
        <f t="shared" ca="1" si="19"/>
        <v>X</v>
      </c>
      <c r="K152" s="7" t="str">
        <f t="shared" ca="1" si="19"/>
        <v>J.Finlayson</v>
      </c>
      <c r="L152" s="7" t="str">
        <f t="shared" ca="1" si="19"/>
        <v>J.Finlayson</v>
      </c>
      <c r="M152" s="7" t="str">
        <f ca="1">INDEX('Player List'!C:C,MATCH($F152,'Player List'!$A:$A,0))</f>
        <v>PTA</v>
      </c>
      <c r="N152" s="8">
        <f ca="1">INDEX('Player List'!E:E,MATCH($F152,'Player List'!$A:$A,0))</f>
        <v>82.85</v>
      </c>
      <c r="O152" s="31">
        <f ca="1">INDEX('Player List'!H:H,MATCH($F152,'Player List'!$A:$A,0))</f>
        <v>18</v>
      </c>
      <c r="P152" s="38" t="str">
        <f ca="1">INDEX('Player List'!I:I,MATCH($F152,'Player List'!$A:$A,0))</f>
        <v/>
      </c>
      <c r="Q152" s="31"/>
    </row>
    <row r="153" spans="1:17" x14ac:dyDescent="0.2">
      <c r="A153" s="7">
        <f t="shared" si="23"/>
        <v>17</v>
      </c>
      <c r="B153" s="7">
        <v>134</v>
      </c>
      <c r="C153" s="7" t="str">
        <f t="shared" ca="1" si="24"/>
        <v>M50</v>
      </c>
      <c r="D153" s="7" t="str">
        <f ca="1">LEFT(OFFSET(Settings!$B$1,'Printable Draft Notes'!$B153,0),1)</f>
        <v>M</v>
      </c>
      <c r="E153" s="7">
        <f ca="1">COUNTIF($D$3:D153,$D153)</f>
        <v>50</v>
      </c>
      <c r="F153" s="7">
        <f ca="1">OFFSET(Rankings!$A$1,'Printable Draft Notes'!$E153,MATCH('Printable Draft Notes'!$D153,Rankings!$B$1:$Z$1,0))</f>
        <v>294613</v>
      </c>
      <c r="G153" s="7" t="str">
        <f ca="1">INDEX('Player List'!B:B,MATCH($F153,'Player List'!$A:$A,0))</f>
        <v>J.O'Meara</v>
      </c>
      <c r="H153" s="7" t="str">
        <f ca="1">INDEX('Player List'!D:D,MATCH($F153,'Player List'!$A:$A,0))</f>
        <v>MID</v>
      </c>
      <c r="I153" s="7" t="str">
        <f t="shared" ca="1" si="19"/>
        <v>X</v>
      </c>
      <c r="J153" s="7" t="str">
        <f t="shared" ca="1" si="19"/>
        <v>J.O'Meara</v>
      </c>
      <c r="K153" s="7" t="str">
        <f t="shared" ca="1" si="19"/>
        <v>X</v>
      </c>
      <c r="L153" s="7" t="str">
        <f t="shared" ca="1" si="19"/>
        <v>X</v>
      </c>
      <c r="M153" s="7" t="str">
        <f ca="1">INDEX('Player List'!C:C,MATCH($F153,'Player List'!$A:$A,0))</f>
        <v>FRE</v>
      </c>
      <c r="N153" s="8">
        <f ca="1">INDEX('Player List'!E:E,MATCH($F153,'Player List'!$A:$A,0))</f>
        <v>85.81</v>
      </c>
      <c r="O153" s="31">
        <f ca="1">INDEX('Player List'!H:H,MATCH($F153,'Player List'!$A:$A,0))</f>
        <v>17</v>
      </c>
      <c r="P153" s="38" t="str">
        <f ca="1">INDEX('Player List'!I:I,MATCH($F153,'Player List'!$A:$A,0))</f>
        <v>80 shovel</v>
      </c>
      <c r="Q153" s="31"/>
    </row>
    <row r="154" spans="1:17" x14ac:dyDescent="0.2">
      <c r="A154" s="7">
        <f t="shared" si="23"/>
        <v>17</v>
      </c>
      <c r="B154" s="7">
        <v>135</v>
      </c>
      <c r="C154" s="7" t="str">
        <f t="shared" ca="1" si="24"/>
        <v>D36</v>
      </c>
      <c r="D154" s="7" t="str">
        <f ca="1">LEFT(OFFSET(Settings!$B$1,'Printable Draft Notes'!$B154,0),1)</f>
        <v>D</v>
      </c>
      <c r="E154" s="7">
        <f ca="1">COUNTIF($D$3:D154,$D154)</f>
        <v>36</v>
      </c>
      <c r="F154" s="7">
        <f ca="1">OFFSET(Rankings!$A$1,'Printable Draft Notes'!$E154,MATCH('Printable Draft Notes'!$D154,Rankings!$B$1:$Z$1,0))</f>
        <v>295342</v>
      </c>
      <c r="G154" s="7" t="str">
        <f ca="1">INDEX('Player List'!B:B,MATCH($F154,'Player List'!$A:$A,0))</f>
        <v>J.Lloyd</v>
      </c>
      <c r="H154" s="7" t="str">
        <f ca="1">INDEX('Player List'!D:D,MATCH($F154,'Player List'!$A:$A,0))</f>
        <v>DEF</v>
      </c>
      <c r="I154" s="7" t="str">
        <f t="shared" ca="1" si="19"/>
        <v>J.Lloyd</v>
      </c>
      <c r="J154" s="7" t="str">
        <f t="shared" ca="1" si="19"/>
        <v>X</v>
      </c>
      <c r="K154" s="7" t="str">
        <f t="shared" ca="1" si="19"/>
        <v>X</v>
      </c>
      <c r="L154" s="7" t="str">
        <f t="shared" ca="1" si="19"/>
        <v>X</v>
      </c>
      <c r="M154" s="7" t="str">
        <f ca="1">INDEX('Player List'!C:C,MATCH($F154,'Player List'!$A:$A,0))</f>
        <v>SYD</v>
      </c>
      <c r="N154" s="8">
        <f ca="1">INDEX('Player List'!E:E,MATCH($F154,'Player List'!$A:$A,0))</f>
        <v>92.14</v>
      </c>
      <c r="O154" s="31">
        <f ca="1">INDEX('Player List'!H:H,MATCH($F154,'Player List'!$A:$A,0))</f>
        <v>9</v>
      </c>
      <c r="P154" s="38" t="str">
        <f ca="1">INDEX('Player List'!I:I,MATCH($F154,'Player List'!$A:$A,0))</f>
        <v>47 guard</v>
      </c>
      <c r="Q154" s="31"/>
    </row>
    <row r="155" spans="1:17" x14ac:dyDescent="0.2">
      <c r="A155" s="9">
        <f t="shared" si="23"/>
        <v>17</v>
      </c>
      <c r="B155" s="9">
        <v>136</v>
      </c>
      <c r="C155" s="9" t="str">
        <f t="shared" ca="1" si="24"/>
        <v>M51</v>
      </c>
      <c r="D155" s="9" t="str">
        <f ca="1">LEFT(OFFSET(Settings!$B$1,'Printable Draft Notes'!$B155,0),1)</f>
        <v>M</v>
      </c>
      <c r="E155" s="9">
        <f ca="1">COUNTIF($D$3:D155,$D155)</f>
        <v>51</v>
      </c>
      <c r="F155" s="9">
        <f ca="1">OFFSET(Rankings!$A$1,'Printable Draft Notes'!$E155,MATCH('Printable Draft Notes'!$D155,Rankings!$B$1:$Z$1,0))</f>
        <v>1006126</v>
      </c>
      <c r="G155" s="9" t="str">
        <f ca="1">INDEX('Player List'!B:B,MATCH($F155,'Player List'!$A:$A,0))</f>
        <v>J.Rowbottom</v>
      </c>
      <c r="H155" s="9" t="str">
        <f ca="1">INDEX('Player List'!D:D,MATCH($F155,'Player List'!$A:$A,0))</f>
        <v>MID</v>
      </c>
      <c r="I155" s="9" t="str">
        <f t="shared" ca="1" si="19"/>
        <v>X</v>
      </c>
      <c r="J155" s="9" t="str">
        <f t="shared" ca="1" si="19"/>
        <v>J.Rowbottom</v>
      </c>
      <c r="K155" s="9" t="str">
        <f t="shared" ca="1" si="19"/>
        <v>X</v>
      </c>
      <c r="L155" s="9" t="str">
        <f t="shared" ca="1" si="19"/>
        <v>X</v>
      </c>
      <c r="M155" s="9" t="str">
        <f ca="1">INDEX('Player List'!C:C,MATCH($F155,'Player List'!$A:$A,0))</f>
        <v>SYD</v>
      </c>
      <c r="N155" s="10">
        <f ca="1">INDEX('Player List'!E:E,MATCH($F155,'Player List'!$A:$A,0))</f>
        <v>85.1</v>
      </c>
      <c r="O155" s="32">
        <f ca="1">INDEX('Player List'!H:H,MATCH($F155,'Player List'!$A:$A,0))</f>
        <v>18</v>
      </c>
      <c r="P155" s="39" t="str">
        <f ca="1">INDEX('Player List'!I:I,MATCH($F155,'Player List'!$A:$A,0))</f>
        <v>64 shovel</v>
      </c>
      <c r="Q155" s="32"/>
    </row>
    <row r="156" spans="1:17" x14ac:dyDescent="0.2">
      <c r="A156" s="14"/>
      <c r="B156" s="14"/>
      <c r="C156" s="14"/>
      <c r="D156" s="14"/>
      <c r="E156" s="14"/>
      <c r="F156" s="14" t="e">
        <f ca="1">OFFSET(Rankings!$A$1,'Printable Draft Notes'!$E156,MATCH('Printable Draft Notes'!$D156,Rankings!$B$1:$Z$1,0))</f>
        <v>#N/A</v>
      </c>
      <c r="G156" s="14" t="e">
        <f ca="1">INDEX('Player List'!B:B,MATCH($F156,'Player List'!$A:$A,0))</f>
        <v>#N/A</v>
      </c>
      <c r="H156" s="14" t="e">
        <f ca="1">INDEX('Player List'!D:D,MATCH($F156,'Player List'!$A:$A,0))</f>
        <v>#N/A</v>
      </c>
      <c r="I156" s="16"/>
      <c r="J156" s="16"/>
      <c r="K156" s="16"/>
      <c r="L156" s="16"/>
      <c r="M156" s="14"/>
      <c r="N156" s="15"/>
      <c r="O156" s="33"/>
      <c r="P156" s="40"/>
      <c r="Q156" s="33"/>
    </row>
    <row r="157" spans="1:17" x14ac:dyDescent="0.2">
      <c r="A157" s="5">
        <f t="shared" ref="A157" si="25">A148+1</f>
        <v>18</v>
      </c>
      <c r="B157" s="5">
        <v>137</v>
      </c>
      <c r="C157" s="5" t="str">
        <f t="shared" ca="1" si="24"/>
        <v>F34</v>
      </c>
      <c r="D157" s="5" t="str">
        <f ca="1">LEFT(OFFSET(Settings!$B$1,'Printable Draft Notes'!$B157,0),1)</f>
        <v>F</v>
      </c>
      <c r="E157" s="5">
        <f ca="1">COUNTIF($D$3:D157,$D157)</f>
        <v>34</v>
      </c>
      <c r="F157" s="5">
        <f ca="1">OFFSET(Rankings!$A$1,'Printable Draft Notes'!$E157,MATCH('Printable Draft Notes'!$D157,Rankings!$B$1:$Z$1,0))</f>
        <v>990740</v>
      </c>
      <c r="G157" s="5" t="str">
        <f ca="1">INDEX('Player List'!B:B,MATCH($F157,'Player List'!$A:$A,0))</f>
        <v>R.Lobb</v>
      </c>
      <c r="H157" s="5" t="str">
        <f ca="1">INDEX('Player List'!D:D,MATCH($F157,'Player List'!$A:$A,0))</f>
        <v>FWD</v>
      </c>
      <c r="I157" s="5" t="str">
        <f t="shared" ca="1" si="19"/>
        <v>X</v>
      </c>
      <c r="J157" s="5" t="str">
        <f t="shared" ca="1" si="19"/>
        <v>X</v>
      </c>
      <c r="K157" s="5" t="str">
        <f t="shared" ca="1" si="19"/>
        <v>X</v>
      </c>
      <c r="L157" s="5" t="str">
        <f t="shared" ca="1" si="19"/>
        <v>R.Lobb</v>
      </c>
      <c r="M157" s="5" t="str">
        <f ca="1">INDEX('Player List'!C:C,MATCH($F157,'Player List'!$A:$A,0))</f>
        <v>WBD</v>
      </c>
      <c r="N157" s="6">
        <f ca="1">INDEX('Player List'!E:E,MATCH($F157,'Player List'!$A:$A,0))</f>
        <v>82.68</v>
      </c>
      <c r="O157" s="34">
        <f ca="1">INDEX('Player List'!H:H,MATCH($F157,'Player List'!$A:$A,0))</f>
        <v>17</v>
      </c>
      <c r="P157" s="41" t="str">
        <f ca="1">INDEX('Player List'!I:I,MATCH($F157,'Player List'!$A:$A,0))</f>
        <v>59 spearhead</v>
      </c>
      <c r="Q157" s="34"/>
    </row>
    <row r="158" spans="1:17" x14ac:dyDescent="0.2">
      <c r="A158" s="7">
        <f t="shared" ref="A158:A164" si="26">A149+1</f>
        <v>18</v>
      </c>
      <c r="B158" s="7">
        <v>138</v>
      </c>
      <c r="C158" s="7" t="str">
        <f t="shared" ca="1" si="24"/>
        <v>F35</v>
      </c>
      <c r="D158" s="7" t="str">
        <f ca="1">LEFT(OFFSET(Settings!$B$1,'Printable Draft Notes'!$B158,0),1)</f>
        <v>F</v>
      </c>
      <c r="E158" s="7">
        <f ca="1">COUNTIF($D$3:D158,$D158)</f>
        <v>35</v>
      </c>
      <c r="F158" s="7">
        <f ca="1">OFFSET(Rankings!$A$1,'Printable Draft Notes'!$E158,MATCH('Printable Draft Notes'!$D158,Rankings!$B$1:$Z$1,0))</f>
        <v>1002404</v>
      </c>
      <c r="G158" s="7" t="str">
        <f ca="1">INDEX('Player List'!B:B,MATCH($F158,'Player List'!$A:$A,0))</f>
        <v>A.Naughton</v>
      </c>
      <c r="H158" s="7" t="str">
        <f ca="1">INDEX('Player List'!D:D,MATCH($F158,'Player List'!$A:$A,0))</f>
        <v>FWD</v>
      </c>
      <c r="I158" s="7" t="str">
        <f t="shared" ca="1" si="19"/>
        <v>X</v>
      </c>
      <c r="J158" s="7" t="str">
        <f t="shared" ca="1" si="19"/>
        <v>X</v>
      </c>
      <c r="K158" s="7" t="str">
        <f t="shared" ca="1" si="19"/>
        <v>X</v>
      </c>
      <c r="L158" s="7" t="str">
        <f t="shared" ca="1" si="19"/>
        <v>A.Naughton</v>
      </c>
      <c r="M158" s="7" t="str">
        <f ca="1">INDEX('Player List'!C:C,MATCH($F158,'Player List'!$A:$A,0))</f>
        <v>WBD</v>
      </c>
      <c r="N158" s="8">
        <f ca="1">INDEX('Player List'!E:E,MATCH($F158,'Player List'!$A:$A,0))</f>
        <v>79.33</v>
      </c>
      <c r="O158" s="31">
        <f ca="1">INDEX('Player List'!H:H,MATCH($F158,'Player List'!$A:$A,0))</f>
        <v>17</v>
      </c>
      <c r="P158" s="38" t="str">
        <f ca="1">INDEX('Player List'!I:I,MATCH($F158,'Player List'!$A:$A,0))</f>
        <v>113 target</v>
      </c>
      <c r="Q158" s="31"/>
    </row>
    <row r="159" spans="1:17" x14ac:dyDescent="0.2">
      <c r="A159" s="7">
        <f t="shared" si="26"/>
        <v>18</v>
      </c>
      <c r="B159" s="7">
        <v>139</v>
      </c>
      <c r="C159" s="7" t="str">
        <f t="shared" ca="1" si="24"/>
        <v>M52</v>
      </c>
      <c r="D159" s="7" t="str">
        <f ca="1">LEFT(OFFSET(Settings!$B$1,'Printable Draft Notes'!$B159,0),1)</f>
        <v>M</v>
      </c>
      <c r="E159" s="7">
        <f ca="1">COUNTIF($D$3:D159,$D159)</f>
        <v>52</v>
      </c>
      <c r="F159" s="7">
        <f ca="1">OFFSET(Rankings!$A$1,'Printable Draft Notes'!$E159,MATCH('Printable Draft Notes'!$D159,Rankings!$B$1:$Z$1,0))</f>
        <v>1012807</v>
      </c>
      <c r="G159" s="7" t="str">
        <f ca="1">INDEX('Player List'!B:B,MATCH($F159,'Player List'!$A:$A,0))</f>
        <v>S.Berry</v>
      </c>
      <c r="H159" s="7" t="str">
        <f ca="1">INDEX('Player List'!D:D,MATCH($F159,'Player List'!$A:$A,0))</f>
        <v>MID</v>
      </c>
      <c r="I159" s="7" t="str">
        <f t="shared" ca="1" si="19"/>
        <v>X</v>
      </c>
      <c r="J159" s="7" t="str">
        <f t="shared" ca="1" si="19"/>
        <v>S.Berry</v>
      </c>
      <c r="K159" s="7" t="str">
        <f t="shared" ca="1" si="19"/>
        <v>X</v>
      </c>
      <c r="L159" s="7" t="str">
        <f t="shared" ca="1" si="19"/>
        <v>X</v>
      </c>
      <c r="M159" s="7" t="str">
        <f ca="1">INDEX('Player List'!C:C,MATCH($F159,'Player List'!$A:$A,0))</f>
        <v>ADE</v>
      </c>
      <c r="N159" s="8">
        <f ca="1">INDEX('Player List'!E:E,MATCH($F159,'Player List'!$A:$A,0))</f>
        <v>86.94</v>
      </c>
      <c r="O159" s="31">
        <f ca="1">INDEX('Player List'!H:H,MATCH($F159,'Player List'!$A:$A,0))</f>
        <v>16</v>
      </c>
      <c r="P159" s="38" t="str">
        <f ca="1">INDEX('Player List'!I:I,MATCH($F159,'Player List'!$A:$A,0))</f>
        <v>86 shovel</v>
      </c>
      <c r="Q159" s="31"/>
    </row>
    <row r="160" spans="1:17" x14ac:dyDescent="0.2">
      <c r="A160" s="7">
        <f t="shared" si="26"/>
        <v>18</v>
      </c>
      <c r="B160" s="7">
        <v>140</v>
      </c>
      <c r="C160" s="7" t="str">
        <f t="shared" ca="1" si="24"/>
        <v>M53</v>
      </c>
      <c r="D160" s="7" t="str">
        <f ca="1">LEFT(OFFSET(Settings!$B$1,'Printable Draft Notes'!$B160,0),1)</f>
        <v>M</v>
      </c>
      <c r="E160" s="7">
        <f ca="1">COUNTIF($D$3:D160,$D160)</f>
        <v>53</v>
      </c>
      <c r="F160" s="7">
        <f ca="1">OFFSET(Rankings!$A$1,'Printable Draft Notes'!$E160,MATCH('Printable Draft Notes'!$D160,Rankings!$B$1:$Z$1,0))</f>
        <v>1002222</v>
      </c>
      <c r="G160" s="7" t="str">
        <f ca="1">INDEX('Player List'!B:B,MATCH($F160,'Player List'!$A:$A,0))</f>
        <v>J.Worpel</v>
      </c>
      <c r="H160" s="7" t="str">
        <f ca="1">INDEX('Player List'!D:D,MATCH($F160,'Player List'!$A:$A,0))</f>
        <v>MID</v>
      </c>
      <c r="I160" s="7" t="str">
        <f t="shared" ca="1" si="19"/>
        <v>X</v>
      </c>
      <c r="J160" s="7" t="str">
        <f t="shared" ca="1" si="19"/>
        <v>J.Worpel</v>
      </c>
      <c r="K160" s="7" t="str">
        <f t="shared" ca="1" si="19"/>
        <v>X</v>
      </c>
      <c r="L160" s="7" t="str">
        <f t="shared" ca="1" si="19"/>
        <v>X</v>
      </c>
      <c r="M160" s="7" t="str">
        <f ca="1">INDEX('Player List'!C:C,MATCH($F160,'Player List'!$A:$A,0))</f>
        <v>HAW</v>
      </c>
      <c r="N160" s="8">
        <f ca="1">INDEX('Player List'!E:E,MATCH($F160,'Player List'!$A:$A,0))</f>
        <v>56.18</v>
      </c>
      <c r="O160" s="31">
        <f ca="1">INDEX('Player List'!H:H,MATCH($F160,'Player List'!$A:$A,0))</f>
        <v>19</v>
      </c>
      <c r="P160" s="38" t="str">
        <f ca="1">INDEX('Player List'!I:I,MATCH($F160,'Player List'!$A:$A,0))</f>
        <v>101 shovel</v>
      </c>
      <c r="Q160" s="31"/>
    </row>
    <row r="161" spans="1:17" x14ac:dyDescent="0.2">
      <c r="A161" s="7">
        <f t="shared" si="26"/>
        <v>18</v>
      </c>
      <c r="B161" s="7">
        <v>141</v>
      </c>
      <c r="C161" s="7" t="str">
        <f t="shared" ca="1" si="24"/>
        <v>D37</v>
      </c>
      <c r="D161" s="7" t="str">
        <f ca="1">LEFT(OFFSET(Settings!$B$1,'Printable Draft Notes'!$B161,0),1)</f>
        <v>D</v>
      </c>
      <c r="E161" s="7">
        <f ca="1">COUNTIF($D$3:D161,$D161)</f>
        <v>37</v>
      </c>
      <c r="F161" s="7">
        <f ca="1">OFFSET(Rankings!$A$1,'Printable Draft Notes'!$E161,MATCH('Printable Draft Notes'!$D161,Rankings!$B$1:$Z$1,0))</f>
        <v>992010</v>
      </c>
      <c r="G161" s="7" t="str">
        <f ca="1">INDEX('Player List'!B:B,MATCH($F161,'Player List'!$A:$A,0))</f>
        <v>B.Maynard</v>
      </c>
      <c r="H161" s="7" t="str">
        <f ca="1">INDEX('Player List'!D:D,MATCH($F161,'Player List'!$A:$A,0))</f>
        <v>DEF</v>
      </c>
      <c r="I161" s="7" t="str">
        <f t="shared" ca="1" si="19"/>
        <v>B.Maynard</v>
      </c>
      <c r="J161" s="7" t="str">
        <f t="shared" ca="1" si="19"/>
        <v>X</v>
      </c>
      <c r="K161" s="7" t="str">
        <f t="shared" ca="1" si="19"/>
        <v>X</v>
      </c>
      <c r="L161" s="7" t="str">
        <f t="shared" ca="1" si="19"/>
        <v>X</v>
      </c>
      <c r="M161" s="7" t="str">
        <f ca="1">INDEX('Player List'!C:C,MATCH($F161,'Player List'!$A:$A,0))</f>
        <v>COL</v>
      </c>
      <c r="N161" s="8">
        <f ca="1">INDEX('Player List'!E:E,MATCH($F161,'Player List'!$A:$A,0))</f>
        <v>82.8</v>
      </c>
      <c r="O161" s="31">
        <f ca="1">INDEX('Player List'!H:H,MATCH($F161,'Player List'!$A:$A,0))</f>
        <v>17</v>
      </c>
      <c r="P161" s="38" t="str">
        <f ca="1">INDEX('Player List'!I:I,MATCH($F161,'Player List'!$A:$A,0))</f>
        <v/>
      </c>
      <c r="Q161" s="31"/>
    </row>
    <row r="162" spans="1:17" x14ac:dyDescent="0.2">
      <c r="A162" s="7">
        <f t="shared" si="26"/>
        <v>18</v>
      </c>
      <c r="B162" s="7">
        <v>142</v>
      </c>
      <c r="C162" s="7" t="str">
        <f t="shared" ca="1" si="24"/>
        <v>F36</v>
      </c>
      <c r="D162" s="7" t="str">
        <f ca="1">LEFT(OFFSET(Settings!$B$1,'Printable Draft Notes'!$B162,0),1)</f>
        <v>F</v>
      </c>
      <c r="E162" s="7">
        <f ca="1">COUNTIF($D$3:D162,$D162)</f>
        <v>36</v>
      </c>
      <c r="F162" s="7">
        <f ca="1">OFFSET(Rankings!$A$1,'Printable Draft Notes'!$E162,MATCH('Printable Draft Notes'!$D162,Rankings!$B$1:$Z$1,0))</f>
        <v>296324</v>
      </c>
      <c r="G162" s="7" t="str">
        <f ca="1">INDEX('Player List'!B:B,MATCH($F162,'Player List'!$A:$A,0))</f>
        <v>J.Hogan</v>
      </c>
      <c r="H162" s="7" t="str">
        <f ca="1">INDEX('Player List'!D:D,MATCH($F162,'Player List'!$A:$A,0))</f>
        <v>FWD</v>
      </c>
      <c r="I162" s="7" t="str">
        <f t="shared" ca="1" si="19"/>
        <v>X</v>
      </c>
      <c r="J162" s="7" t="str">
        <f t="shared" ca="1" si="19"/>
        <v>X</v>
      </c>
      <c r="K162" s="7" t="str">
        <f t="shared" ca="1" si="19"/>
        <v>X</v>
      </c>
      <c r="L162" s="7" t="str">
        <f t="shared" ca="1" si="19"/>
        <v>J.Hogan</v>
      </c>
      <c r="M162" s="7" t="str">
        <f ca="1">INDEX('Player List'!C:C,MATCH($F162,'Player List'!$A:$A,0))</f>
        <v>GWS</v>
      </c>
      <c r="N162" s="8">
        <f ca="1">INDEX('Player List'!E:E,MATCH($F162,'Player List'!$A:$A,0))</f>
        <v>84.17</v>
      </c>
      <c r="O162" s="31">
        <f ca="1">INDEX('Player List'!H:H,MATCH($F162,'Player List'!$A:$A,0))</f>
        <v>18</v>
      </c>
      <c r="P162" s="38" t="str">
        <f ca="1">INDEX('Player List'!I:I,MATCH($F162,'Player List'!$A:$A,0))</f>
        <v>95 spearhead</v>
      </c>
      <c r="Q162" s="31"/>
    </row>
    <row r="163" spans="1:17" x14ac:dyDescent="0.2">
      <c r="A163" s="7">
        <f t="shared" si="26"/>
        <v>18</v>
      </c>
      <c r="B163" s="7">
        <v>143</v>
      </c>
      <c r="C163" s="7" t="str">
        <f t="shared" ca="1" si="24"/>
        <v>M54</v>
      </c>
      <c r="D163" s="7" t="str">
        <f ca="1">LEFT(OFFSET(Settings!$B$1,'Printable Draft Notes'!$B163,0),1)</f>
        <v>M</v>
      </c>
      <c r="E163" s="7">
        <f ca="1">COUNTIF($D$3:D163,$D163)</f>
        <v>54</v>
      </c>
      <c r="F163" s="7">
        <f ca="1">OFFSET(Rankings!$A$1,'Printable Draft Notes'!$E163,MATCH('Printable Draft Notes'!$D163,Rankings!$B$1:$Z$1,0))</f>
        <v>998215</v>
      </c>
      <c r="G163" s="7" t="str">
        <f ca="1">INDEX('Player List'!B:B,MATCH($F163,'Player List'!$A:$A,0))</f>
        <v>W.Setterfield</v>
      </c>
      <c r="H163" s="7" t="str">
        <f ca="1">INDEX('Player List'!D:D,MATCH($F163,'Player List'!$A:$A,0))</f>
        <v>MID</v>
      </c>
      <c r="I163" s="7" t="str">
        <f t="shared" ca="1" si="19"/>
        <v>X</v>
      </c>
      <c r="J163" s="7" t="str">
        <f t="shared" ca="1" si="19"/>
        <v>W.Setterfield</v>
      </c>
      <c r="K163" s="7" t="str">
        <f t="shared" ca="1" si="19"/>
        <v>X</v>
      </c>
      <c r="L163" s="7" t="str">
        <f t="shared" ca="1" si="19"/>
        <v>X</v>
      </c>
      <c r="M163" s="7" t="str">
        <f ca="1">INDEX('Player List'!C:C,MATCH($F163,'Player List'!$A:$A,0))</f>
        <v>ESS</v>
      </c>
      <c r="N163" s="8">
        <f ca="1">INDEX('Player List'!E:E,MATCH($F163,'Player List'!$A:$A,0))</f>
        <v>63.25</v>
      </c>
      <c r="O163" s="31">
        <f ca="1">INDEX('Player List'!H:H,MATCH($F163,'Player List'!$A:$A,0))</f>
        <v>22</v>
      </c>
      <c r="P163" s="38" t="str">
        <f ca="1">INDEX('Player List'!I:I,MATCH($F163,'Player List'!$A:$A,0))</f>
        <v>119 shovel</v>
      </c>
      <c r="Q163" s="31"/>
    </row>
    <row r="164" spans="1:17" x14ac:dyDescent="0.2">
      <c r="A164" s="9">
        <f t="shared" si="26"/>
        <v>18</v>
      </c>
      <c r="B164" s="9">
        <v>144</v>
      </c>
      <c r="C164" s="9" t="str">
        <f t="shared" ca="1" si="24"/>
        <v>D38</v>
      </c>
      <c r="D164" s="9" t="str">
        <f ca="1">LEFT(OFFSET(Settings!$B$1,'Printable Draft Notes'!$B164,0),1)</f>
        <v>D</v>
      </c>
      <c r="E164" s="9">
        <f ca="1">COUNTIF($D$3:D164,$D164)</f>
        <v>38</v>
      </c>
      <c r="F164" s="9">
        <f ca="1">OFFSET(Rankings!$A$1,'Printable Draft Notes'!$E164,MATCH('Printable Draft Notes'!$D164,Rankings!$B$1:$Z$1,0))</f>
        <v>998114</v>
      </c>
      <c r="G164" s="9" t="str">
        <f ca="1">INDEX('Player List'!B:B,MATCH($F164,'Player List'!$A:$A,0))</f>
        <v>J.Scrimshaw</v>
      </c>
      <c r="H164" s="9" t="str">
        <f ca="1">INDEX('Player List'!D:D,MATCH($F164,'Player List'!$A:$A,0))</f>
        <v>DEF</v>
      </c>
      <c r="I164" s="9" t="str">
        <f t="shared" ca="1" si="19"/>
        <v>J.Scrimshaw</v>
      </c>
      <c r="J164" s="9" t="str">
        <f t="shared" ca="1" si="19"/>
        <v>X</v>
      </c>
      <c r="K164" s="9" t="str">
        <f t="shared" ca="1" si="19"/>
        <v>X</v>
      </c>
      <c r="L164" s="9" t="str">
        <f t="shared" ca="1" si="19"/>
        <v>X</v>
      </c>
      <c r="M164" s="9" t="str">
        <f ca="1">INDEX('Player List'!C:C,MATCH($F164,'Player List'!$A:$A,0))</f>
        <v>HAW</v>
      </c>
      <c r="N164" s="10">
        <f ca="1">INDEX('Player List'!E:E,MATCH($F164,'Player List'!$A:$A,0))</f>
        <v>84.15</v>
      </c>
      <c r="O164" s="32">
        <f ca="1">INDEX('Player List'!H:H,MATCH($F164,'Player List'!$A:$A,0))</f>
        <v>18</v>
      </c>
      <c r="P164" s="39" t="str">
        <f ca="1">INDEX('Player List'!I:I,MATCH($F164,'Player List'!$A:$A,0))</f>
        <v/>
      </c>
      <c r="Q164" s="32"/>
    </row>
    <row r="165" spans="1:17" x14ac:dyDescent="0.2">
      <c r="A165" s="14"/>
      <c r="B165" s="14"/>
      <c r="C165" s="14"/>
      <c r="D165" s="14"/>
      <c r="E165" s="14"/>
      <c r="F165" s="14" t="e">
        <f ca="1">OFFSET(Rankings!$A$1,'Printable Draft Notes'!$E165,MATCH('Printable Draft Notes'!$D165,Rankings!$B$1:$Z$1,0))</f>
        <v>#N/A</v>
      </c>
      <c r="G165" s="14" t="e">
        <f ca="1">INDEX('Player List'!B:B,MATCH($F165,'Player List'!$A:$A,0))</f>
        <v>#N/A</v>
      </c>
      <c r="H165" s="14" t="e">
        <f ca="1">INDEX('Player List'!D:D,MATCH($F165,'Player List'!$A:$A,0))</f>
        <v>#N/A</v>
      </c>
      <c r="I165" s="16"/>
      <c r="J165" s="16"/>
      <c r="K165" s="16"/>
      <c r="L165" s="16"/>
      <c r="M165" s="14"/>
      <c r="N165" s="15"/>
      <c r="O165" s="33"/>
      <c r="P165" s="40"/>
      <c r="Q165" s="33"/>
    </row>
    <row r="166" spans="1:17" x14ac:dyDescent="0.2">
      <c r="A166" s="5">
        <f t="shared" ref="A166:A173" si="27">A157+1</f>
        <v>19</v>
      </c>
      <c r="B166" s="5">
        <v>145</v>
      </c>
      <c r="C166" s="5" t="str">
        <f t="shared" ca="1" si="24"/>
        <v>M55</v>
      </c>
      <c r="D166" s="5" t="str">
        <f ca="1">LEFT(OFFSET(Settings!$B$1,'Printable Draft Notes'!$B166,0),1)</f>
        <v>M</v>
      </c>
      <c r="E166" s="5">
        <f ca="1">COUNTIF($D$3:D166,$D166)</f>
        <v>55</v>
      </c>
      <c r="F166" s="5">
        <f ca="1">OFFSET(Rankings!$A$1,'Printable Draft Notes'!$E166,MATCH('Printable Draft Notes'!$D166,Rankings!$B$1:$Z$1,0))</f>
        <v>1009253</v>
      </c>
      <c r="G166" s="5" t="str">
        <f ca="1">INDEX('Player List'!B:B,MATCH($F166,'Player List'!$A:$A,0))</f>
        <v>L.Ash</v>
      </c>
      <c r="H166" s="5" t="str">
        <f ca="1">INDEX('Player List'!D:D,MATCH($F166,'Player List'!$A:$A,0))</f>
        <v>MID</v>
      </c>
      <c r="I166" s="5" t="str">
        <f t="shared" ca="1" si="19"/>
        <v>X</v>
      </c>
      <c r="J166" s="5" t="str">
        <f t="shared" ca="1" si="19"/>
        <v>L.Ash</v>
      </c>
      <c r="K166" s="5" t="str">
        <f t="shared" ca="1" si="19"/>
        <v>X</v>
      </c>
      <c r="L166" s="5" t="str">
        <f t="shared" ca="1" si="19"/>
        <v>X</v>
      </c>
      <c r="M166" s="5" t="str">
        <f ca="1">INDEX('Player List'!C:C,MATCH($F166,'Player List'!$A:$A,0))</f>
        <v>GWS</v>
      </c>
      <c r="N166" s="6">
        <f ca="1">INDEX('Player List'!E:E,MATCH($F166,'Player List'!$A:$A,0))</f>
        <v>60.9</v>
      </c>
      <c r="O166" s="34">
        <f ca="1">INDEX('Player List'!H:H,MATCH($F166,'Player List'!$A:$A,0))</f>
        <v>25</v>
      </c>
      <c r="P166" s="41" t="str">
        <f ca="1">INDEX('Player List'!I:I,MATCH($F166,'Player List'!$A:$A,0))</f>
        <v>129 guard</v>
      </c>
      <c r="Q166" s="34"/>
    </row>
    <row r="167" spans="1:17" x14ac:dyDescent="0.2">
      <c r="A167" s="7">
        <f t="shared" si="27"/>
        <v>19</v>
      </c>
      <c r="B167" s="7">
        <v>146</v>
      </c>
      <c r="C167" s="7" t="str">
        <f t="shared" ca="1" si="24"/>
        <v>D39</v>
      </c>
      <c r="D167" s="7" t="str">
        <f ca="1">LEFT(OFFSET(Settings!$B$1,'Printable Draft Notes'!$B167,0),1)</f>
        <v>D</v>
      </c>
      <c r="E167" s="7">
        <f ca="1">COUNTIF($D$3:D167,$D167)</f>
        <v>39</v>
      </c>
      <c r="F167" s="7">
        <f ca="1">OFFSET(Rankings!$A$1,'Printable Draft Notes'!$E167,MATCH('Printable Draft Notes'!$D167,Rankings!$B$1:$Z$1,0))</f>
        <v>296735</v>
      </c>
      <c r="G167" s="7" t="str">
        <f ca="1">INDEX('Player List'!B:B,MATCH($F167,'Player List'!$A:$A,0))</f>
        <v>A.Hall</v>
      </c>
      <c r="H167" s="7" t="str">
        <f ca="1">INDEX('Player List'!D:D,MATCH($F167,'Player List'!$A:$A,0))</f>
        <v>DEF</v>
      </c>
      <c r="I167" s="7" t="str">
        <f t="shared" ca="1" si="19"/>
        <v>A.Hall</v>
      </c>
      <c r="J167" s="7" t="str">
        <f t="shared" ca="1" si="19"/>
        <v>X</v>
      </c>
      <c r="K167" s="7" t="str">
        <f t="shared" ca="1" si="19"/>
        <v>X</v>
      </c>
      <c r="L167" s="7" t="str">
        <f t="shared" ca="1" si="19"/>
        <v>X</v>
      </c>
      <c r="M167" s="7" t="str">
        <f ca="1">INDEX('Player List'!C:C,MATCH($F167,'Player List'!$A:$A,0))</f>
        <v>NTH</v>
      </c>
      <c r="N167" s="8">
        <f ca="1">INDEX('Player List'!E:E,MATCH($F167,'Player List'!$A:$A,0))</f>
        <v>97.82</v>
      </c>
      <c r="O167" s="31">
        <f ca="1">INDEX('Player List'!H:H,MATCH($F167,'Player List'!$A:$A,0))</f>
        <v>9</v>
      </c>
      <c r="P167" s="38" t="str">
        <f ca="1">INDEX('Player List'!I:I,MATCH($F167,'Player List'!$A:$A,0))</f>
        <v/>
      </c>
      <c r="Q167" s="31"/>
    </row>
    <row r="168" spans="1:17" x14ac:dyDescent="0.2">
      <c r="A168" s="7">
        <f t="shared" si="27"/>
        <v>19</v>
      </c>
      <c r="B168" s="7">
        <v>147</v>
      </c>
      <c r="C168" s="7" t="str">
        <f t="shared" ca="1" si="24"/>
        <v>M56</v>
      </c>
      <c r="D168" s="7" t="str">
        <f ca="1">LEFT(OFFSET(Settings!$B$1,'Printable Draft Notes'!$B168,0),1)</f>
        <v>M</v>
      </c>
      <c r="E168" s="7">
        <f ca="1">COUNTIF($D$3:D168,$D168)</f>
        <v>56</v>
      </c>
      <c r="F168" s="7">
        <f ca="1">OFFSET(Rankings!$A$1,'Printable Draft Notes'!$E168,MATCH('Printable Draft Notes'!$D168,Rankings!$B$1:$Z$1,0))</f>
        <v>291790</v>
      </c>
      <c r="G168" s="7" t="str">
        <f ca="1">INDEX('Player List'!B:B,MATCH($F168,'Player List'!$A:$A,0))</f>
        <v>A.Treloar</v>
      </c>
      <c r="H168" s="7" t="str">
        <f ca="1">INDEX('Player List'!D:D,MATCH($F168,'Player List'!$A:$A,0))</f>
        <v>MID</v>
      </c>
      <c r="I168" s="7" t="str">
        <f t="shared" ca="1" si="19"/>
        <v>X</v>
      </c>
      <c r="J168" s="7" t="str">
        <f t="shared" ca="1" si="19"/>
        <v>A.Treloar</v>
      </c>
      <c r="K168" s="7" t="str">
        <f t="shared" ca="1" si="19"/>
        <v>X</v>
      </c>
      <c r="L168" s="7" t="str">
        <f t="shared" ca="1" si="19"/>
        <v>X</v>
      </c>
      <c r="M168" s="7" t="str">
        <f ca="1">INDEX('Player List'!C:C,MATCH($F168,'Player List'!$A:$A,0))</f>
        <v>WBD</v>
      </c>
      <c r="N168" s="8">
        <f ca="1">INDEX('Player List'!E:E,MATCH($F168,'Player List'!$A:$A,0))</f>
        <v>96.38</v>
      </c>
      <c r="O168" s="31">
        <f ca="1">INDEX('Player List'!H:H,MATCH($F168,'Player List'!$A:$A,0))</f>
        <v>11</v>
      </c>
      <c r="P168" s="38" t="str">
        <f ca="1">INDEX('Player List'!I:I,MATCH($F168,'Player List'!$A:$A,0))</f>
        <v>103 wing</v>
      </c>
      <c r="Q168" s="31"/>
    </row>
    <row r="169" spans="1:17" x14ac:dyDescent="0.2">
      <c r="A169" s="7">
        <f t="shared" si="27"/>
        <v>19</v>
      </c>
      <c r="B169" s="7">
        <v>148</v>
      </c>
      <c r="C169" s="7" t="str">
        <f t="shared" ca="1" si="24"/>
        <v>F37</v>
      </c>
      <c r="D169" s="7" t="str">
        <f ca="1">LEFT(OFFSET(Settings!$B$1,'Printable Draft Notes'!$B169,0),1)</f>
        <v>F</v>
      </c>
      <c r="E169" s="7">
        <f ca="1">COUNTIF($D$3:D169,$D169)</f>
        <v>37</v>
      </c>
      <c r="F169" s="7">
        <f ca="1">OFFSET(Rankings!$A$1,'Printable Draft Notes'!$E169,MATCH('Printable Draft Notes'!$D169,Rankings!$B$1:$Z$1,0))</f>
        <v>997230</v>
      </c>
      <c r="G169" s="7" t="str">
        <f ca="1">INDEX('Player List'!B:B,MATCH($F169,'Player List'!$A:$A,0))</f>
        <v>T.Stengle</v>
      </c>
      <c r="H169" s="7" t="str">
        <f ca="1">INDEX('Player List'!D:D,MATCH($F169,'Player List'!$A:$A,0))</f>
        <v>FWD</v>
      </c>
      <c r="I169" s="7" t="str">
        <f t="shared" ca="1" si="19"/>
        <v>X</v>
      </c>
      <c r="J169" s="7" t="str">
        <f t="shared" ca="1" si="19"/>
        <v>X</v>
      </c>
      <c r="K169" s="7" t="str">
        <f t="shared" ca="1" si="19"/>
        <v>X</v>
      </c>
      <c r="L169" s="7" t="str">
        <f t="shared" ca="1" si="19"/>
        <v>T.Stengle</v>
      </c>
      <c r="M169" s="7" t="str">
        <f ca="1">INDEX('Player List'!C:C,MATCH($F169,'Player List'!$A:$A,0))</f>
        <v>GEE</v>
      </c>
      <c r="N169" s="8">
        <f ca="1">INDEX('Player List'!E:E,MATCH($F169,'Player List'!$A:$A,0))</f>
        <v>77.73</v>
      </c>
      <c r="O169" s="31">
        <f ca="1">INDEX('Player List'!H:H,MATCH($F169,'Player List'!$A:$A,0))</f>
        <v>19</v>
      </c>
      <c r="P169" s="38" t="str">
        <f ca="1">INDEX('Player List'!I:I,MATCH($F169,'Player List'!$A:$A,0))</f>
        <v>81 pocket</v>
      </c>
      <c r="Q169" s="31"/>
    </row>
    <row r="170" spans="1:17" x14ac:dyDescent="0.2">
      <c r="A170" s="7">
        <f t="shared" si="27"/>
        <v>19</v>
      </c>
      <c r="B170" s="7">
        <v>149</v>
      </c>
      <c r="C170" s="7" t="str">
        <f t="shared" ca="1" si="24"/>
        <v>D40</v>
      </c>
      <c r="D170" s="7" t="str">
        <f ca="1">LEFT(OFFSET(Settings!$B$1,'Printable Draft Notes'!$B170,0),1)</f>
        <v>D</v>
      </c>
      <c r="E170" s="7">
        <f ca="1">COUNTIF($D$3:D170,$D170)</f>
        <v>40</v>
      </c>
      <c r="F170" s="7">
        <f ca="1">OFFSET(Rankings!$A$1,'Printable Draft Notes'!$E170,MATCH('Printable Draft Notes'!$D170,Rankings!$B$1:$Z$1,0))</f>
        <v>994386</v>
      </c>
      <c r="G170" s="7" t="str">
        <f ca="1">INDEX('Player List'!B:B,MATCH($F170,'Player List'!$A:$A,0))</f>
        <v>T.Atkins</v>
      </c>
      <c r="H170" s="7" t="str">
        <f ca="1">INDEX('Player List'!D:D,MATCH($F170,'Player List'!$A:$A,0))</f>
        <v>DEF MID</v>
      </c>
      <c r="I170" s="7" t="str">
        <f t="shared" ca="1" si="19"/>
        <v>T.Atkins</v>
      </c>
      <c r="J170" s="7" t="str">
        <f t="shared" ca="1" si="19"/>
        <v>T.Atkins</v>
      </c>
      <c r="K170" s="7" t="str">
        <f t="shared" ca="1" si="19"/>
        <v>X</v>
      </c>
      <c r="L170" s="7" t="str">
        <f t="shared" ca="1" si="19"/>
        <v>X</v>
      </c>
      <c r="M170" s="7" t="str">
        <f ca="1">INDEX('Player List'!C:C,MATCH($F170,'Player List'!$A:$A,0))</f>
        <v>GEE</v>
      </c>
      <c r="N170" s="8">
        <f ca="1">INDEX('Player List'!E:E,MATCH($F170,'Player List'!$A:$A,0))</f>
        <v>83.77</v>
      </c>
      <c r="O170" s="31">
        <f ca="1">INDEX('Player List'!H:H,MATCH($F170,'Player List'!$A:$A,0))</f>
        <v>16</v>
      </c>
      <c r="P170" s="38" t="str">
        <f ca="1">INDEX('Player List'!I:I,MATCH($F170,'Player List'!$A:$A,0))</f>
        <v>85 shovel</v>
      </c>
      <c r="Q170" s="31"/>
    </row>
    <row r="171" spans="1:17" x14ac:dyDescent="0.2">
      <c r="A171" s="7">
        <f t="shared" si="27"/>
        <v>19</v>
      </c>
      <c r="B171" s="7">
        <v>150</v>
      </c>
      <c r="C171" s="7" t="str">
        <f t="shared" ca="1" si="24"/>
        <v>F38</v>
      </c>
      <c r="D171" s="7" t="str">
        <f ca="1">LEFT(OFFSET(Settings!$B$1,'Printable Draft Notes'!$B171,0),1)</f>
        <v>F</v>
      </c>
      <c r="E171" s="7">
        <f ca="1">COUNTIF($D$3:D171,$D171)</f>
        <v>38</v>
      </c>
      <c r="F171" s="7">
        <f ca="1">OFFSET(Rankings!$A$1,'Printable Draft Notes'!$E171,MATCH('Printable Draft Notes'!$D171,Rankings!$B$1:$Z$1,0))</f>
        <v>1001195</v>
      </c>
      <c r="G171" s="7" t="str">
        <f ca="1">INDEX('Player List'!B:B,MATCH($F171,'Player List'!$A:$A,0))</f>
        <v>I.Rankine</v>
      </c>
      <c r="H171" s="7" t="str">
        <f ca="1">INDEX('Player List'!D:D,MATCH($F171,'Player List'!$A:$A,0))</f>
        <v>FWD</v>
      </c>
      <c r="I171" s="7" t="str">
        <f t="shared" ca="1" si="19"/>
        <v>X</v>
      </c>
      <c r="J171" s="7" t="str">
        <f t="shared" ca="1" si="19"/>
        <v>X</v>
      </c>
      <c r="K171" s="7" t="str">
        <f t="shared" ca="1" si="19"/>
        <v>X</v>
      </c>
      <c r="L171" s="7" t="str">
        <f t="shared" ca="1" si="19"/>
        <v>I.Rankine</v>
      </c>
      <c r="M171" s="7" t="str">
        <f ca="1">INDEX('Player List'!C:C,MATCH($F171,'Player List'!$A:$A,0))</f>
        <v>ADE</v>
      </c>
      <c r="N171" s="8">
        <f ca="1">INDEX('Player List'!E:E,MATCH($F171,'Player List'!$A:$A,0))</f>
        <v>70.11</v>
      </c>
      <c r="O171" s="31">
        <f ca="1">INDEX('Player List'!H:H,MATCH($F171,'Player List'!$A:$A,0))</f>
        <v>19</v>
      </c>
      <c r="P171" s="38" t="str">
        <f ca="1">INDEX('Player List'!I:I,MATCH($F171,'Player List'!$A:$A,0))</f>
        <v>71 yinyang</v>
      </c>
      <c r="Q171" s="31"/>
    </row>
    <row r="172" spans="1:17" x14ac:dyDescent="0.2">
      <c r="A172" s="7">
        <f t="shared" si="27"/>
        <v>19</v>
      </c>
      <c r="B172" s="7">
        <v>151</v>
      </c>
      <c r="C172" s="7" t="str">
        <f t="shared" ca="1" si="24"/>
        <v>F39</v>
      </c>
      <c r="D172" s="7" t="str">
        <f ca="1">LEFT(OFFSET(Settings!$B$1,'Printable Draft Notes'!$B172,0),1)</f>
        <v>F</v>
      </c>
      <c r="E172" s="7">
        <f ca="1">COUNTIF($D$3:D172,$D172)</f>
        <v>39</v>
      </c>
      <c r="F172" s="7">
        <f ca="1">OFFSET(Rankings!$A$1,'Printable Draft Notes'!$E172,MATCH('Printable Draft Notes'!$D172,Rankings!$B$1:$Z$1,0))</f>
        <v>295584</v>
      </c>
      <c r="G172" s="7" t="str">
        <f ca="1">INDEX('Player List'!B:B,MATCH($F172,'Player List'!$A:$A,0))</f>
        <v>B.Hill</v>
      </c>
      <c r="H172" s="7" t="str">
        <f ca="1">INDEX('Player List'!D:D,MATCH($F172,'Player List'!$A:$A,0))</f>
        <v>DEF FWD</v>
      </c>
      <c r="I172" s="7" t="str">
        <f t="shared" ca="1" si="19"/>
        <v>B.Hill</v>
      </c>
      <c r="J172" s="7" t="str">
        <f t="shared" ca="1" si="19"/>
        <v>X</v>
      </c>
      <c r="K172" s="7" t="str">
        <f t="shared" ca="1" si="19"/>
        <v>X</v>
      </c>
      <c r="L172" s="7" t="str">
        <f t="shared" ca="1" si="19"/>
        <v>B.Hill</v>
      </c>
      <c r="M172" s="7" t="str">
        <f ca="1">INDEX('Player List'!C:C,MATCH($F172,'Player List'!$A:$A,0))</f>
        <v>STK</v>
      </c>
      <c r="N172" s="8">
        <f ca="1">INDEX('Player List'!E:E,MATCH($F172,'Player List'!$A:$A,0))</f>
        <v>76</v>
      </c>
      <c r="O172" s="31">
        <f ca="1">INDEX('Player List'!H:H,MATCH($F172,'Player List'!$A:$A,0))</f>
        <v>20</v>
      </c>
      <c r="P172" s="38" t="str">
        <f ca="1">INDEX('Player List'!I:I,MATCH($F172,'Player List'!$A:$A,0))</f>
        <v/>
      </c>
      <c r="Q172" s="31"/>
    </row>
    <row r="173" spans="1:17" x14ac:dyDescent="0.2">
      <c r="A173" s="9">
        <f t="shared" si="27"/>
        <v>19</v>
      </c>
      <c r="B173" s="9">
        <v>152</v>
      </c>
      <c r="C173" s="9" t="str">
        <f t="shared" ca="1" si="24"/>
        <v>F40</v>
      </c>
      <c r="D173" s="9" t="str">
        <f ca="1">LEFT(OFFSET(Settings!$B$1,'Printable Draft Notes'!$B173,0),1)</f>
        <v>F</v>
      </c>
      <c r="E173" s="9">
        <f ca="1">COUNTIF($D$3:D173,$D173)</f>
        <v>40</v>
      </c>
      <c r="F173" s="9">
        <f ca="1">OFFSET(Rankings!$A$1,'Printable Draft Notes'!$E173,MATCH('Printable Draft Notes'!$D173,Rankings!$B$1:$Z$1,0))</f>
        <v>297899</v>
      </c>
      <c r="G173" s="9" t="str">
        <f ca="1">INDEX('Player List'!B:B,MATCH($F173,'Player List'!$A:$A,0))</f>
        <v>J.Harmes</v>
      </c>
      <c r="H173" s="9" t="str">
        <f ca="1">INDEX('Player List'!D:D,MATCH($F173,'Player List'!$A:$A,0))</f>
        <v>MID FWD</v>
      </c>
      <c r="I173" s="9" t="str">
        <f t="shared" ca="1" si="19"/>
        <v>X</v>
      </c>
      <c r="J173" s="9" t="str">
        <f t="shared" ca="1" si="19"/>
        <v>J.Harmes</v>
      </c>
      <c r="K173" s="9" t="str">
        <f t="shared" ca="1" si="19"/>
        <v>X</v>
      </c>
      <c r="L173" s="9" t="str">
        <f t="shared" ca="1" si="19"/>
        <v>J.Harmes</v>
      </c>
      <c r="M173" s="9" t="str">
        <f ca="1">INDEX('Player List'!C:C,MATCH($F173,'Player List'!$A:$A,0))</f>
        <v>MEL</v>
      </c>
      <c r="N173" s="10">
        <f ca="1">INDEX('Player List'!E:E,MATCH($F173,'Player List'!$A:$A,0))</f>
        <v>78.59</v>
      </c>
      <c r="O173" s="32">
        <f ca="1">INDEX('Player List'!H:H,MATCH($F173,'Player List'!$A:$A,0))</f>
        <v>20</v>
      </c>
      <c r="P173" s="39" t="str">
        <f ca="1">INDEX('Player List'!I:I,MATCH($F173,'Player List'!$A:$A,0))</f>
        <v>82 shovel</v>
      </c>
      <c r="Q173" s="32"/>
    </row>
    <row r="174" spans="1:17" x14ac:dyDescent="0.2">
      <c r="A174" s="14"/>
      <c r="B174" s="14"/>
      <c r="C174" s="14"/>
      <c r="D174" s="14"/>
      <c r="E174" s="14"/>
      <c r="F174" s="14" t="e">
        <f ca="1">OFFSET(Rankings!$A$1,'Printable Draft Notes'!$E174,MATCH('Printable Draft Notes'!$D174,Rankings!$B$1:$Z$1,0))</f>
        <v>#N/A</v>
      </c>
      <c r="G174" s="14" t="e">
        <f ca="1">INDEX('Player List'!B:B,MATCH($F174,'Player List'!$A:$A,0))</f>
        <v>#N/A</v>
      </c>
      <c r="H174" s="14" t="e">
        <f ca="1">INDEX('Player List'!D:D,MATCH($F174,'Player List'!$A:$A,0))</f>
        <v>#N/A</v>
      </c>
      <c r="I174" s="16"/>
      <c r="J174" s="16"/>
      <c r="K174" s="16"/>
      <c r="L174" s="16"/>
      <c r="M174" s="14"/>
      <c r="N174" s="15"/>
      <c r="O174" s="33"/>
      <c r="P174" s="40"/>
      <c r="Q174" s="33"/>
    </row>
    <row r="175" spans="1:17" x14ac:dyDescent="0.2">
      <c r="A175" s="5">
        <f t="shared" ref="A175:A182" si="28">A166+1</f>
        <v>20</v>
      </c>
      <c r="B175" s="5">
        <v>153</v>
      </c>
      <c r="C175" s="5" t="str">
        <f t="shared" ca="1" si="24"/>
        <v>M57</v>
      </c>
      <c r="D175" s="5" t="str">
        <f ca="1">LEFT(OFFSET(Settings!$B$1,'Printable Draft Notes'!$B175,0),1)</f>
        <v>M</v>
      </c>
      <c r="E175" s="5">
        <f ca="1">COUNTIF($D$3:D175,$D175)</f>
        <v>57</v>
      </c>
      <c r="F175" s="5">
        <f ca="1">OFFSET(Rankings!$A$1,'Printable Draft Notes'!$E175,MATCH('Printable Draft Notes'!$D175,Rankings!$B$1:$Z$1,0))</f>
        <v>290627</v>
      </c>
      <c r="G175" s="5" t="str">
        <f ca="1">INDEX('Player List'!B:B,MATCH($F175,'Player List'!$A:$A,0))</f>
        <v>D.Prestia</v>
      </c>
      <c r="H175" s="5" t="str">
        <f ca="1">INDEX('Player List'!D:D,MATCH($F175,'Player List'!$A:$A,0))</f>
        <v>MID</v>
      </c>
      <c r="I175" s="5" t="str">
        <f t="shared" ca="1" si="19"/>
        <v>X</v>
      </c>
      <c r="J175" s="5" t="str">
        <f t="shared" ca="1" si="19"/>
        <v>D.Prestia</v>
      </c>
      <c r="K175" s="5" t="str">
        <f t="shared" ca="1" si="19"/>
        <v>X</v>
      </c>
      <c r="L175" s="5" t="str">
        <f t="shared" ca="1" si="19"/>
        <v>X</v>
      </c>
      <c r="M175" s="5" t="str">
        <f ca="1">INDEX('Player List'!C:C,MATCH($F175,'Player List'!$A:$A,0))</f>
        <v>RIC</v>
      </c>
      <c r="N175" s="6">
        <f ca="1">INDEX('Player List'!E:E,MATCH($F175,'Player List'!$A:$A,0))</f>
        <v>94.22</v>
      </c>
      <c r="O175" s="34">
        <f ca="1">INDEX('Player List'!H:H,MATCH($F175,'Player List'!$A:$A,0))</f>
        <v>13</v>
      </c>
      <c r="P175" s="41" t="str">
        <f ca="1">INDEX('Player List'!I:I,MATCH($F175,'Player List'!$A:$A,0))</f>
        <v>21 injured</v>
      </c>
      <c r="Q175" s="34"/>
    </row>
    <row r="176" spans="1:17" x14ac:dyDescent="0.2">
      <c r="A176" s="7">
        <f t="shared" si="28"/>
        <v>20</v>
      </c>
      <c r="B176" s="7">
        <v>154</v>
      </c>
      <c r="C176" s="7" t="str">
        <f t="shared" ca="1" si="24"/>
        <v>M58</v>
      </c>
      <c r="D176" s="7" t="str">
        <f ca="1">LEFT(OFFSET(Settings!$B$1,'Printable Draft Notes'!$B176,0),1)</f>
        <v>M</v>
      </c>
      <c r="E176" s="7">
        <f ca="1">COUNTIF($D$3:D176,$D176)</f>
        <v>58</v>
      </c>
      <c r="F176" s="7">
        <f ca="1">OFFSET(Rankings!$A$1,'Printable Draft Notes'!$E176,MATCH('Printable Draft Notes'!$D176,Rankings!$B$1:$Z$1,0))</f>
        <v>291776</v>
      </c>
      <c r="G176" s="7" t="str">
        <f ca="1">INDEX('Player List'!B:B,MATCH($F176,'Player List'!$A:$A,0))</f>
        <v>T.Adams</v>
      </c>
      <c r="H176" s="7" t="str">
        <f ca="1">INDEX('Player List'!D:D,MATCH($F176,'Player List'!$A:$A,0))</f>
        <v>MID</v>
      </c>
      <c r="I176" s="7" t="str">
        <f t="shared" ca="1" si="19"/>
        <v>X</v>
      </c>
      <c r="J176" s="7" t="str">
        <f t="shared" ca="1" si="19"/>
        <v>T.Adams</v>
      </c>
      <c r="K176" s="7" t="str">
        <f t="shared" ca="1" si="19"/>
        <v>X</v>
      </c>
      <c r="L176" s="7" t="str">
        <f t="shared" ca="1" si="19"/>
        <v>X</v>
      </c>
      <c r="M176" s="7" t="str">
        <f ca="1">INDEX('Player List'!C:C,MATCH($F176,'Player List'!$A:$A,0))</f>
        <v>COL</v>
      </c>
      <c r="N176" s="8">
        <f ca="1">INDEX('Player List'!E:E,MATCH($F176,'Player List'!$A:$A,0))</f>
        <v>80.290000000000006</v>
      </c>
      <c r="O176" s="31">
        <f ca="1">INDEX('Player List'!H:H,MATCH($F176,'Player List'!$A:$A,0))</f>
        <v>19</v>
      </c>
      <c r="P176" s="38" t="str">
        <f ca="1">INDEX('Player List'!I:I,MATCH($F176,'Player List'!$A:$A,0))</f>
        <v>100 hot</v>
      </c>
      <c r="Q176" s="31"/>
    </row>
    <row r="177" spans="1:17" x14ac:dyDescent="0.2">
      <c r="A177" s="7">
        <f t="shared" si="28"/>
        <v>20</v>
      </c>
      <c r="B177" s="7">
        <v>155</v>
      </c>
      <c r="C177" s="7" t="str">
        <f t="shared" ca="1" si="24"/>
        <v>M59</v>
      </c>
      <c r="D177" s="7" t="str">
        <f ca="1">LEFT(OFFSET(Settings!$B$1,'Printable Draft Notes'!$B177,0),1)</f>
        <v>M</v>
      </c>
      <c r="E177" s="7">
        <f ca="1">COUNTIF($D$3:D177,$D177)</f>
        <v>59</v>
      </c>
      <c r="F177" s="7">
        <f ca="1">OFFSET(Rankings!$A$1,'Printable Draft Notes'!$E177,MATCH('Printable Draft Notes'!$D177,Rankings!$B$1:$Z$1,0))</f>
        <v>270963</v>
      </c>
      <c r="G177" s="7" t="str">
        <f ca="1">INDEX('Player List'!B:B,MATCH($F177,'Player List'!$A:$A,0))</f>
        <v>R.Sloane</v>
      </c>
      <c r="H177" s="7" t="str">
        <f ca="1">INDEX('Player List'!D:D,MATCH($F177,'Player List'!$A:$A,0))</f>
        <v>MID</v>
      </c>
      <c r="I177" s="7" t="str">
        <f t="shared" ca="1" si="19"/>
        <v>X</v>
      </c>
      <c r="J177" s="7" t="str">
        <f t="shared" ca="1" si="19"/>
        <v>R.Sloane</v>
      </c>
      <c r="K177" s="7" t="str">
        <f t="shared" ca="1" si="19"/>
        <v>X</v>
      </c>
      <c r="L177" s="7" t="str">
        <f t="shared" ca="1" si="19"/>
        <v>X</v>
      </c>
      <c r="M177" s="7" t="str">
        <f ca="1">INDEX('Player List'!C:C,MATCH($F177,'Player List'!$A:$A,0))</f>
        <v>ADE</v>
      </c>
      <c r="N177" s="8">
        <f ca="1">INDEX('Player List'!E:E,MATCH($F177,'Player List'!$A:$A,0))</f>
        <v>83.5</v>
      </c>
      <c r="O177" s="31">
        <f ca="1">INDEX('Player List'!H:H,MATCH($F177,'Player List'!$A:$A,0))</f>
        <v>23</v>
      </c>
      <c r="P177" s="38" t="str">
        <f ca="1">INDEX('Player List'!I:I,MATCH($F177,'Player List'!$A:$A,0))</f>
        <v>69 wing</v>
      </c>
      <c r="Q177" s="31"/>
    </row>
    <row r="178" spans="1:17" x14ac:dyDescent="0.2">
      <c r="A178" s="7">
        <f t="shared" si="28"/>
        <v>20</v>
      </c>
      <c r="B178" s="7">
        <v>156</v>
      </c>
      <c r="C178" s="7" t="str">
        <f t="shared" ca="1" si="24"/>
        <v>R17</v>
      </c>
      <c r="D178" s="7" t="str">
        <f ca="1">LEFT(OFFSET(Settings!$B$1,'Printable Draft Notes'!$B178,0),1)</f>
        <v>R</v>
      </c>
      <c r="E178" s="7">
        <f ca="1">COUNTIF($D$3:D178,$D178)</f>
        <v>17</v>
      </c>
      <c r="F178" s="7">
        <f ca="1">OFFSET(Rankings!$A$1,'Printable Draft Notes'!$E178,MATCH('Printable Draft Notes'!$D178,Rankings!$B$1:$Z$1,0))</f>
        <v>294266</v>
      </c>
      <c r="G178" s="7" t="str">
        <f ca="1">INDEX('Player List'!B:B,MATCH($F178,'Player List'!$A:$A,0))</f>
        <v>T.Hickey</v>
      </c>
      <c r="H178" s="7" t="str">
        <f ca="1">INDEX('Player List'!D:D,MATCH($F178,'Player List'!$A:$A,0))</f>
        <v>RUC</v>
      </c>
      <c r="I178" s="7" t="str">
        <f t="shared" ca="1" si="19"/>
        <v>X</v>
      </c>
      <c r="J178" s="7" t="str">
        <f t="shared" ca="1" si="19"/>
        <v>X</v>
      </c>
      <c r="K178" s="7" t="str">
        <f t="shared" ca="1" si="19"/>
        <v>T.Hickey</v>
      </c>
      <c r="L178" s="7" t="str">
        <f t="shared" ca="1" si="19"/>
        <v>X</v>
      </c>
      <c r="M178" s="7" t="str">
        <f ca="1">INDEX('Player List'!C:C,MATCH($F178,'Player List'!$A:$A,0))</f>
        <v>SYD</v>
      </c>
      <c r="N178" s="8">
        <f ca="1">INDEX('Player List'!E:E,MATCH($F178,'Player List'!$A:$A,0))</f>
        <v>84.62</v>
      </c>
      <c r="O178" s="31">
        <f ca="1">INDEX('Player List'!H:H,MATCH($F178,'Player List'!$A:$A,0))</f>
        <v>19</v>
      </c>
      <c r="P178" s="38" t="str">
        <f ca="1">INDEX('Player List'!I:I,MATCH($F178,'Player List'!$A:$A,0))</f>
        <v/>
      </c>
      <c r="Q178" s="31"/>
    </row>
    <row r="179" spans="1:17" x14ac:dyDescent="0.2">
      <c r="A179" s="7">
        <f t="shared" si="28"/>
        <v>20</v>
      </c>
      <c r="B179" s="7">
        <v>157</v>
      </c>
      <c r="C179" s="7" t="str">
        <f t="shared" ca="1" si="24"/>
        <v>R18</v>
      </c>
      <c r="D179" s="7" t="str">
        <f ca="1">LEFT(OFFSET(Settings!$B$1,'Printable Draft Notes'!$B179,0),1)</f>
        <v>R</v>
      </c>
      <c r="E179" s="7">
        <f ca="1">COUNTIF($D$3:D179,$D179)</f>
        <v>18</v>
      </c>
      <c r="F179" s="7">
        <f ca="1">OFFSET(Rankings!$A$1,'Printable Draft Notes'!$E179,MATCH('Printable Draft Notes'!$D179,Rankings!$B$1:$Z$1,0))</f>
        <v>1000980</v>
      </c>
      <c r="G179" s="7" t="str">
        <f ca="1">INDEX('Player List'!B:B,MATCH($F179,'Player List'!$A:$A,0))</f>
        <v>L.Meek</v>
      </c>
      <c r="H179" s="7" t="str">
        <f ca="1">INDEX('Player List'!D:D,MATCH($F179,'Player List'!$A:$A,0))</f>
        <v>RUC</v>
      </c>
      <c r="I179" s="7" t="str">
        <f t="shared" ca="1" si="19"/>
        <v>X</v>
      </c>
      <c r="J179" s="7" t="str">
        <f t="shared" ca="1" si="19"/>
        <v>X</v>
      </c>
      <c r="K179" s="7" t="str">
        <f t="shared" ca="1" si="19"/>
        <v>L.Meek</v>
      </c>
      <c r="L179" s="7" t="str">
        <f t="shared" ca="1" si="19"/>
        <v>X</v>
      </c>
      <c r="M179" s="7" t="str">
        <f ca="1">INDEX('Player List'!C:C,MATCH($F179,'Player List'!$A:$A,0))</f>
        <v>HAW</v>
      </c>
      <c r="N179" s="8">
        <f ca="1">INDEX('Player List'!E:E,MATCH($F179,'Player List'!$A:$A,0))</f>
        <v>87</v>
      </c>
      <c r="O179" s="31">
        <f ca="1">INDEX('Player List'!H:H,MATCH($F179,'Player List'!$A:$A,0))</f>
        <v>21</v>
      </c>
      <c r="P179" s="38" t="str">
        <f ca="1">INDEX('Player List'!I:I,MATCH($F179,'Player List'!$A:$A,0))</f>
        <v>66 spearhead</v>
      </c>
      <c r="Q179" s="31"/>
    </row>
    <row r="180" spans="1:17" x14ac:dyDescent="0.2">
      <c r="A180" s="7">
        <f t="shared" si="28"/>
        <v>20</v>
      </c>
      <c r="B180" s="7">
        <v>158</v>
      </c>
      <c r="C180" s="7" t="str">
        <f t="shared" ca="1" si="24"/>
        <v>M60</v>
      </c>
      <c r="D180" s="7" t="str">
        <f ca="1">LEFT(OFFSET(Settings!$B$1,'Printable Draft Notes'!$B180,0),1)</f>
        <v>M</v>
      </c>
      <c r="E180" s="7">
        <f ca="1">COUNTIF($D$3:D180,$D180)</f>
        <v>60</v>
      </c>
      <c r="F180" s="7">
        <f ca="1">OFFSET(Rankings!$A$1,'Printable Draft Notes'!$E180,MATCH('Printable Draft Notes'!$D180,Rankings!$B$1:$Z$1,0))</f>
        <v>1023517</v>
      </c>
      <c r="G180" s="7" t="str">
        <f ca="1">INDEX('Player List'!B:B,MATCH($F180,'Player List'!$A:$A,0))</f>
        <v>W.Ashcroft</v>
      </c>
      <c r="H180" s="7" t="str">
        <f ca="1">INDEX('Player List'!D:D,MATCH($F180,'Player List'!$A:$A,0))</f>
        <v>MID</v>
      </c>
      <c r="I180" s="7" t="str">
        <f t="shared" ca="1" si="19"/>
        <v>X</v>
      </c>
      <c r="J180" s="7" t="str">
        <f t="shared" ca="1" si="19"/>
        <v>W.Ashcroft</v>
      </c>
      <c r="K180" s="7" t="str">
        <f t="shared" ca="1" si="19"/>
        <v>X</v>
      </c>
      <c r="L180" s="7" t="str">
        <f t="shared" ca="1" si="19"/>
        <v>X</v>
      </c>
      <c r="M180" s="7" t="str">
        <f ca="1">INDEX('Player List'!C:C,MATCH($F180,'Player List'!$A:$A,0))</f>
        <v>BRL</v>
      </c>
      <c r="N180" s="8">
        <f ca="1">INDEX('Player List'!E:E,MATCH($F180,'Player List'!$A:$A,0))</f>
        <v>0</v>
      </c>
      <c r="O180" s="31">
        <f ca="1">INDEX('Player List'!H:H,MATCH($F180,'Player List'!$A:$A,0))</f>
        <v>14</v>
      </c>
      <c r="P180" s="38" t="str">
        <f ca="1">INDEX('Player List'!I:I,MATCH($F180,'Player List'!$A:$A,0))</f>
        <v>96 shovel</v>
      </c>
      <c r="Q180" s="31"/>
    </row>
    <row r="181" spans="1:17" x14ac:dyDescent="0.2">
      <c r="A181" s="7">
        <f t="shared" si="28"/>
        <v>20</v>
      </c>
      <c r="B181" s="7">
        <v>159</v>
      </c>
      <c r="C181" s="7" t="str">
        <f t="shared" ca="1" si="24"/>
        <v>M61</v>
      </c>
      <c r="D181" s="7" t="str">
        <f ca="1">LEFT(OFFSET(Settings!$B$1,'Printable Draft Notes'!$B181,0),1)</f>
        <v>M</v>
      </c>
      <c r="E181" s="7">
        <f ca="1">COUNTIF($D$3:D181,$D181)</f>
        <v>61</v>
      </c>
      <c r="F181" s="7">
        <f ca="1">OFFSET(Rankings!$A$1,'Printable Draft Notes'!$E181,MATCH('Printable Draft Notes'!$D181,Rankings!$B$1:$Z$1,0))</f>
        <v>1000972</v>
      </c>
      <c r="G181" s="7" t="str">
        <f ca="1">INDEX('Player List'!B:B,MATCH($F181,'Player List'!$A:$A,0))</f>
        <v>W.Drew</v>
      </c>
      <c r="H181" s="7" t="str">
        <f ca="1">INDEX('Player List'!D:D,MATCH($F181,'Player List'!$A:$A,0))</f>
        <v>MID</v>
      </c>
      <c r="I181" s="7" t="str">
        <f t="shared" ca="1" si="19"/>
        <v>X</v>
      </c>
      <c r="J181" s="7" t="str">
        <f t="shared" ca="1" si="19"/>
        <v>W.Drew</v>
      </c>
      <c r="K181" s="7" t="str">
        <f t="shared" ca="1" si="19"/>
        <v>X</v>
      </c>
      <c r="L181" s="7" t="str">
        <f t="shared" ca="1" si="19"/>
        <v>X</v>
      </c>
      <c r="M181" s="7" t="str">
        <f ca="1">INDEX('Player List'!C:C,MATCH($F181,'Player List'!$A:$A,0))</f>
        <v>PTA</v>
      </c>
      <c r="N181" s="8">
        <f ca="1">INDEX('Player List'!E:E,MATCH($F181,'Player List'!$A:$A,0))</f>
        <v>85.33</v>
      </c>
      <c r="O181" s="31">
        <f ca="1">INDEX('Player List'!H:H,MATCH($F181,'Player List'!$A:$A,0))</f>
        <v>19</v>
      </c>
      <c r="P181" s="38" t="str">
        <f ca="1">INDEX('Player List'!I:I,MATCH($F181,'Player List'!$A:$A,0))</f>
        <v>73 shovel</v>
      </c>
      <c r="Q181" s="31"/>
    </row>
    <row r="182" spans="1:17" x14ac:dyDescent="0.2">
      <c r="A182" s="9">
        <f t="shared" si="28"/>
        <v>20</v>
      </c>
      <c r="B182" s="9">
        <v>160</v>
      </c>
      <c r="C182" s="9" t="str">
        <f t="shared" ca="1" si="24"/>
        <v>R19</v>
      </c>
      <c r="D182" s="9" t="str">
        <f ca="1">LEFT(OFFSET(Settings!$B$1,'Printable Draft Notes'!$B182,0),1)</f>
        <v>R</v>
      </c>
      <c r="E182" s="9">
        <f ca="1">COUNTIF($D$3:D182,$D182)</f>
        <v>19</v>
      </c>
      <c r="F182" s="9">
        <f ca="1">OFFSET(Rankings!$A$1,'Printable Draft Notes'!$E182,MATCH('Printable Draft Notes'!$D182,Rankings!$B$1:$Z$1,0))</f>
        <v>1009399</v>
      </c>
      <c r="G182" s="9" t="str">
        <f ca="1">INDEX('Player List'!B:B,MATCH($F182,'Player List'!$A:$A,0))</f>
        <v>L.Jackson</v>
      </c>
      <c r="H182" s="9" t="str">
        <f ca="1">INDEX('Player List'!D:D,MATCH($F182,'Player List'!$A:$A,0))</f>
        <v>RUC FWD</v>
      </c>
      <c r="I182" s="9" t="str">
        <f t="shared" ca="1" si="19"/>
        <v>X</v>
      </c>
      <c r="J182" s="9" t="str">
        <f t="shared" ca="1" si="19"/>
        <v>X</v>
      </c>
      <c r="K182" s="9" t="str">
        <f t="shared" ca="1" si="19"/>
        <v>L.Jackson</v>
      </c>
      <c r="L182" s="9" t="str">
        <f t="shared" ca="1" si="19"/>
        <v>L.Jackson</v>
      </c>
      <c r="M182" s="9" t="str">
        <f ca="1">INDEX('Player List'!C:C,MATCH($F182,'Player List'!$A:$A,0))</f>
        <v>FRE</v>
      </c>
      <c r="N182" s="10">
        <f ca="1">INDEX('Player List'!E:E,MATCH($F182,'Player List'!$A:$A,0))</f>
        <v>84.55</v>
      </c>
      <c r="O182" s="32">
        <f ca="1">INDEX('Player List'!H:H,MATCH($F182,'Player List'!$A:$A,0))</f>
        <v>11</v>
      </c>
      <c r="P182" s="39" t="str">
        <f ca="1">INDEX('Player List'!I:I,MATCH($F182,'Player List'!$A:$A,0))</f>
        <v/>
      </c>
      <c r="Q182" s="32"/>
    </row>
    <row r="183" spans="1:17" x14ac:dyDescent="0.2">
      <c r="A183" s="14"/>
      <c r="B183" s="14"/>
      <c r="C183" s="14"/>
      <c r="D183" s="14"/>
      <c r="E183" s="14"/>
      <c r="F183" s="14" t="e">
        <f ca="1">OFFSET(Rankings!$A$1,'Printable Draft Notes'!$E183,MATCH('Printable Draft Notes'!$D183,Rankings!$B$1:$Z$1,0))</f>
        <v>#N/A</v>
      </c>
      <c r="G183" s="14" t="e">
        <f ca="1">INDEX('Player List'!B:B,MATCH($F183,'Player List'!$A:$A,0))</f>
        <v>#N/A</v>
      </c>
      <c r="H183" s="14" t="e">
        <f ca="1">INDEX('Player List'!D:D,MATCH($F183,'Player List'!$A:$A,0))</f>
        <v>#N/A</v>
      </c>
      <c r="I183" s="16"/>
      <c r="J183" s="16"/>
      <c r="K183" s="16"/>
      <c r="L183" s="16"/>
      <c r="M183" s="14"/>
      <c r="N183" s="15"/>
      <c r="O183" s="33"/>
      <c r="P183" s="40"/>
      <c r="Q183" s="33"/>
    </row>
    <row r="184" spans="1:17" x14ac:dyDescent="0.2">
      <c r="A184" s="5">
        <f t="shared" ref="A184:A191" si="29">A175+1</f>
        <v>21</v>
      </c>
      <c r="B184" s="5">
        <v>161</v>
      </c>
      <c r="C184" s="5" t="str">
        <f t="shared" ca="1" si="24"/>
        <v>R20</v>
      </c>
      <c r="D184" s="5" t="str">
        <f ca="1">LEFT(OFFSET(Settings!$B$1,'Printable Draft Notes'!$B184,0),1)</f>
        <v>R</v>
      </c>
      <c r="E184" s="5">
        <f ca="1">COUNTIF($D$3:D184,$D184)</f>
        <v>20</v>
      </c>
      <c r="F184" s="5">
        <f ca="1">OFFSET(Rankings!$A$1,'Printable Draft Notes'!$E184,MATCH('Printable Draft Notes'!$D184,Rankings!$B$1:$Z$1,0))</f>
        <v>298111</v>
      </c>
      <c r="G184" s="5" t="str">
        <f ca="1">INDEX('Player List'!B:B,MATCH($F184,'Player List'!$A:$A,0))</f>
        <v>J.Finlayson</v>
      </c>
      <c r="H184" s="5" t="str">
        <f ca="1">INDEX('Player List'!D:D,MATCH($F184,'Player List'!$A:$A,0))</f>
        <v>RUC FWD</v>
      </c>
      <c r="I184" s="5" t="str">
        <f t="shared" ca="1" si="19"/>
        <v>X</v>
      </c>
      <c r="J184" s="5" t="str">
        <f t="shared" ca="1" si="19"/>
        <v>X</v>
      </c>
      <c r="K184" s="5" t="str">
        <f t="shared" ca="1" si="19"/>
        <v>J.Finlayson</v>
      </c>
      <c r="L184" s="5" t="str">
        <f t="shared" ca="1" si="19"/>
        <v>J.Finlayson</v>
      </c>
      <c r="M184" s="5" t="str">
        <f ca="1">INDEX('Player List'!C:C,MATCH($F184,'Player List'!$A:$A,0))</f>
        <v>PTA</v>
      </c>
      <c r="N184" s="6">
        <f ca="1">INDEX('Player List'!E:E,MATCH($F184,'Player List'!$A:$A,0))</f>
        <v>82.85</v>
      </c>
      <c r="O184" s="34">
        <f ca="1">INDEX('Player List'!H:H,MATCH($F184,'Player List'!$A:$A,0))</f>
        <v>18</v>
      </c>
      <c r="P184" s="41" t="str">
        <f ca="1">INDEX('Player List'!I:I,MATCH($F184,'Player List'!$A:$A,0))</f>
        <v/>
      </c>
      <c r="Q184" s="34"/>
    </row>
    <row r="185" spans="1:17" x14ac:dyDescent="0.2">
      <c r="A185" s="7">
        <f t="shared" si="29"/>
        <v>21</v>
      </c>
      <c r="B185" s="7">
        <v>162</v>
      </c>
      <c r="C185" s="7" t="str">
        <f t="shared" ca="1" si="24"/>
        <v>D41</v>
      </c>
      <c r="D185" s="7" t="str">
        <f ca="1">LEFT(OFFSET(Settings!$B$1,'Printable Draft Notes'!$B185,0),1)</f>
        <v>D</v>
      </c>
      <c r="E185" s="7">
        <f ca="1">COUNTIF($D$3:D185,$D185)</f>
        <v>41</v>
      </c>
      <c r="F185" s="7">
        <f ca="1">OFFSET(Rankings!$A$1,'Printable Draft Notes'!$E185,MATCH('Printable Draft Notes'!$D185,Rankings!$B$1:$Z$1,0))</f>
        <v>1000223</v>
      </c>
      <c r="G185" s="7" t="str">
        <f ca="1">INDEX('Player List'!B:B,MATCH($F185,'Player List'!$A:$A,0))</f>
        <v>L.Baker</v>
      </c>
      <c r="H185" s="7" t="str">
        <f ca="1">INDEX('Player List'!D:D,MATCH($F185,'Player List'!$A:$A,0))</f>
        <v>DEF FWD</v>
      </c>
      <c r="I185" s="7" t="str">
        <f t="shared" ref="I185:L202" ca="1" si="30">IF(IFERROR(FIND(I$3,$H185),0)&gt;0,$G185,"X")</f>
        <v>L.Baker</v>
      </c>
      <c r="J185" s="7" t="str">
        <f t="shared" ca="1" si="30"/>
        <v>X</v>
      </c>
      <c r="K185" s="7" t="str">
        <f t="shared" ca="1" si="30"/>
        <v>X</v>
      </c>
      <c r="L185" s="7" t="str">
        <f t="shared" ca="1" si="30"/>
        <v>L.Baker</v>
      </c>
      <c r="M185" s="7" t="str">
        <f ca="1">INDEX('Player List'!C:C,MATCH($F185,'Player List'!$A:$A,0))</f>
        <v>RIC</v>
      </c>
      <c r="N185" s="8">
        <f ca="1">INDEX('Player List'!E:E,MATCH($F185,'Player List'!$A:$A,0))</f>
        <v>78</v>
      </c>
      <c r="O185" s="31">
        <f ca="1">INDEX('Player List'!H:H,MATCH($F185,'Player List'!$A:$A,0))</f>
        <v>16</v>
      </c>
      <c r="P185" s="38" t="str">
        <f ca="1">INDEX('Player List'!I:I,MATCH($F185,'Player List'!$A:$A,0))</f>
        <v>132 hot</v>
      </c>
      <c r="Q185" s="31"/>
    </row>
    <row r="186" spans="1:17" x14ac:dyDescent="0.2">
      <c r="A186" s="7">
        <f t="shared" si="29"/>
        <v>21</v>
      </c>
      <c r="B186" s="7">
        <v>163</v>
      </c>
      <c r="C186" s="7" t="str">
        <f t="shared" ca="1" si="24"/>
        <v>M62</v>
      </c>
      <c r="D186" s="7" t="str">
        <f ca="1">LEFT(OFFSET(Settings!$B$1,'Printable Draft Notes'!$B186,0),1)</f>
        <v>M</v>
      </c>
      <c r="E186" s="7">
        <f ca="1">COUNTIF($D$3:D186,$D186)</f>
        <v>62</v>
      </c>
      <c r="F186" s="7">
        <f ca="1">OFFSET(Rankings!$A$1,'Printable Draft Notes'!$E186,MATCH('Printable Draft Notes'!$D186,Rankings!$B$1:$Z$1,0))</f>
        <v>993946</v>
      </c>
      <c r="G186" s="7" t="str">
        <f ca="1">INDEX('Player List'!B:B,MATCH($F186,'Player List'!$A:$A,0))</f>
        <v>B.Keays</v>
      </c>
      <c r="H186" s="7" t="str">
        <f ca="1">INDEX('Player List'!D:D,MATCH($F186,'Player List'!$A:$A,0))</f>
        <v>MID</v>
      </c>
      <c r="I186" s="7" t="str">
        <f t="shared" ca="1" si="30"/>
        <v>X</v>
      </c>
      <c r="J186" s="7" t="str">
        <f t="shared" ca="1" si="30"/>
        <v>B.Keays</v>
      </c>
      <c r="K186" s="7" t="str">
        <f t="shared" ca="1" si="30"/>
        <v>X</v>
      </c>
      <c r="L186" s="7" t="str">
        <f t="shared" ca="1" si="30"/>
        <v>X</v>
      </c>
      <c r="M186" s="7" t="str">
        <f ca="1">INDEX('Player List'!C:C,MATCH($F186,'Player List'!$A:$A,0))</f>
        <v>ADE</v>
      </c>
      <c r="N186" s="8">
        <f ca="1">INDEX('Player List'!E:E,MATCH($F186,'Player List'!$A:$A,0))</f>
        <v>99.64</v>
      </c>
      <c r="O186" s="31">
        <f ca="1">INDEX('Player List'!H:H,MATCH($F186,'Player List'!$A:$A,0))</f>
        <v>8</v>
      </c>
      <c r="P186" s="38" t="str">
        <f ca="1">INDEX('Player List'!I:I,MATCH($F186,'Player List'!$A:$A,0))</f>
        <v>95 hot</v>
      </c>
      <c r="Q186" s="31"/>
    </row>
    <row r="187" spans="1:17" x14ac:dyDescent="0.2">
      <c r="A187" s="7">
        <f t="shared" si="29"/>
        <v>21</v>
      </c>
      <c r="B187" s="7">
        <v>164</v>
      </c>
      <c r="C187" s="7" t="str">
        <f t="shared" ca="1" si="24"/>
        <v>F41</v>
      </c>
      <c r="D187" s="7" t="str">
        <f ca="1">LEFT(OFFSET(Settings!$B$1,'Printable Draft Notes'!$B187,0),1)</f>
        <v>F</v>
      </c>
      <c r="E187" s="7">
        <f ca="1">COUNTIF($D$3:D187,$D187)</f>
        <v>41</v>
      </c>
      <c r="F187" s="7">
        <f ca="1">OFFSET(Rankings!$A$1,'Printable Draft Notes'!$E187,MATCH('Printable Draft Notes'!$D187,Rankings!$B$1:$Z$1,0))</f>
        <v>996483</v>
      </c>
      <c r="G187" s="7" t="str">
        <f ca="1">INDEX('Player List'!B:B,MATCH($F187,'Player List'!$A:$A,0))</f>
        <v>T.McLean</v>
      </c>
      <c r="H187" s="7" t="str">
        <f ca="1">INDEX('Player List'!D:D,MATCH($F187,'Player List'!$A:$A,0))</f>
        <v>MID FWD</v>
      </c>
      <c r="I187" s="7" t="str">
        <f t="shared" ca="1" si="30"/>
        <v>X</v>
      </c>
      <c r="J187" s="7" t="str">
        <f t="shared" ca="1" si="30"/>
        <v>T.McLean</v>
      </c>
      <c r="K187" s="7" t="str">
        <f t="shared" ca="1" si="30"/>
        <v>X</v>
      </c>
      <c r="L187" s="7" t="str">
        <f t="shared" ca="1" si="30"/>
        <v>T.McLean</v>
      </c>
      <c r="M187" s="7" t="str">
        <f ca="1">INDEX('Player List'!C:C,MATCH($F187,'Player List'!$A:$A,0))</f>
        <v>WBD</v>
      </c>
      <c r="N187" s="8">
        <f ca="1">INDEX('Player List'!E:E,MATCH($F187,'Player List'!$A:$A,0))</f>
        <v>0</v>
      </c>
      <c r="O187" s="31">
        <f ca="1">INDEX('Player List'!H:H,MATCH($F187,'Player List'!$A:$A,0))</f>
        <v>20</v>
      </c>
      <c r="P187" s="38" t="str">
        <f ca="1">INDEX('Player List'!I:I,MATCH($F187,'Player List'!$A:$A,0))</f>
        <v>45 wing</v>
      </c>
      <c r="Q187" s="31"/>
    </row>
    <row r="188" spans="1:17" x14ac:dyDescent="0.2">
      <c r="A188" s="7">
        <f t="shared" si="29"/>
        <v>21</v>
      </c>
      <c r="B188" s="7">
        <v>165</v>
      </c>
      <c r="C188" s="7" t="str">
        <f t="shared" ca="1" si="24"/>
        <v>D42</v>
      </c>
      <c r="D188" s="7" t="str">
        <f ca="1">LEFT(OFFSET(Settings!$B$1,'Printable Draft Notes'!$B188,0),1)</f>
        <v>D</v>
      </c>
      <c r="E188" s="7">
        <f ca="1">COUNTIF($D$3:D188,$D188)</f>
        <v>42</v>
      </c>
      <c r="F188" s="7">
        <f ca="1">OFFSET(Rankings!$A$1,'Printable Draft Notes'!$E188,MATCH('Printable Draft Notes'!$D188,Rankings!$B$1:$Z$1,0))</f>
        <v>1008550</v>
      </c>
      <c r="G188" s="7" t="str">
        <f ca="1">INDEX('Player List'!B:B,MATCH($F188,'Player List'!$A:$A,0))</f>
        <v>W.Day</v>
      </c>
      <c r="H188" s="7" t="str">
        <f ca="1">INDEX('Player List'!D:D,MATCH($F188,'Player List'!$A:$A,0))</f>
        <v>DEF</v>
      </c>
      <c r="I188" s="7" t="str">
        <f t="shared" ca="1" si="30"/>
        <v>W.Day</v>
      </c>
      <c r="J188" s="7" t="str">
        <f t="shared" ca="1" si="30"/>
        <v>X</v>
      </c>
      <c r="K188" s="7" t="str">
        <f t="shared" ca="1" si="30"/>
        <v>X</v>
      </c>
      <c r="L188" s="7" t="str">
        <f t="shared" ca="1" si="30"/>
        <v>X</v>
      </c>
      <c r="M188" s="7" t="str">
        <f ca="1">INDEX('Player List'!C:C,MATCH($F188,'Player List'!$A:$A,0))</f>
        <v>HAW</v>
      </c>
      <c r="N188" s="8">
        <f ca="1">INDEX('Player List'!E:E,MATCH($F188,'Player List'!$A:$A,0))</f>
        <v>65.760000000000005</v>
      </c>
      <c r="O188" s="31">
        <f ca="1">INDEX('Player List'!H:H,MATCH($F188,'Player List'!$A:$A,0))</f>
        <v>20</v>
      </c>
      <c r="P188" s="38" t="str">
        <f ca="1">INDEX('Player List'!I:I,MATCH($F188,'Player List'!$A:$A,0))</f>
        <v>88 shovel</v>
      </c>
      <c r="Q188" s="31"/>
    </row>
    <row r="189" spans="1:17" x14ac:dyDescent="0.2">
      <c r="A189" s="7">
        <f t="shared" si="29"/>
        <v>21</v>
      </c>
      <c r="B189" s="7">
        <v>166</v>
      </c>
      <c r="C189" s="7" t="str">
        <f t="shared" ca="1" si="24"/>
        <v>D43</v>
      </c>
      <c r="D189" s="7" t="str">
        <f ca="1">LEFT(OFFSET(Settings!$B$1,'Printable Draft Notes'!$B189,0),1)</f>
        <v>D</v>
      </c>
      <c r="E189" s="7">
        <f ca="1">COUNTIF($D$3:D189,$D189)</f>
        <v>43</v>
      </c>
      <c r="F189" s="7">
        <f ca="1">OFFSET(Rankings!$A$1,'Printable Draft Notes'!$E189,MATCH('Printable Draft Notes'!$D189,Rankings!$B$1:$Z$1,0))</f>
        <v>297907</v>
      </c>
      <c r="G189" s="7" t="str">
        <f ca="1">INDEX('Player List'!B:B,MATCH($F189,'Player List'!$A:$A,0))</f>
        <v>N.Newman</v>
      </c>
      <c r="H189" s="7" t="str">
        <f ca="1">INDEX('Player List'!D:D,MATCH($F189,'Player List'!$A:$A,0))</f>
        <v>DEF</v>
      </c>
      <c r="I189" s="7" t="str">
        <f t="shared" ca="1" si="30"/>
        <v>N.Newman</v>
      </c>
      <c r="J189" s="7" t="str">
        <f t="shared" ca="1" si="30"/>
        <v>X</v>
      </c>
      <c r="K189" s="7" t="str">
        <f t="shared" ca="1" si="30"/>
        <v>X</v>
      </c>
      <c r="L189" s="7" t="str">
        <f t="shared" ca="1" si="30"/>
        <v>X</v>
      </c>
      <c r="M189" s="7" t="str">
        <f ca="1">INDEX('Player List'!C:C,MATCH($F189,'Player List'!$A:$A,0))</f>
        <v>CAR</v>
      </c>
      <c r="N189" s="8">
        <f ca="1">INDEX('Player List'!E:E,MATCH($F189,'Player List'!$A:$A,0))</f>
        <v>80.209999999999994</v>
      </c>
      <c r="O189" s="31">
        <f ca="1">INDEX('Player List'!H:H,MATCH($F189,'Player List'!$A:$A,0))</f>
        <v>21</v>
      </c>
      <c r="P189" s="38" t="str">
        <f ca="1">INDEX('Player List'!I:I,MATCH($F189,'Player List'!$A:$A,0))</f>
        <v/>
      </c>
      <c r="Q189" s="31"/>
    </row>
    <row r="190" spans="1:17" x14ac:dyDescent="0.2">
      <c r="A190" s="7">
        <f t="shared" si="29"/>
        <v>21</v>
      </c>
      <c r="B190" s="7">
        <v>167</v>
      </c>
      <c r="C190" s="7" t="str">
        <f t="shared" ca="1" si="24"/>
        <v>M63</v>
      </c>
      <c r="D190" s="7" t="str">
        <f ca="1">LEFT(OFFSET(Settings!$B$1,'Printable Draft Notes'!$B190,0),1)</f>
        <v>M</v>
      </c>
      <c r="E190" s="7">
        <f ca="1">COUNTIF($D$3:D190,$D190)</f>
        <v>63</v>
      </c>
      <c r="F190" s="7">
        <f ca="1">OFFSET(Rankings!$A$1,'Printable Draft Notes'!$E190,MATCH('Printable Draft Notes'!$D190,Rankings!$B$1:$Z$1,0))</f>
        <v>290832</v>
      </c>
      <c r="G190" s="7" t="str">
        <f ca="1">INDEX('Player List'!B:B,MATCH($F190,'Player List'!$A:$A,0))</f>
        <v>D.Swallow</v>
      </c>
      <c r="H190" s="7" t="str">
        <f ca="1">INDEX('Player List'!D:D,MATCH($F190,'Player List'!$A:$A,0))</f>
        <v>MID</v>
      </c>
      <c r="I190" s="7" t="str">
        <f t="shared" ca="1" si="30"/>
        <v>X</v>
      </c>
      <c r="J190" s="7" t="str">
        <f t="shared" ca="1" si="30"/>
        <v>D.Swallow</v>
      </c>
      <c r="K190" s="7" t="str">
        <f t="shared" ca="1" si="30"/>
        <v>X</v>
      </c>
      <c r="L190" s="7" t="str">
        <f t="shared" ca="1" si="30"/>
        <v>X</v>
      </c>
      <c r="M190" s="7" t="str">
        <f ca="1">INDEX('Player List'!C:C,MATCH($F190,'Player List'!$A:$A,0))</f>
        <v>GCS</v>
      </c>
      <c r="N190" s="8">
        <f ca="1">INDEX('Player List'!E:E,MATCH($F190,'Player List'!$A:$A,0))</f>
        <v>86.18</v>
      </c>
      <c r="O190" s="31">
        <f ca="1">INDEX('Player List'!H:H,MATCH($F190,'Player List'!$A:$A,0))</f>
        <v>19</v>
      </c>
      <c r="P190" s="38" t="str">
        <f ca="1">INDEX('Player List'!I:I,MATCH($F190,'Player List'!$A:$A,0))</f>
        <v>49 wing</v>
      </c>
      <c r="Q190" s="31"/>
    </row>
    <row r="191" spans="1:17" x14ac:dyDescent="0.2">
      <c r="A191" s="9">
        <f t="shared" si="29"/>
        <v>21</v>
      </c>
      <c r="B191" s="9">
        <v>168</v>
      </c>
      <c r="C191" s="9" t="str">
        <f t="shared" ca="1" si="24"/>
        <v>M64</v>
      </c>
      <c r="D191" s="9" t="str">
        <f ca="1">LEFT(OFFSET(Settings!$B$1,'Printable Draft Notes'!$B191,0),1)</f>
        <v>M</v>
      </c>
      <c r="E191" s="9">
        <f ca="1">COUNTIF($D$3:D191,$D191)</f>
        <v>64</v>
      </c>
      <c r="F191" s="9">
        <f ca="1">OFFSET(Rankings!$A$1,'Printable Draft Notes'!$E191,MATCH('Printable Draft Notes'!$D191,Rankings!$B$1:$Z$1,0))</f>
        <v>290801</v>
      </c>
      <c r="G191" s="9" t="str">
        <f ca="1">INDEX('Player List'!B:B,MATCH($F191,'Player List'!$A:$A,0))</f>
        <v>A.Gaff</v>
      </c>
      <c r="H191" s="9" t="str">
        <f ca="1">INDEX('Player List'!D:D,MATCH($F191,'Player List'!$A:$A,0))</f>
        <v>MID</v>
      </c>
      <c r="I191" s="9" t="str">
        <f t="shared" ca="1" si="30"/>
        <v>X</v>
      </c>
      <c r="J191" s="9" t="str">
        <f t="shared" ca="1" si="30"/>
        <v>A.Gaff</v>
      </c>
      <c r="K191" s="9" t="str">
        <f t="shared" ca="1" si="30"/>
        <v>X</v>
      </c>
      <c r="L191" s="9" t="str">
        <f t="shared" ca="1" si="30"/>
        <v>X</v>
      </c>
      <c r="M191" s="9" t="str">
        <f ca="1">INDEX('Player List'!C:C,MATCH($F191,'Player List'!$A:$A,0))</f>
        <v>WCE</v>
      </c>
      <c r="N191" s="10">
        <f ca="1">INDEX('Player List'!E:E,MATCH($F191,'Player List'!$A:$A,0))</f>
        <v>84.25</v>
      </c>
      <c r="O191" s="32">
        <f ca="1">INDEX('Player List'!H:H,MATCH($F191,'Player List'!$A:$A,0))</f>
        <v>19</v>
      </c>
      <c r="P191" s="39" t="str">
        <f ca="1">INDEX('Player List'!I:I,MATCH($F191,'Player List'!$A:$A,0))</f>
        <v>37 wing</v>
      </c>
      <c r="Q191" s="32"/>
    </row>
    <row r="192" spans="1:17" x14ac:dyDescent="0.2">
      <c r="A192" s="14"/>
      <c r="B192" s="14"/>
      <c r="C192" s="14"/>
      <c r="D192" s="14"/>
      <c r="E192" s="14"/>
      <c r="F192" s="14" t="e">
        <f ca="1">OFFSET(Rankings!$A$1,'Printable Draft Notes'!$E192,MATCH('Printable Draft Notes'!$D192,Rankings!$B$1:$Z$1,0))</f>
        <v>#N/A</v>
      </c>
      <c r="G192" s="14" t="e">
        <f ca="1">INDEX('Player List'!B:B,MATCH($F192,'Player List'!$A:$A,0))</f>
        <v>#N/A</v>
      </c>
      <c r="H192" s="14" t="e">
        <f ca="1">INDEX('Player List'!D:D,MATCH($F192,'Player List'!$A:$A,0))</f>
        <v>#N/A</v>
      </c>
      <c r="I192" s="16"/>
      <c r="J192" s="16"/>
      <c r="K192" s="16"/>
      <c r="L192" s="16"/>
      <c r="M192" s="14"/>
      <c r="N192" s="15"/>
      <c r="O192" s="33"/>
      <c r="P192" s="40"/>
      <c r="Q192" s="33"/>
    </row>
    <row r="193" spans="1:17" x14ac:dyDescent="0.2">
      <c r="A193" s="5">
        <f t="shared" ref="A193:A209" si="31">A184+1</f>
        <v>22</v>
      </c>
      <c r="B193" s="5">
        <v>169</v>
      </c>
      <c r="C193" s="5" t="str">
        <f t="shared" ca="1" si="24"/>
        <v>D44</v>
      </c>
      <c r="D193" s="5" t="str">
        <f ca="1">LEFT(OFFSET(Settings!$B$1,'Printable Draft Notes'!$B193,0),1)</f>
        <v>D</v>
      </c>
      <c r="E193" s="5">
        <f ca="1">COUNTIF($D$3:D193,$D193)</f>
        <v>44</v>
      </c>
      <c r="F193" s="5">
        <f ca="1">OFFSET(Rankings!$A$1,'Printable Draft Notes'!$E193,MATCH('Printable Draft Notes'!$D193,Rankings!$B$1:$Z$1,0))</f>
        <v>298268</v>
      </c>
      <c r="G193" s="5" t="str">
        <f ca="1">INDEX('Player List'!B:B,MATCH($F193,'Player List'!$A:$A,0))</f>
        <v>L.Duggan</v>
      </c>
      <c r="H193" s="5" t="str">
        <f ca="1">INDEX('Player List'!D:D,MATCH($F193,'Player List'!$A:$A,0))</f>
        <v>DEF</v>
      </c>
      <c r="I193" s="5" t="str">
        <f t="shared" ca="1" si="30"/>
        <v>L.Duggan</v>
      </c>
      <c r="J193" s="5" t="str">
        <f t="shared" ca="1" si="30"/>
        <v>X</v>
      </c>
      <c r="K193" s="5" t="str">
        <f t="shared" ca="1" si="30"/>
        <v>X</v>
      </c>
      <c r="L193" s="5" t="str">
        <f t="shared" ca="1" si="30"/>
        <v>X</v>
      </c>
      <c r="M193" s="5" t="str">
        <f ca="1">INDEX('Player List'!C:C,MATCH($F193,'Player List'!$A:$A,0))</f>
        <v>WCE</v>
      </c>
      <c r="N193" s="6">
        <f ca="1">INDEX('Player List'!E:E,MATCH($F193,'Player List'!$A:$A,0))</f>
        <v>79.05</v>
      </c>
      <c r="O193" s="34">
        <f ca="1">INDEX('Player List'!H:H,MATCH($F193,'Player List'!$A:$A,0))</f>
        <v>22</v>
      </c>
      <c r="P193" s="41" t="str">
        <f ca="1">INDEX('Player List'!I:I,MATCH($F193,'Player List'!$A:$A,0))</f>
        <v>86 hot</v>
      </c>
      <c r="Q193" s="34"/>
    </row>
    <row r="194" spans="1:17" x14ac:dyDescent="0.2">
      <c r="A194" s="7">
        <f t="shared" si="31"/>
        <v>22</v>
      </c>
      <c r="B194" s="7">
        <v>170</v>
      </c>
      <c r="C194" s="7" t="str">
        <f t="shared" ca="1" si="24"/>
        <v>F42</v>
      </c>
      <c r="D194" s="7" t="str">
        <f ca="1">LEFT(OFFSET(Settings!$B$1,'Printable Draft Notes'!$B194,0),1)</f>
        <v>F</v>
      </c>
      <c r="E194" s="7">
        <f ca="1">COUNTIF($D$3:D194,$D194)</f>
        <v>42</v>
      </c>
      <c r="F194" s="7">
        <f ca="1">OFFSET(Rankings!$A$1,'Printable Draft Notes'!$E194,MATCH('Printable Draft Notes'!$D194,Rankings!$B$1:$Z$1,0))</f>
        <v>997933</v>
      </c>
      <c r="G194" s="7" t="str">
        <f ca="1">INDEX('Player List'!B:B,MATCH($F194,'Player List'!$A:$A,0))</f>
        <v>G.Logue</v>
      </c>
      <c r="H194" s="7" t="str">
        <f ca="1">INDEX('Player List'!D:D,MATCH($F194,'Player List'!$A:$A,0))</f>
        <v>DEF FWD</v>
      </c>
      <c r="I194" s="7" t="str">
        <f t="shared" ca="1" si="30"/>
        <v>G.Logue</v>
      </c>
      <c r="J194" s="7" t="str">
        <f t="shared" ca="1" si="30"/>
        <v>X</v>
      </c>
      <c r="K194" s="7" t="str">
        <f t="shared" ca="1" si="30"/>
        <v>X</v>
      </c>
      <c r="L194" s="7" t="str">
        <f t="shared" ca="1" si="30"/>
        <v>G.Logue</v>
      </c>
      <c r="M194" s="7" t="str">
        <f ca="1">INDEX('Player List'!C:C,MATCH($F194,'Player List'!$A:$A,0))</f>
        <v>NTH</v>
      </c>
      <c r="N194" s="8">
        <f ca="1">INDEX('Player List'!E:E,MATCH($F194,'Player List'!$A:$A,0))</f>
        <v>74.5</v>
      </c>
      <c r="O194" s="31">
        <f ca="1">INDEX('Player List'!H:H,MATCH($F194,'Player List'!$A:$A,0))</f>
        <v>23</v>
      </c>
      <c r="P194" s="38" t="str">
        <f ca="1">INDEX('Player List'!I:I,MATCH($F194,'Player List'!$A:$A,0))</f>
        <v>44 job</v>
      </c>
      <c r="Q194" s="31"/>
    </row>
    <row r="195" spans="1:17" x14ac:dyDescent="0.2">
      <c r="A195" s="7">
        <f t="shared" si="31"/>
        <v>22</v>
      </c>
      <c r="B195" s="7">
        <v>171</v>
      </c>
      <c r="C195" s="7" t="str">
        <f t="shared" ca="1" si="24"/>
        <v>R21</v>
      </c>
      <c r="D195" s="7" t="str">
        <f ca="1">LEFT(OFFSET(Settings!$B$1,'Printable Draft Notes'!$B195,0),1)</f>
        <v>R</v>
      </c>
      <c r="E195" s="7">
        <f ca="1">COUNTIF($D$3:D195,$D195)</f>
        <v>21</v>
      </c>
      <c r="F195" s="7">
        <f ca="1">OFFSET(Rankings!$A$1,'Printable Draft Notes'!$E195,MATCH('Printable Draft Notes'!$D195,Rankings!$B$1:$Z$1,0))</f>
        <v>271045</v>
      </c>
      <c r="G195" s="7" t="str">
        <f ca="1">INDEX('Player List'!B:B,MATCH($F195,'Player List'!$A:$A,0))</f>
        <v>N.Naitanui</v>
      </c>
      <c r="H195" s="7" t="str">
        <f ca="1">INDEX('Player List'!D:D,MATCH($F195,'Player List'!$A:$A,0))</f>
        <v>RUC</v>
      </c>
      <c r="I195" s="7" t="str">
        <f t="shared" ca="1" si="30"/>
        <v>X</v>
      </c>
      <c r="J195" s="7" t="str">
        <f t="shared" ca="1" si="30"/>
        <v>X</v>
      </c>
      <c r="K195" s="7" t="str">
        <f t="shared" ca="1" si="30"/>
        <v>N.Naitanui</v>
      </c>
      <c r="L195" s="7" t="str">
        <f t="shared" ca="1" si="30"/>
        <v>X</v>
      </c>
      <c r="M195" s="7" t="str">
        <f ca="1">INDEX('Player List'!C:C,MATCH($F195,'Player List'!$A:$A,0))</f>
        <v>WCE</v>
      </c>
      <c r="N195" s="8">
        <f ca="1">INDEX('Player List'!E:E,MATCH($F195,'Player List'!$A:$A,0))</f>
        <v>97.63</v>
      </c>
      <c r="O195" s="31">
        <f ca="1">INDEX('Player List'!H:H,MATCH($F195,'Player List'!$A:$A,0))</f>
        <v>11</v>
      </c>
      <c r="P195" s="38" t="str">
        <f ca="1">INDEX('Player List'!I:I,MATCH($F195,'Player List'!$A:$A,0))</f>
        <v/>
      </c>
      <c r="Q195" s="31"/>
    </row>
    <row r="196" spans="1:17" x14ac:dyDescent="0.2">
      <c r="A196" s="7">
        <f t="shared" si="31"/>
        <v>22</v>
      </c>
      <c r="B196" s="7">
        <v>172</v>
      </c>
      <c r="C196" s="7" t="str">
        <f t="shared" ca="1" si="24"/>
        <v>D45</v>
      </c>
      <c r="D196" s="7" t="str">
        <f ca="1">LEFT(OFFSET(Settings!$B$1,'Printable Draft Notes'!$B196,0),1)</f>
        <v>D</v>
      </c>
      <c r="E196" s="7">
        <f ca="1">COUNTIF($D$3:D196,$D196)</f>
        <v>45</v>
      </c>
      <c r="F196" s="7">
        <f ca="1">OFFSET(Rankings!$A$1,'Printable Draft Notes'!$E196,MATCH('Printable Draft Notes'!$D196,Rankings!$B$1:$Z$1,0))</f>
        <v>298524</v>
      </c>
      <c r="G196" s="7" t="str">
        <f ca="1">INDEX('Player List'!B:B,MATCH($F196,'Player List'!$A:$A,0))</f>
        <v>L.Weller</v>
      </c>
      <c r="H196" s="7" t="str">
        <f ca="1">INDEX('Player List'!D:D,MATCH($F196,'Player List'!$A:$A,0))</f>
        <v>DEF</v>
      </c>
      <c r="I196" s="7" t="str">
        <f t="shared" ca="1" si="30"/>
        <v>L.Weller</v>
      </c>
      <c r="J196" s="7" t="str">
        <f t="shared" ca="1" si="30"/>
        <v>X</v>
      </c>
      <c r="K196" s="7" t="str">
        <f t="shared" ca="1" si="30"/>
        <v>X</v>
      </c>
      <c r="L196" s="7" t="str">
        <f t="shared" ca="1" si="30"/>
        <v>X</v>
      </c>
      <c r="M196" s="7" t="str">
        <f ca="1">INDEX('Player List'!C:C,MATCH($F196,'Player List'!$A:$A,0))</f>
        <v>GCS</v>
      </c>
      <c r="N196" s="8">
        <f ca="1">INDEX('Player List'!E:E,MATCH($F196,'Player List'!$A:$A,0))</f>
        <v>81.27</v>
      </c>
      <c r="O196" s="31">
        <f ca="1">INDEX('Player List'!H:H,MATCH($F196,'Player List'!$A:$A,0))</f>
        <v>22</v>
      </c>
      <c r="P196" s="38" t="str">
        <f ca="1">INDEX('Player List'!I:I,MATCH($F196,'Player List'!$A:$A,0))</f>
        <v/>
      </c>
      <c r="Q196" s="31"/>
    </row>
    <row r="197" spans="1:17" x14ac:dyDescent="0.2">
      <c r="A197" s="7">
        <f t="shared" si="31"/>
        <v>22</v>
      </c>
      <c r="B197" s="7">
        <v>173</v>
      </c>
      <c r="C197" s="7" t="str">
        <f t="shared" ca="1" si="24"/>
        <v>F43</v>
      </c>
      <c r="D197" s="7" t="str">
        <f ca="1">LEFT(OFFSET(Settings!$B$1,'Printable Draft Notes'!$B197,0),1)</f>
        <v>F</v>
      </c>
      <c r="E197" s="7">
        <f ca="1">COUNTIF($D$3:D197,$D197)</f>
        <v>43</v>
      </c>
      <c r="F197" s="7">
        <f ca="1">OFFSET(Rankings!$A$1,'Printable Draft Notes'!$E197,MATCH('Printable Draft Notes'!$D197,Rankings!$B$1:$Z$1,0))</f>
        <v>1011659</v>
      </c>
      <c r="G197" s="7" t="str">
        <f ca="1">INDEX('Player List'!B:B,MATCH($F197,'Player List'!$A:$A,0))</f>
        <v>T.Powell</v>
      </c>
      <c r="H197" s="7" t="str">
        <f ca="1">INDEX('Player List'!D:D,MATCH($F197,'Player List'!$A:$A,0))</f>
        <v>MID FWD</v>
      </c>
      <c r="I197" s="7" t="str">
        <f t="shared" ca="1" si="30"/>
        <v>X</v>
      </c>
      <c r="J197" s="7" t="str">
        <f t="shared" ca="1" si="30"/>
        <v>T.Powell</v>
      </c>
      <c r="K197" s="7" t="str">
        <f t="shared" ca="1" si="30"/>
        <v>X</v>
      </c>
      <c r="L197" s="7" t="str">
        <f t="shared" ca="1" si="30"/>
        <v>T.Powell</v>
      </c>
      <c r="M197" s="7" t="str">
        <f ca="1">INDEX('Player List'!C:C,MATCH($F197,'Player List'!$A:$A,0))</f>
        <v>NTH</v>
      </c>
      <c r="N197" s="8">
        <f ca="1">INDEX('Player List'!E:E,MATCH($F197,'Player List'!$A:$A,0))</f>
        <v>55.94</v>
      </c>
      <c r="O197" s="31">
        <f ca="1">INDEX('Player List'!H:H,MATCH($F197,'Player List'!$A:$A,0))</f>
        <v>24</v>
      </c>
      <c r="P197" s="38" t="str">
        <f ca="1">INDEX('Player List'!I:I,MATCH($F197,'Player List'!$A:$A,0))</f>
        <v>85 shovel</v>
      </c>
      <c r="Q197" s="31"/>
    </row>
    <row r="198" spans="1:17" x14ac:dyDescent="0.2">
      <c r="A198" s="7">
        <f t="shared" si="31"/>
        <v>22</v>
      </c>
      <c r="B198" s="7">
        <v>174</v>
      </c>
      <c r="C198" s="7" t="str">
        <f t="shared" ca="1" si="24"/>
        <v>R22</v>
      </c>
      <c r="D198" s="7" t="str">
        <f ca="1">LEFT(OFFSET(Settings!$B$1,'Printable Draft Notes'!$B198,0),1)</f>
        <v>R</v>
      </c>
      <c r="E198" s="7">
        <f ca="1">COUNTIF($D$3:D198,$D198)</f>
        <v>22</v>
      </c>
      <c r="F198" s="7">
        <f ca="1">OFFSET(Rankings!$A$1,'Printable Draft Notes'!$E198,MATCH('Printable Draft Notes'!$D198,Rankings!$B$1:$Z$1,0))</f>
        <v>993902</v>
      </c>
      <c r="G198" s="7" t="str">
        <f ca="1">INDEX('Player List'!B:B,MATCH($F198,'Player List'!$A:$A,0))</f>
        <v>M.Flynn</v>
      </c>
      <c r="H198" s="7" t="str">
        <f ca="1">INDEX('Player List'!D:D,MATCH($F198,'Player List'!$A:$A,0))</f>
        <v>RUC</v>
      </c>
      <c r="I198" s="7" t="str">
        <f t="shared" ca="1" si="30"/>
        <v>X</v>
      </c>
      <c r="J198" s="7" t="str">
        <f t="shared" ca="1" si="30"/>
        <v>X</v>
      </c>
      <c r="K198" s="7" t="str">
        <f t="shared" ca="1" si="30"/>
        <v>M.Flynn</v>
      </c>
      <c r="L198" s="7" t="str">
        <f t="shared" ca="1" si="30"/>
        <v>X</v>
      </c>
      <c r="M198" s="7" t="str">
        <f ca="1">INDEX('Player List'!C:C,MATCH($F198,'Player List'!$A:$A,0))</f>
        <v>GWS</v>
      </c>
      <c r="N198" s="8">
        <f ca="1">INDEX('Player List'!E:E,MATCH($F198,'Player List'!$A:$A,0))</f>
        <v>84.33</v>
      </c>
      <c r="O198" s="31">
        <f ca="1">INDEX('Player List'!H:H,MATCH($F198,'Player List'!$A:$A,0))</f>
        <v>20</v>
      </c>
      <c r="P198" s="38" t="str">
        <f ca="1">INDEX('Player List'!I:I,MATCH($F198,'Player List'!$A:$A,0))</f>
        <v>11 tog</v>
      </c>
      <c r="Q198" s="31"/>
    </row>
    <row r="199" spans="1:17" x14ac:dyDescent="0.2">
      <c r="A199" s="7">
        <f t="shared" si="31"/>
        <v>22</v>
      </c>
      <c r="B199" s="7">
        <v>175</v>
      </c>
      <c r="C199" s="7" t="str">
        <f t="shared" ca="1" si="24"/>
        <v>D46</v>
      </c>
      <c r="D199" s="7" t="str">
        <f ca="1">LEFT(OFFSET(Settings!$B$1,'Printable Draft Notes'!$B199,0),1)</f>
        <v>D</v>
      </c>
      <c r="E199" s="7">
        <f ca="1">COUNTIF($D$3:D199,$D199)</f>
        <v>46</v>
      </c>
      <c r="F199" s="7">
        <f ca="1">OFFSET(Rankings!$A$1,'Printable Draft Notes'!$E199,MATCH('Printable Draft Notes'!$D199,Rankings!$B$1:$Z$1,0))</f>
        <v>997933</v>
      </c>
      <c r="G199" s="7" t="str">
        <f ca="1">INDEX('Player List'!B:B,MATCH($F199,'Player List'!$A:$A,0))</f>
        <v>G.Logue</v>
      </c>
      <c r="H199" s="7" t="str">
        <f ca="1">INDEX('Player List'!D:D,MATCH($F199,'Player List'!$A:$A,0))</f>
        <v>DEF FWD</v>
      </c>
      <c r="I199" s="7" t="str">
        <f t="shared" ca="1" si="30"/>
        <v>G.Logue</v>
      </c>
      <c r="J199" s="7" t="str">
        <f t="shared" ca="1" si="30"/>
        <v>X</v>
      </c>
      <c r="K199" s="7" t="str">
        <f t="shared" ca="1" si="30"/>
        <v>X</v>
      </c>
      <c r="L199" s="7" t="str">
        <f t="shared" ca="1" si="30"/>
        <v>G.Logue</v>
      </c>
      <c r="M199" s="7" t="str">
        <f ca="1">INDEX('Player List'!C:C,MATCH($F199,'Player List'!$A:$A,0))</f>
        <v>NTH</v>
      </c>
      <c r="N199" s="8">
        <f ca="1">INDEX('Player List'!E:E,MATCH($F199,'Player List'!$A:$A,0))</f>
        <v>74.5</v>
      </c>
      <c r="O199" s="31">
        <f ca="1">INDEX('Player List'!H:H,MATCH($F199,'Player List'!$A:$A,0))</f>
        <v>23</v>
      </c>
      <c r="P199" s="38" t="str">
        <f ca="1">INDEX('Player List'!I:I,MATCH($F199,'Player List'!$A:$A,0))</f>
        <v>44 job</v>
      </c>
      <c r="Q199" s="31"/>
    </row>
    <row r="200" spans="1:17" x14ac:dyDescent="0.2">
      <c r="A200" s="9">
        <f t="shared" si="31"/>
        <v>22</v>
      </c>
      <c r="B200" s="9">
        <v>176</v>
      </c>
      <c r="C200" s="9" t="str">
        <f t="shared" ca="1" si="24"/>
        <v>M65</v>
      </c>
      <c r="D200" s="9" t="str">
        <f ca="1">LEFT(OFFSET(Settings!$B$1,'Printable Draft Notes'!$B200,0),1)</f>
        <v>M</v>
      </c>
      <c r="E200" s="9">
        <f ca="1">COUNTIF($D$3:D200,$D200)</f>
        <v>65</v>
      </c>
      <c r="F200" s="9">
        <f ca="1">OFFSET(Rankings!$A$1,'Printable Draft Notes'!$E200,MATCH('Printable Draft Notes'!$D200,Rankings!$B$1:$Z$1,0))</f>
        <v>280078</v>
      </c>
      <c r="G200" s="9" t="str">
        <f ca="1">INDEX('Player List'!B:B,MATCH($F200,'Player List'!$A:$A,0))</f>
        <v>L.Shuey</v>
      </c>
      <c r="H200" s="9" t="str">
        <f ca="1">INDEX('Player List'!D:D,MATCH($F200,'Player List'!$A:$A,0))</f>
        <v>MID</v>
      </c>
      <c r="I200" s="9" t="str">
        <f t="shared" ca="1" si="30"/>
        <v>X</v>
      </c>
      <c r="J200" s="9" t="str">
        <f t="shared" ca="1" si="30"/>
        <v>L.Shuey</v>
      </c>
      <c r="K200" s="9" t="str">
        <f t="shared" ca="1" si="30"/>
        <v>X</v>
      </c>
      <c r="L200" s="9" t="str">
        <f t="shared" ca="1" si="30"/>
        <v>X</v>
      </c>
      <c r="M200" s="9" t="str">
        <f ca="1">INDEX('Player List'!C:C,MATCH($F200,'Player List'!$A:$A,0))</f>
        <v>WCE</v>
      </c>
      <c r="N200" s="10">
        <f ca="1">INDEX('Player List'!E:E,MATCH($F200,'Player List'!$A:$A,0))</f>
        <v>85.88</v>
      </c>
      <c r="O200" s="32">
        <f ca="1">INDEX('Player List'!H:H,MATCH($F200,'Player List'!$A:$A,0))</f>
        <v>19</v>
      </c>
      <c r="P200" s="39" t="str">
        <f ca="1">INDEX('Player List'!I:I,MATCH($F200,'Player List'!$A:$A,0))</f>
        <v>81 tog</v>
      </c>
      <c r="Q200" s="32"/>
    </row>
    <row r="201" spans="1:17" x14ac:dyDescent="0.2">
      <c r="A201" s="22"/>
      <c r="B201" s="22"/>
      <c r="C201" s="22"/>
      <c r="D201" s="22"/>
      <c r="E201" s="22"/>
      <c r="F201" s="22" t="e">
        <f ca="1">OFFSET(Rankings!$A$1,'Printable Draft Notes'!$E201,MATCH('Printable Draft Notes'!$D201,Rankings!$B$1:$Z$1,0))</f>
        <v>#N/A</v>
      </c>
      <c r="G201" s="22" t="e">
        <f ca="1">INDEX('Player List'!B:B,MATCH($F201,'Player List'!$A:$A,0))</f>
        <v>#N/A</v>
      </c>
      <c r="H201" s="22" t="e">
        <f ca="1">INDEX('Player List'!D:D,MATCH($F201,'Player List'!$A:$A,0))</f>
        <v>#N/A</v>
      </c>
      <c r="I201" s="23"/>
      <c r="J201" s="23"/>
      <c r="K201" s="23"/>
      <c r="L201" s="23"/>
      <c r="M201" s="22"/>
      <c r="N201" s="24"/>
      <c r="O201" s="35"/>
      <c r="P201" s="42"/>
      <c r="Q201" s="35"/>
    </row>
    <row r="202" spans="1:17" x14ac:dyDescent="0.2">
      <c r="A202" s="5">
        <f t="shared" si="31"/>
        <v>23</v>
      </c>
      <c r="B202" s="5">
        <v>177</v>
      </c>
      <c r="C202" s="5" t="str">
        <f t="shared" ref="C202:C209" ca="1" si="32">D202&amp;E202</f>
        <v>F44</v>
      </c>
      <c r="D202" s="5" t="str">
        <f ca="1">LEFT(OFFSET(Settings!$B$1,'Printable Draft Notes'!$B202,0),1)</f>
        <v>F</v>
      </c>
      <c r="E202" s="5">
        <f ca="1">COUNTIF($D$3:D202,$D202)</f>
        <v>44</v>
      </c>
      <c r="F202" s="5">
        <f ca="1">OFFSET(Rankings!$A$1,'Printable Draft Notes'!$E202,MATCH('Printable Draft Notes'!$D202,Rankings!$B$1:$Z$1,0))</f>
        <v>1002235</v>
      </c>
      <c r="G202" s="5" t="str">
        <f ca="1">INDEX('Player List'!B:B,MATCH($F202,'Player List'!$A:$A,0))</f>
        <v>C.Rayner</v>
      </c>
      <c r="H202" s="5" t="str">
        <f ca="1">INDEX('Player List'!D:D,MATCH($F202,'Player List'!$A:$A,0))</f>
        <v>FWD</v>
      </c>
      <c r="I202" s="5" t="str">
        <f t="shared" ca="1" si="30"/>
        <v>X</v>
      </c>
      <c r="J202" s="5" t="str">
        <f t="shared" ca="1" si="30"/>
        <v>X</v>
      </c>
      <c r="K202" s="5" t="str">
        <f t="shared" ca="1" si="30"/>
        <v>X</v>
      </c>
      <c r="L202" s="5" t="str">
        <f t="shared" ca="1" si="30"/>
        <v>C.Rayner</v>
      </c>
      <c r="M202" s="5" t="str">
        <f ca="1">INDEX('Player List'!C:C,MATCH($F202,'Player List'!$A:$A,0))</f>
        <v>BRL</v>
      </c>
      <c r="N202" s="6">
        <f ca="1">INDEX('Player List'!E:E,MATCH($F202,'Player List'!$A:$A,0))</f>
        <v>70.95</v>
      </c>
      <c r="O202" s="34">
        <f ca="1">INDEX('Player List'!H:H,MATCH($F202,'Player List'!$A:$A,0))</f>
        <v>21</v>
      </c>
      <c r="P202" s="41" t="str">
        <f ca="1">INDEX('Player List'!I:I,MATCH($F202,'Player List'!$A:$A,0))</f>
        <v>57 guard</v>
      </c>
      <c r="Q202" s="34"/>
    </row>
    <row r="203" spans="1:17" x14ac:dyDescent="0.2">
      <c r="A203" s="7">
        <f t="shared" si="31"/>
        <v>23</v>
      </c>
      <c r="B203" s="7">
        <v>178</v>
      </c>
      <c r="C203" s="7" t="str">
        <f t="shared" ca="1" si="32"/>
        <v>D47</v>
      </c>
      <c r="D203" s="7" t="str">
        <f ca="1">LEFT(OFFSET(Settings!$B$1,'Printable Draft Notes'!$B203,0),1)</f>
        <v>D</v>
      </c>
      <c r="E203" s="7">
        <f ca="1">COUNTIF($D$3:D203,$D203)</f>
        <v>47</v>
      </c>
      <c r="F203" s="7">
        <f ca="1">OFFSET(Rankings!$A$1,'Printable Draft Notes'!$E203,MATCH('Printable Draft Notes'!$D203,Rankings!$B$1:$Z$1,0))</f>
        <v>296359</v>
      </c>
      <c r="G203" s="7" t="str">
        <f ca="1">INDEX('Player List'!B:B,MATCH($F203,'Player List'!$A:$A,0))</f>
        <v>C.Salem</v>
      </c>
      <c r="H203" s="7" t="str">
        <f ca="1">INDEX('Player List'!D:D,MATCH($F203,'Player List'!$A:$A,0))</f>
        <v>DEF</v>
      </c>
      <c r="I203" s="7" t="str">
        <f t="shared" ref="I203:L209" ca="1" si="33">IF(IFERROR(FIND(I$3,$H203),0)&gt;0,$G203,"X")</f>
        <v>C.Salem</v>
      </c>
      <c r="J203" s="7" t="str">
        <f t="shared" ca="1" si="33"/>
        <v>X</v>
      </c>
      <c r="K203" s="7" t="str">
        <f t="shared" ca="1" si="33"/>
        <v>X</v>
      </c>
      <c r="L203" s="7" t="str">
        <f t="shared" ca="1" si="33"/>
        <v>X</v>
      </c>
      <c r="M203" s="7" t="str">
        <f ca="1">INDEX('Player List'!C:C,MATCH($F203,'Player List'!$A:$A,0))</f>
        <v>MEL</v>
      </c>
      <c r="N203" s="8">
        <f ca="1">INDEX('Player List'!E:E,MATCH($F203,'Player List'!$A:$A,0))</f>
        <v>70.91</v>
      </c>
      <c r="O203" s="31">
        <f ca="1">INDEX('Player List'!H:H,MATCH($F203,'Player List'!$A:$A,0))</f>
        <v>23</v>
      </c>
      <c r="P203" s="38" t="str">
        <f ca="1">INDEX('Player List'!I:I,MATCH($F203,'Player List'!$A:$A,0))</f>
        <v/>
      </c>
      <c r="Q203" s="31"/>
    </row>
    <row r="204" spans="1:17" x14ac:dyDescent="0.2">
      <c r="A204" s="7">
        <f t="shared" si="31"/>
        <v>23</v>
      </c>
      <c r="B204" s="7">
        <v>179</v>
      </c>
      <c r="C204" s="7" t="str">
        <f t="shared" ca="1" si="32"/>
        <v>M66</v>
      </c>
      <c r="D204" s="7" t="str">
        <f ca="1">LEFT(OFFSET(Settings!$B$1,'Printable Draft Notes'!$B204,0),1)</f>
        <v>M</v>
      </c>
      <c r="E204" s="7">
        <f ca="1">COUNTIF($D$3:D204,$D204)</f>
        <v>66</v>
      </c>
      <c r="F204" s="7">
        <f ca="1">OFFSET(Rankings!$A$1,'Printable Draft Notes'!$E204,MATCH('Printable Draft Notes'!$D204,Rankings!$B$1:$Z$1,0))</f>
        <v>293716</v>
      </c>
      <c r="G204" s="7" t="str">
        <f ca="1">INDEX('Player List'!B:B,MATCH($F204,'Player List'!$A:$A,0))</f>
        <v>J.Lyons</v>
      </c>
      <c r="H204" s="7" t="str">
        <f ca="1">INDEX('Player List'!D:D,MATCH($F204,'Player List'!$A:$A,0))</f>
        <v>MID</v>
      </c>
      <c r="I204" s="7" t="str">
        <f t="shared" ca="1" si="33"/>
        <v>X</v>
      </c>
      <c r="J204" s="7" t="str">
        <f t="shared" ca="1" si="33"/>
        <v>J.Lyons</v>
      </c>
      <c r="K204" s="7" t="str">
        <f t="shared" ca="1" si="33"/>
        <v>X</v>
      </c>
      <c r="L204" s="7" t="str">
        <f t="shared" ca="1" si="33"/>
        <v>X</v>
      </c>
      <c r="M204" s="7" t="str">
        <f ca="1">INDEX('Player List'!C:C,MATCH($F204,'Player List'!$A:$A,0))</f>
        <v>BRL</v>
      </c>
      <c r="N204" s="8">
        <f ca="1">INDEX('Player List'!E:E,MATCH($F204,'Player List'!$A:$A,0))</f>
        <v>90.86</v>
      </c>
      <c r="O204" s="31">
        <f ca="1">INDEX('Player List'!H:H,MATCH($F204,'Player List'!$A:$A,0))</f>
        <v>14</v>
      </c>
      <c r="P204" s="38" t="str">
        <f ca="1">INDEX('Player List'!I:I,MATCH($F204,'Player List'!$A:$A,0))</f>
        <v/>
      </c>
      <c r="Q204" s="31"/>
    </row>
    <row r="205" spans="1:17" x14ac:dyDescent="0.2">
      <c r="A205" s="7">
        <f t="shared" si="31"/>
        <v>23</v>
      </c>
      <c r="B205" s="7">
        <v>180</v>
      </c>
      <c r="C205" s="7" t="str">
        <f t="shared" ca="1" si="32"/>
        <v>R23</v>
      </c>
      <c r="D205" s="7" t="str">
        <f ca="1">LEFT(OFFSET(Settings!$B$1,'Printable Draft Notes'!$B205,0),1)</f>
        <v>R</v>
      </c>
      <c r="E205" s="7">
        <f ca="1">COUNTIF($D$3:D205,$D205)</f>
        <v>23</v>
      </c>
      <c r="F205" s="7">
        <f ca="1">OFFSET(Rankings!$A$1,'Printable Draft Notes'!$E205,MATCH('Printable Draft Notes'!$D205,Rankings!$B$1:$Z$1,0))</f>
        <v>280317</v>
      </c>
      <c r="G205" s="7" t="str">
        <f ca="1">INDEX('Player List'!B:B,MATCH($F205,'Player List'!$A:$A,0))</f>
        <v>R.Stanley</v>
      </c>
      <c r="H205" s="7" t="str">
        <f ca="1">INDEX('Player List'!D:D,MATCH($F205,'Player List'!$A:$A,0))</f>
        <v>RUC</v>
      </c>
      <c r="I205" s="7" t="str">
        <f t="shared" ca="1" si="33"/>
        <v>X</v>
      </c>
      <c r="J205" s="7" t="str">
        <f t="shared" ca="1" si="33"/>
        <v>X</v>
      </c>
      <c r="K205" s="7" t="str">
        <f t="shared" ca="1" si="33"/>
        <v>R.Stanley</v>
      </c>
      <c r="L205" s="7" t="str">
        <f t="shared" ca="1" si="33"/>
        <v>X</v>
      </c>
      <c r="M205" s="7" t="str">
        <f ca="1">INDEX('Player List'!C:C,MATCH($F205,'Player List'!$A:$A,0))</f>
        <v>GEE</v>
      </c>
      <c r="N205" s="8">
        <f ca="1">INDEX('Player List'!E:E,MATCH($F205,'Player List'!$A:$A,0))</f>
        <v>79.650000000000006</v>
      </c>
      <c r="O205" s="31">
        <f ca="1">INDEX('Player List'!H:H,MATCH($F205,'Player List'!$A:$A,0))</f>
        <v>22</v>
      </c>
      <c r="P205" s="38" t="str">
        <f ca="1">INDEX('Player List'!I:I,MATCH($F205,'Player List'!$A:$A,0))</f>
        <v>47 ruck</v>
      </c>
      <c r="Q205" s="31"/>
    </row>
    <row r="206" spans="1:17" x14ac:dyDescent="0.2">
      <c r="A206" s="7">
        <f t="shared" si="31"/>
        <v>23</v>
      </c>
      <c r="B206" s="7">
        <v>181</v>
      </c>
      <c r="C206" s="7" t="str">
        <f t="shared" ca="1" si="32"/>
        <v>F45</v>
      </c>
      <c r="D206" s="7" t="str">
        <f ca="1">LEFT(OFFSET(Settings!$B$1,'Printable Draft Notes'!$B206,0),1)</f>
        <v>F</v>
      </c>
      <c r="E206" s="7">
        <f ca="1">COUNTIF($D$3:D206,$D206)</f>
        <v>45</v>
      </c>
      <c r="F206" s="7">
        <f ca="1">OFFSET(Rankings!$A$1,'Printable Draft Notes'!$E206,MATCH('Printable Draft Notes'!$D206,Rankings!$B$1:$Z$1,0))</f>
        <v>999331</v>
      </c>
      <c r="G206" s="7" t="str">
        <f ca="1">INDEX('Player List'!B:B,MATCH($F206,'Player List'!$A:$A,0))</f>
        <v>D.Fogarty</v>
      </c>
      <c r="H206" s="7" t="str">
        <f ca="1">INDEX('Player List'!D:D,MATCH($F206,'Player List'!$A:$A,0))</f>
        <v>FWD</v>
      </c>
      <c r="I206" s="7" t="str">
        <f t="shared" ca="1" si="33"/>
        <v>X</v>
      </c>
      <c r="J206" s="7" t="str">
        <f t="shared" ca="1" si="33"/>
        <v>X</v>
      </c>
      <c r="K206" s="7" t="str">
        <f t="shared" ca="1" si="33"/>
        <v>X</v>
      </c>
      <c r="L206" s="7" t="str">
        <f t="shared" ca="1" si="33"/>
        <v>D.Fogarty</v>
      </c>
      <c r="M206" s="7" t="str">
        <f ca="1">INDEX('Player List'!C:C,MATCH($F206,'Player List'!$A:$A,0))</f>
        <v>ADE</v>
      </c>
      <c r="N206" s="8">
        <f ca="1">INDEX('Player List'!E:E,MATCH($F206,'Player List'!$A:$A,0))</f>
        <v>67.819999999999993</v>
      </c>
      <c r="O206" s="31">
        <f ca="1">INDEX('Player List'!H:H,MATCH($F206,'Player List'!$A:$A,0))</f>
        <v>23</v>
      </c>
      <c r="P206" s="38" t="str">
        <f ca="1">INDEX('Player List'!I:I,MATCH($F206,'Player List'!$A:$A,0))</f>
        <v>136 spearhead</v>
      </c>
      <c r="Q206" s="31"/>
    </row>
    <row r="207" spans="1:17" x14ac:dyDescent="0.2">
      <c r="A207" s="7">
        <f t="shared" si="31"/>
        <v>23</v>
      </c>
      <c r="B207" s="7">
        <v>182</v>
      </c>
      <c r="C207" s="7" t="str">
        <f t="shared" ca="1" si="32"/>
        <v>D48</v>
      </c>
      <c r="D207" s="7" t="str">
        <f ca="1">LEFT(OFFSET(Settings!$B$1,'Printable Draft Notes'!$B207,0),1)</f>
        <v>D</v>
      </c>
      <c r="E207" s="7">
        <f ca="1">COUNTIF($D$3:D207,$D207)</f>
        <v>48</v>
      </c>
      <c r="F207" s="7">
        <f ca="1">OFFSET(Rankings!$A$1,'Printable Draft Notes'!$E207,MATCH('Printable Draft Notes'!$D207,Rankings!$B$1:$Z$1,0))</f>
        <v>1002264</v>
      </c>
      <c r="G207" s="7" t="str">
        <f ca="1">INDEX('Player List'!B:B,MATCH($F207,'Player List'!$A:$A,0))</f>
        <v>H.Clark</v>
      </c>
      <c r="H207" s="7" t="str">
        <f ca="1">INDEX('Player List'!D:D,MATCH($F207,'Player List'!$A:$A,0))</f>
        <v>DEF</v>
      </c>
      <c r="I207" s="7" t="str">
        <f t="shared" ca="1" si="33"/>
        <v>H.Clark</v>
      </c>
      <c r="J207" s="7" t="str">
        <f t="shared" ca="1" si="33"/>
        <v>X</v>
      </c>
      <c r="K207" s="7" t="str">
        <f t="shared" ca="1" si="33"/>
        <v>X</v>
      </c>
      <c r="L207" s="7" t="str">
        <f t="shared" ca="1" si="33"/>
        <v>X</v>
      </c>
      <c r="M207" s="7" t="str">
        <f ca="1">INDEX('Player List'!C:C,MATCH($F207,'Player List'!$A:$A,0))</f>
        <v>STK</v>
      </c>
      <c r="N207" s="8">
        <f ca="1">INDEX('Player List'!E:E,MATCH($F207,'Player List'!$A:$A,0))</f>
        <v>57.25</v>
      </c>
      <c r="O207" s="31">
        <f ca="1">INDEX('Player List'!H:H,MATCH($F207,'Player List'!$A:$A,0))</f>
        <v>23</v>
      </c>
      <c r="P207" s="38" t="str">
        <f ca="1">INDEX('Player List'!I:I,MATCH($F207,'Player List'!$A:$A,0))</f>
        <v>78 guard</v>
      </c>
      <c r="Q207" s="31"/>
    </row>
    <row r="208" spans="1:17" x14ac:dyDescent="0.2">
      <c r="A208" s="7">
        <f t="shared" si="31"/>
        <v>23</v>
      </c>
      <c r="B208" s="7">
        <v>183</v>
      </c>
      <c r="C208" s="7" t="str">
        <f t="shared" ca="1" si="32"/>
        <v>D49</v>
      </c>
      <c r="D208" s="7" t="str">
        <f ca="1">LEFT(OFFSET(Settings!$B$1,'Printable Draft Notes'!$B208,0),1)</f>
        <v>D</v>
      </c>
      <c r="E208" s="7">
        <f ca="1">COUNTIF($D$3:D208,$D208)</f>
        <v>49</v>
      </c>
      <c r="F208" s="7">
        <f ca="1">OFFSET(Rankings!$A$1,'Printable Draft Notes'!$E208,MATCH('Printable Draft Notes'!$D208,Rankings!$B$1:$Z$1,0))</f>
        <v>1007881</v>
      </c>
      <c r="G208" s="7" t="str">
        <f ca="1">INDEX('Player List'!B:B,MATCH($F208,'Player List'!$A:$A,0))</f>
        <v>W.Powell</v>
      </c>
      <c r="H208" s="7" t="str">
        <f ca="1">INDEX('Player List'!D:D,MATCH($F208,'Player List'!$A:$A,0))</f>
        <v>DEF</v>
      </c>
      <c r="I208" s="7" t="str">
        <f t="shared" ca="1" si="33"/>
        <v>W.Powell</v>
      </c>
      <c r="J208" s="7" t="str">
        <f t="shared" ca="1" si="33"/>
        <v>X</v>
      </c>
      <c r="K208" s="7" t="str">
        <f t="shared" ca="1" si="33"/>
        <v>X</v>
      </c>
      <c r="L208" s="7" t="str">
        <f t="shared" ca="1" si="33"/>
        <v>X</v>
      </c>
      <c r="M208" s="7" t="str">
        <f ca="1">INDEX('Player List'!C:C,MATCH($F208,'Player List'!$A:$A,0))</f>
        <v>GCS</v>
      </c>
      <c r="N208" s="8">
        <f ca="1">INDEX('Player List'!E:E,MATCH($F208,'Player List'!$A:$A,0))</f>
        <v>77.25</v>
      </c>
      <c r="O208" s="31">
        <f ca="1">INDEX('Player List'!H:H,MATCH($F208,'Player List'!$A:$A,0))</f>
        <v>25</v>
      </c>
      <c r="P208" s="38" t="str">
        <f ca="1">INDEX('Player List'!I:I,MATCH($F208,'Player List'!$A:$A,0))</f>
        <v/>
      </c>
      <c r="Q208" s="31"/>
    </row>
    <row r="209" spans="1:17" x14ac:dyDescent="0.2">
      <c r="A209" s="9">
        <f t="shared" si="31"/>
        <v>23</v>
      </c>
      <c r="B209" s="9">
        <v>184</v>
      </c>
      <c r="C209" s="9" t="str">
        <f t="shared" ca="1" si="32"/>
        <v>F46</v>
      </c>
      <c r="D209" s="9" t="str">
        <f ca="1">LEFT(OFFSET(Settings!$B$1,'Printable Draft Notes'!$B209,0),1)</f>
        <v>F</v>
      </c>
      <c r="E209" s="9">
        <f ca="1">COUNTIF($D$3:D209,$D209)</f>
        <v>46</v>
      </c>
      <c r="F209" s="9">
        <f ca="1">OFFSET(Rankings!$A$1,'Printable Draft Notes'!$E209,MATCH('Printable Draft Notes'!$D209,Rankings!$B$1:$Z$1,0))</f>
        <v>298289</v>
      </c>
      <c r="G209" s="9" t="str">
        <f ca="1">INDEX('Player List'!B:B,MATCH($F209,'Player List'!$A:$A,0))</f>
        <v>P.Wright</v>
      </c>
      <c r="H209" s="9" t="str">
        <f ca="1">INDEX('Player List'!D:D,MATCH($F209,'Player List'!$A:$A,0))</f>
        <v>FWD</v>
      </c>
      <c r="I209" s="9" t="str">
        <f t="shared" ca="1" si="33"/>
        <v>X</v>
      </c>
      <c r="J209" s="9" t="str">
        <f t="shared" ca="1" si="33"/>
        <v>X</v>
      </c>
      <c r="K209" s="9" t="str">
        <f t="shared" ca="1" si="33"/>
        <v>X</v>
      </c>
      <c r="L209" s="9" t="str">
        <f t="shared" ca="1" si="33"/>
        <v>P.Wright</v>
      </c>
      <c r="M209" s="9" t="str">
        <f ca="1">INDEX('Player List'!C:C,MATCH($F209,'Player List'!$A:$A,0))</f>
        <v>ESS</v>
      </c>
      <c r="N209" s="10">
        <f ca="1">INDEX('Player List'!E:E,MATCH($F209,'Player List'!$A:$A,0))</f>
        <v>78.27</v>
      </c>
      <c r="O209" s="32">
        <f ca="1">INDEX('Player List'!H:H,MATCH($F209,'Player List'!$A:$A,0))</f>
        <v>22</v>
      </c>
      <c r="P209" s="39" t="str">
        <f ca="1">INDEX('Player List'!I:I,MATCH($F209,'Player List'!$A:$A,0))</f>
        <v>64 spearhead</v>
      </c>
      <c r="Q209" s="32"/>
    </row>
    <row r="210" spans="1:17" x14ac:dyDescent="0.2">
      <c r="A210" s="22"/>
      <c r="B210" s="22"/>
      <c r="C210" s="22"/>
      <c r="D210" s="22"/>
      <c r="E210" s="22"/>
      <c r="F210" s="22"/>
      <c r="G210" s="22"/>
      <c r="H210" s="22"/>
      <c r="I210" s="23"/>
      <c r="J210" s="23"/>
      <c r="K210" s="23"/>
      <c r="L210" s="23"/>
      <c r="M210" s="22"/>
      <c r="N210" s="24"/>
      <c r="O210" s="24"/>
      <c r="P210" s="25"/>
      <c r="Q210" s="24"/>
    </row>
    <row r="211" spans="1:17" x14ac:dyDescent="0.2">
      <c r="A211" s="5">
        <f t="shared" ref="A211:A218" si="34">A202+1</f>
        <v>24</v>
      </c>
      <c r="B211" s="5">
        <v>145</v>
      </c>
      <c r="C211" s="5" t="str">
        <f t="shared" ref="C211:C218" ca="1" si="35">D211&amp;E211</f>
        <v>M67</v>
      </c>
      <c r="D211" s="5" t="str">
        <f ca="1">LEFT(OFFSET(Settings!$B$1,'Printable Draft Notes'!$B211,0),1)</f>
        <v>M</v>
      </c>
      <c r="E211" s="5">
        <f ca="1">COUNTIF($D$3:D211,$D211)</f>
        <v>67</v>
      </c>
      <c r="F211" s="5">
        <f ca="1">OFFSET(Rankings!$A$1,'Printable Draft Notes'!$E211,MATCH('Printable Draft Notes'!$D211,Rankings!$B$1:$Z$1,0))</f>
        <v>297401</v>
      </c>
      <c r="G211" s="5" t="str">
        <f ca="1">INDEX('Player List'!B:B,MATCH($F211,'Player List'!$A:$A,0))</f>
        <v>M.Crouch</v>
      </c>
      <c r="H211" s="5" t="str">
        <f ca="1">INDEX('Player List'!D:D,MATCH($F211,'Player List'!$A:$A,0))</f>
        <v>MID</v>
      </c>
      <c r="I211" s="5" t="str">
        <f t="shared" ref="I211:L283" ca="1" si="36">IF(IFERROR(FIND(I$3,$H211),0)&gt;0,$G211,"X")</f>
        <v>X</v>
      </c>
      <c r="J211" s="5" t="str">
        <f t="shared" ca="1" si="36"/>
        <v>M.Crouch</v>
      </c>
      <c r="K211" s="5" t="str">
        <f t="shared" ca="1" si="36"/>
        <v>X</v>
      </c>
      <c r="L211" s="5" t="str">
        <f t="shared" ca="1" si="36"/>
        <v>X</v>
      </c>
      <c r="M211" s="5" t="str">
        <f ca="1">INDEX('Player List'!C:C,MATCH($F211,'Player List'!$A:$A,0))</f>
        <v>ADE</v>
      </c>
      <c r="N211" s="6">
        <f ca="1">INDEX('Player List'!E:E,MATCH($F211,'Player List'!$A:$A,0))</f>
        <v>90.45</v>
      </c>
      <c r="O211" s="34">
        <f ca="1">INDEX('Player List'!H:H,MATCH($F211,'Player List'!$A:$A,0))</f>
        <v>16</v>
      </c>
      <c r="P211" s="41" t="str">
        <f ca="1">INDEX('Player List'!I:I,MATCH($F211,'Player List'!$A:$A,0))</f>
        <v>23 tog</v>
      </c>
      <c r="Q211" s="34"/>
    </row>
    <row r="212" spans="1:17" x14ac:dyDescent="0.2">
      <c r="A212" s="7">
        <f t="shared" si="34"/>
        <v>24</v>
      </c>
      <c r="B212" s="7">
        <v>146</v>
      </c>
      <c r="C212" s="7" t="str">
        <f t="shared" ca="1" si="35"/>
        <v>D50</v>
      </c>
      <c r="D212" s="7" t="str">
        <f ca="1">LEFT(OFFSET(Settings!$B$1,'Printable Draft Notes'!$B212,0),1)</f>
        <v>D</v>
      </c>
      <c r="E212" s="7">
        <f ca="1">COUNTIF($D$3:D212,$D212)</f>
        <v>50</v>
      </c>
      <c r="F212" s="7">
        <f ca="1">OFFSET(Rankings!$A$1,'Printable Draft Notes'!$E212,MATCH('Printable Draft Notes'!$D212,Rankings!$B$1:$Z$1,0))</f>
        <v>1004863</v>
      </c>
      <c r="G212" s="7" t="str">
        <f ca="1">INDEX('Player List'!B:B,MATCH($F212,'Player List'!$A:$A,0))</f>
        <v>M.Hinge</v>
      </c>
      <c r="H212" s="7" t="str">
        <f ca="1">INDEX('Player List'!D:D,MATCH($F212,'Player List'!$A:$A,0))</f>
        <v>DEF MID</v>
      </c>
      <c r="I212" s="7" t="str">
        <f t="shared" ca="1" si="36"/>
        <v>M.Hinge</v>
      </c>
      <c r="J212" s="7" t="str">
        <f t="shared" ca="1" si="36"/>
        <v>M.Hinge</v>
      </c>
      <c r="K212" s="7" t="str">
        <f t="shared" ca="1" si="36"/>
        <v>X</v>
      </c>
      <c r="L212" s="7" t="str">
        <f t="shared" ca="1" si="36"/>
        <v>X</v>
      </c>
      <c r="M212" s="7" t="str">
        <f ca="1">INDEX('Player List'!C:C,MATCH($F212,'Player List'!$A:$A,0))</f>
        <v>ADE</v>
      </c>
      <c r="N212" s="8">
        <f ca="1">INDEX('Player List'!E:E,MATCH($F212,'Player List'!$A:$A,0))</f>
        <v>67.53</v>
      </c>
      <c r="O212" s="31">
        <f ca="1">INDEX('Player List'!H:H,MATCH($F212,'Player List'!$A:$A,0))</f>
        <v>26</v>
      </c>
      <c r="P212" s="38" t="str">
        <f ca="1">INDEX('Player List'!I:I,MATCH($F212,'Player List'!$A:$A,0))</f>
        <v>113 hot</v>
      </c>
      <c r="Q212" s="31"/>
    </row>
    <row r="213" spans="1:17" x14ac:dyDescent="0.2">
      <c r="A213" s="7">
        <f t="shared" si="34"/>
        <v>24</v>
      </c>
      <c r="B213" s="7">
        <v>147</v>
      </c>
      <c r="C213" s="7" t="str">
        <f t="shared" ca="1" si="35"/>
        <v>M68</v>
      </c>
      <c r="D213" s="7" t="str">
        <f ca="1">LEFT(OFFSET(Settings!$B$1,'Printable Draft Notes'!$B213,0),1)</f>
        <v>M</v>
      </c>
      <c r="E213" s="7">
        <f ca="1">COUNTIF($D$3:D213,$D213)</f>
        <v>68</v>
      </c>
      <c r="F213" s="7">
        <f ca="1">OFFSET(Rankings!$A$1,'Printable Draft Notes'!$E213,MATCH('Printable Draft Notes'!$D213,Rankings!$B$1:$Z$1,0))</f>
        <v>296294</v>
      </c>
      <c r="G213" s="7" t="str">
        <f ca="1">INDEX('Player List'!B:B,MATCH($F213,'Player List'!$A:$A,0))</f>
        <v>B.Acres</v>
      </c>
      <c r="H213" s="7" t="str">
        <f ca="1">INDEX('Player List'!D:D,MATCH($F213,'Player List'!$A:$A,0))</f>
        <v>MID</v>
      </c>
      <c r="I213" s="7" t="str">
        <f t="shared" ca="1" si="36"/>
        <v>X</v>
      </c>
      <c r="J213" s="7" t="str">
        <f t="shared" ca="1" si="36"/>
        <v>B.Acres</v>
      </c>
      <c r="K213" s="7" t="str">
        <f t="shared" ca="1" si="36"/>
        <v>X</v>
      </c>
      <c r="L213" s="7" t="str">
        <f t="shared" ca="1" si="36"/>
        <v>X</v>
      </c>
      <c r="M213" s="7" t="str">
        <f ca="1">INDEX('Player List'!C:C,MATCH($F213,'Player List'!$A:$A,0))</f>
        <v>CAR</v>
      </c>
      <c r="N213" s="8">
        <f ca="1">INDEX('Player List'!E:E,MATCH($F213,'Player List'!$A:$A,0))</f>
        <v>82.83</v>
      </c>
      <c r="O213" s="31">
        <f ca="1">INDEX('Player List'!H:H,MATCH($F213,'Player List'!$A:$A,0))</f>
        <v>19</v>
      </c>
      <c r="P213" s="38" t="str">
        <f ca="1">INDEX('Player List'!I:I,MATCH($F213,'Player List'!$A:$A,0))</f>
        <v>94 wing</v>
      </c>
      <c r="Q213" s="31"/>
    </row>
    <row r="214" spans="1:17" x14ac:dyDescent="0.2">
      <c r="A214" s="7">
        <f t="shared" si="34"/>
        <v>24</v>
      </c>
      <c r="B214" s="7">
        <v>148</v>
      </c>
      <c r="C214" s="7" t="str">
        <f t="shared" ca="1" si="35"/>
        <v>F47</v>
      </c>
      <c r="D214" s="7" t="str">
        <f ca="1">LEFT(OFFSET(Settings!$B$1,'Printable Draft Notes'!$B214,0),1)</f>
        <v>F</v>
      </c>
      <c r="E214" s="7">
        <f ca="1">COUNTIF($D$3:D214,$D214)</f>
        <v>47</v>
      </c>
      <c r="F214" s="7">
        <f ca="1">OFFSET(Rankings!$A$1,'Printable Draft Notes'!$E214,MATCH('Printable Draft Notes'!$D214,Rankings!$B$1:$Z$1,0))</f>
        <v>992059</v>
      </c>
      <c r="G214" s="7" t="str">
        <f ca="1">INDEX('Player List'!B:B,MATCH($F214,'Player List'!$A:$A,0))</f>
        <v>S.Switkowski</v>
      </c>
      <c r="H214" s="7" t="str">
        <f ca="1">INDEX('Player List'!D:D,MATCH($F214,'Player List'!$A:$A,0))</f>
        <v>FWD</v>
      </c>
      <c r="I214" s="7" t="str">
        <f t="shared" ca="1" si="36"/>
        <v>X</v>
      </c>
      <c r="J214" s="7" t="str">
        <f t="shared" ca="1" si="36"/>
        <v>X</v>
      </c>
      <c r="K214" s="7" t="str">
        <f t="shared" ca="1" si="36"/>
        <v>X</v>
      </c>
      <c r="L214" s="7" t="str">
        <f t="shared" ca="1" si="36"/>
        <v>S.Switkowski</v>
      </c>
      <c r="M214" s="7" t="str">
        <f ca="1">INDEX('Player List'!C:C,MATCH($F214,'Player List'!$A:$A,0))</f>
        <v>FRE</v>
      </c>
      <c r="N214" s="8">
        <f ca="1">INDEX('Player List'!E:E,MATCH($F214,'Player List'!$A:$A,0))</f>
        <v>78.25</v>
      </c>
      <c r="O214" s="31">
        <f ca="1">INDEX('Player List'!H:H,MATCH($F214,'Player List'!$A:$A,0))</f>
        <v>22</v>
      </c>
      <c r="P214" s="38" t="str">
        <f ca="1">INDEX('Player List'!I:I,MATCH($F214,'Player List'!$A:$A,0))</f>
        <v>66 pocket</v>
      </c>
      <c r="Q214" s="31"/>
    </row>
    <row r="215" spans="1:17" x14ac:dyDescent="0.2">
      <c r="A215" s="7">
        <f t="shared" si="34"/>
        <v>24</v>
      </c>
      <c r="B215" s="7">
        <v>149</v>
      </c>
      <c r="C215" s="7" t="str">
        <f t="shared" ca="1" si="35"/>
        <v>D51</v>
      </c>
      <c r="D215" s="7" t="str">
        <f ca="1">LEFT(OFFSET(Settings!$B$1,'Printable Draft Notes'!$B215,0),1)</f>
        <v>D</v>
      </c>
      <c r="E215" s="7">
        <f ca="1">COUNTIF($D$3:D215,$D215)</f>
        <v>51</v>
      </c>
      <c r="F215" s="7">
        <f ca="1">OFFSET(Rankings!$A$1,'Printable Draft Notes'!$E215,MATCH('Printable Draft Notes'!$D215,Rankings!$B$1:$Z$1,0))</f>
        <v>1013224</v>
      </c>
      <c r="G215" s="7" t="str">
        <f ca="1">INDEX('Player List'!B:B,MATCH($F215,'Player List'!$A:$A,0))</f>
        <v>H.Chapman</v>
      </c>
      <c r="H215" s="7" t="str">
        <f ca="1">INDEX('Player List'!D:D,MATCH($F215,'Player List'!$A:$A,0))</f>
        <v>DEF</v>
      </c>
      <c r="I215" s="7" t="str">
        <f t="shared" ca="1" si="36"/>
        <v>H.Chapman</v>
      </c>
      <c r="J215" s="7" t="str">
        <f t="shared" ca="1" si="36"/>
        <v>X</v>
      </c>
      <c r="K215" s="7" t="str">
        <f t="shared" ca="1" si="36"/>
        <v>X</v>
      </c>
      <c r="L215" s="7" t="str">
        <f t="shared" ca="1" si="36"/>
        <v>X</v>
      </c>
      <c r="M215" s="7" t="str">
        <f ca="1">INDEX('Player List'!C:C,MATCH($F215,'Player List'!$A:$A,0))</f>
        <v>FRE</v>
      </c>
      <c r="N215" s="8">
        <f ca="1">INDEX('Player List'!E:E,MATCH($F215,'Player List'!$A:$A,0))</f>
        <v>75.87</v>
      </c>
      <c r="O215" s="31">
        <f ca="1">INDEX('Player List'!H:H,MATCH($F215,'Player List'!$A:$A,0))</f>
        <v>25</v>
      </c>
      <c r="P215" s="38" t="str">
        <f ca="1">INDEX('Player List'!I:I,MATCH($F215,'Player List'!$A:$A,0))</f>
        <v>59 job</v>
      </c>
      <c r="Q215" s="31"/>
    </row>
    <row r="216" spans="1:17" x14ac:dyDescent="0.2">
      <c r="A216" s="7">
        <f t="shared" si="34"/>
        <v>24</v>
      </c>
      <c r="B216" s="7">
        <v>150</v>
      </c>
      <c r="C216" s="7" t="str">
        <f t="shared" ca="1" si="35"/>
        <v>F48</v>
      </c>
      <c r="D216" s="7" t="str">
        <f ca="1">LEFT(OFFSET(Settings!$B$1,'Printable Draft Notes'!$B216,0),1)</f>
        <v>F</v>
      </c>
      <c r="E216" s="7">
        <f ca="1">COUNTIF($D$3:D216,$D216)</f>
        <v>48</v>
      </c>
      <c r="F216" s="7">
        <f ca="1">OFFSET(Rankings!$A$1,'Printable Draft Notes'!$E216,MATCH('Printable Draft Notes'!$D216,Rankings!$B$1:$Z$1,0))</f>
        <v>294518</v>
      </c>
      <c r="G216" s="7" t="str">
        <f ca="1">INDEX('Player List'!B:B,MATCH($F216,'Player List'!$A:$A,0))</f>
        <v>J.Daniher</v>
      </c>
      <c r="H216" s="7" t="str">
        <f ca="1">INDEX('Player List'!D:D,MATCH($F216,'Player List'!$A:$A,0))</f>
        <v>FWD</v>
      </c>
      <c r="I216" s="7" t="str">
        <f t="shared" ca="1" si="36"/>
        <v>X</v>
      </c>
      <c r="J216" s="7" t="str">
        <f t="shared" ca="1" si="36"/>
        <v>X</v>
      </c>
      <c r="K216" s="7" t="str">
        <f t="shared" ca="1" si="36"/>
        <v>X</v>
      </c>
      <c r="L216" s="7" t="str">
        <f t="shared" ca="1" si="36"/>
        <v>J.Daniher</v>
      </c>
      <c r="M216" s="7" t="str">
        <f ca="1">INDEX('Player List'!C:C,MATCH($F216,'Player List'!$A:$A,0))</f>
        <v>BRL</v>
      </c>
      <c r="N216" s="8">
        <f ca="1">INDEX('Player List'!E:E,MATCH($F216,'Player List'!$A:$A,0))</f>
        <v>61.53</v>
      </c>
      <c r="O216" s="31">
        <f ca="1">INDEX('Player List'!H:H,MATCH($F216,'Player List'!$A:$A,0))</f>
        <v>29</v>
      </c>
      <c r="P216" s="38" t="str">
        <f ca="1">INDEX('Player List'!I:I,MATCH($F216,'Player List'!$A:$A,0))</f>
        <v>73 spearhead</v>
      </c>
      <c r="Q216" s="31"/>
    </row>
    <row r="217" spans="1:17" x14ac:dyDescent="0.2">
      <c r="A217" s="7">
        <f t="shared" si="34"/>
        <v>24</v>
      </c>
      <c r="B217" s="7">
        <v>151</v>
      </c>
      <c r="C217" s="7" t="str">
        <f t="shared" ca="1" si="35"/>
        <v>F49</v>
      </c>
      <c r="D217" s="7" t="str">
        <f ca="1">LEFT(OFFSET(Settings!$B$1,'Printable Draft Notes'!$B217,0),1)</f>
        <v>F</v>
      </c>
      <c r="E217" s="7">
        <f ca="1">COUNTIF($D$3:D217,$D217)</f>
        <v>49</v>
      </c>
      <c r="F217" s="7">
        <f ca="1">OFFSET(Rankings!$A$1,'Printable Draft Notes'!$E217,MATCH('Printable Draft Notes'!$D217,Rankings!$B$1:$Z$1,0))</f>
        <v>290188</v>
      </c>
      <c r="G217" s="7" t="str">
        <f ca="1">INDEX('Player List'!B:B,MATCH($F217,'Player List'!$A:$A,0))</f>
        <v>S.Reid</v>
      </c>
      <c r="H217" s="7" t="str">
        <f ca="1">INDEX('Player List'!D:D,MATCH($F217,'Player List'!$A:$A,0))</f>
        <v>FWD</v>
      </c>
      <c r="I217" s="7" t="str">
        <f t="shared" ca="1" si="36"/>
        <v>X</v>
      </c>
      <c r="J217" s="7" t="str">
        <f t="shared" ca="1" si="36"/>
        <v>X</v>
      </c>
      <c r="K217" s="7" t="str">
        <f t="shared" ca="1" si="36"/>
        <v>X</v>
      </c>
      <c r="L217" s="7" t="str">
        <f t="shared" ca="1" si="36"/>
        <v>S.Reid</v>
      </c>
      <c r="M217" s="7" t="str">
        <f ca="1">INDEX('Player List'!C:C,MATCH($F217,'Player List'!$A:$A,0))</f>
        <v>SYD</v>
      </c>
      <c r="N217" s="8">
        <f ca="1">INDEX('Player List'!E:E,MATCH($F217,'Player List'!$A:$A,0))</f>
        <v>85.53</v>
      </c>
      <c r="O217" s="31">
        <f ca="1">INDEX('Player List'!H:H,MATCH($F217,'Player List'!$A:$A,0))</f>
        <v>17</v>
      </c>
      <c r="P217" s="38" t="str">
        <f ca="1">INDEX('Player List'!I:I,MATCH($F217,'Player List'!$A:$A,0))</f>
        <v>79 spearhead</v>
      </c>
      <c r="Q217" s="31"/>
    </row>
    <row r="218" spans="1:17" x14ac:dyDescent="0.2">
      <c r="A218" s="9">
        <f t="shared" si="34"/>
        <v>24</v>
      </c>
      <c r="B218" s="9">
        <v>152</v>
      </c>
      <c r="C218" s="9" t="str">
        <f t="shared" ca="1" si="35"/>
        <v>F50</v>
      </c>
      <c r="D218" s="9" t="str">
        <f ca="1">LEFT(OFFSET(Settings!$B$1,'Printable Draft Notes'!$B218,0),1)</f>
        <v>F</v>
      </c>
      <c r="E218" s="9">
        <f ca="1">COUNTIF($D$3:D218,$D218)</f>
        <v>50</v>
      </c>
      <c r="F218" s="9">
        <f ca="1">OFFSET(Rankings!$A$1,'Printable Draft Notes'!$E218,MATCH('Printable Draft Notes'!$D218,Rankings!$B$1:$Z$1,0))</f>
        <v>1000953</v>
      </c>
      <c r="G218" s="9" t="str">
        <f ca="1">INDEX('Player List'!B:B,MATCH($F218,'Player List'!$A:$A,0))</f>
        <v>H.McKay</v>
      </c>
      <c r="H218" s="9" t="str">
        <f ca="1">INDEX('Player List'!D:D,MATCH($F218,'Player List'!$A:$A,0))</f>
        <v>FWD</v>
      </c>
      <c r="I218" s="9" t="str">
        <f t="shared" ca="1" si="36"/>
        <v>X</v>
      </c>
      <c r="J218" s="9" t="str">
        <f t="shared" ca="1" si="36"/>
        <v>X</v>
      </c>
      <c r="K218" s="9" t="str">
        <f t="shared" ca="1" si="36"/>
        <v>X</v>
      </c>
      <c r="L218" s="9" t="str">
        <f t="shared" ca="1" si="36"/>
        <v>H.McKay</v>
      </c>
      <c r="M218" s="9" t="str">
        <f ca="1">INDEX('Player List'!C:C,MATCH($F218,'Player List'!$A:$A,0))</f>
        <v>CAR</v>
      </c>
      <c r="N218" s="10">
        <f ca="1">INDEX('Player List'!E:E,MATCH($F218,'Player List'!$A:$A,0))</f>
        <v>79.319999999999993</v>
      </c>
      <c r="O218" s="32">
        <f ca="1">INDEX('Player List'!H:H,MATCH($F218,'Player List'!$A:$A,0))</f>
        <v>18</v>
      </c>
      <c r="P218" s="39" t="str">
        <f ca="1">INDEX('Player List'!I:I,MATCH($F218,'Player List'!$A:$A,0))</f>
        <v/>
      </c>
      <c r="Q218" s="32"/>
    </row>
    <row r="219" spans="1:17" x14ac:dyDescent="0.2">
      <c r="A219" s="14"/>
      <c r="B219" s="14"/>
      <c r="C219" s="14"/>
      <c r="D219" s="14"/>
      <c r="E219" s="14"/>
      <c r="F219" s="14" t="e">
        <f ca="1">OFFSET(Rankings!$A$1,'Printable Draft Notes'!$E219,MATCH('Printable Draft Notes'!$D219,Rankings!$B$1:$Z$1,0))</f>
        <v>#N/A</v>
      </c>
      <c r="G219" s="14" t="e">
        <f ca="1">INDEX('Player List'!B:B,MATCH($F219,'Player List'!$A:$A,0))</f>
        <v>#N/A</v>
      </c>
      <c r="H219" s="14" t="e">
        <f ca="1">INDEX('Player List'!D:D,MATCH($F219,'Player List'!$A:$A,0))</f>
        <v>#N/A</v>
      </c>
      <c r="I219" s="16"/>
      <c r="J219" s="16"/>
      <c r="K219" s="16"/>
      <c r="L219" s="16"/>
      <c r="M219" s="14"/>
      <c r="N219" s="15"/>
      <c r="O219" s="33"/>
      <c r="P219" s="40"/>
      <c r="Q219" s="33"/>
    </row>
    <row r="220" spans="1:17" x14ac:dyDescent="0.2">
      <c r="A220" s="5">
        <f t="shared" ref="A220:A227" si="37">A211+1</f>
        <v>25</v>
      </c>
      <c r="B220" s="5">
        <v>153</v>
      </c>
      <c r="C220" s="5" t="str">
        <f t="shared" ref="C220:C227" ca="1" si="38">D220&amp;E220</f>
        <v>M69</v>
      </c>
      <c r="D220" s="5" t="str">
        <f ca="1">LEFT(OFFSET(Settings!$B$1,'Printable Draft Notes'!$B220,0),1)</f>
        <v>M</v>
      </c>
      <c r="E220" s="5">
        <f ca="1">COUNTIF($D$3:D220,$D220)</f>
        <v>69</v>
      </c>
      <c r="F220" s="5">
        <f ca="1">OFFSET(Rankings!$A$1,'Printable Draft Notes'!$E220,MATCH('Printable Draft Notes'!$D220,Rankings!$B$1:$Z$1,0))</f>
        <v>280109</v>
      </c>
      <c r="G220" s="5" t="str">
        <f ca="1">INDEX('Player List'!B:B,MATCH($F220,'Player List'!$A:$A,0))</f>
        <v>C.Ward</v>
      </c>
      <c r="H220" s="5" t="str">
        <f ca="1">INDEX('Player List'!D:D,MATCH($F220,'Player List'!$A:$A,0))</f>
        <v>MID</v>
      </c>
      <c r="I220" s="5" t="str">
        <f t="shared" ca="1" si="36"/>
        <v>X</v>
      </c>
      <c r="J220" s="5" t="str">
        <f t="shared" ca="1" si="36"/>
        <v>C.Ward</v>
      </c>
      <c r="K220" s="5" t="str">
        <f t="shared" ca="1" si="36"/>
        <v>X</v>
      </c>
      <c r="L220" s="5" t="str">
        <f t="shared" ca="1" si="36"/>
        <v>X</v>
      </c>
      <c r="M220" s="5" t="str">
        <f ca="1">INDEX('Player List'!C:C,MATCH($F220,'Player List'!$A:$A,0))</f>
        <v>GWS</v>
      </c>
      <c r="N220" s="6">
        <f ca="1">INDEX('Player List'!E:E,MATCH($F220,'Player List'!$A:$A,0))</f>
        <v>85.23</v>
      </c>
      <c r="O220" s="34">
        <f ca="1">INDEX('Player List'!H:H,MATCH($F220,'Player List'!$A:$A,0))</f>
        <v>20</v>
      </c>
      <c r="P220" s="41" t="str">
        <f ca="1">INDEX('Player List'!I:I,MATCH($F220,'Player List'!$A:$A,0))</f>
        <v>44 wing</v>
      </c>
      <c r="Q220" s="34"/>
    </row>
    <row r="221" spans="1:17" x14ac:dyDescent="0.2">
      <c r="A221" s="7">
        <f t="shared" si="37"/>
        <v>25</v>
      </c>
      <c r="B221" s="7">
        <v>154</v>
      </c>
      <c r="C221" s="7" t="str">
        <f t="shared" ca="1" si="38"/>
        <v>M70</v>
      </c>
      <c r="D221" s="7" t="str">
        <f ca="1">LEFT(OFFSET(Settings!$B$1,'Printable Draft Notes'!$B221,0),1)</f>
        <v>M</v>
      </c>
      <c r="E221" s="7">
        <f ca="1">COUNTIF($D$3:D221,$D221)</f>
        <v>70</v>
      </c>
      <c r="F221" s="7">
        <f ca="1">OFFSET(Rankings!$A$1,'Printable Draft Notes'!$E221,MATCH('Printable Draft Notes'!$D221,Rankings!$B$1:$Z$1,0))</f>
        <v>1005054</v>
      </c>
      <c r="G221" s="7" t="str">
        <f ca="1">INDEX('Player List'!B:B,MATCH($F221,'Player List'!$A:$A,0))</f>
        <v>J.Daicos</v>
      </c>
      <c r="H221" s="7" t="str">
        <f ca="1">INDEX('Player List'!D:D,MATCH($F221,'Player List'!$A:$A,0))</f>
        <v>MID</v>
      </c>
      <c r="I221" s="7" t="str">
        <f t="shared" ca="1" si="36"/>
        <v>X</v>
      </c>
      <c r="J221" s="7" t="str">
        <f t="shared" ca="1" si="36"/>
        <v>J.Daicos</v>
      </c>
      <c r="K221" s="7" t="str">
        <f t="shared" ca="1" si="36"/>
        <v>X</v>
      </c>
      <c r="L221" s="7" t="str">
        <f t="shared" ca="1" si="36"/>
        <v>X</v>
      </c>
      <c r="M221" s="7" t="str">
        <f ca="1">INDEX('Player List'!C:C,MATCH($F221,'Player List'!$A:$A,0))</f>
        <v>COL</v>
      </c>
      <c r="N221" s="8">
        <f ca="1">INDEX('Player List'!E:E,MATCH($F221,'Player List'!$A:$A,0))</f>
        <v>77.91</v>
      </c>
      <c r="O221" s="31">
        <f ca="1">INDEX('Player List'!H:H,MATCH($F221,'Player List'!$A:$A,0))</f>
        <v>20</v>
      </c>
      <c r="P221" s="38" t="str">
        <f ca="1">INDEX('Player List'!I:I,MATCH($F221,'Player List'!$A:$A,0))</f>
        <v>105 hot</v>
      </c>
      <c r="Q221" s="31"/>
    </row>
    <row r="222" spans="1:17" x14ac:dyDescent="0.2">
      <c r="A222" s="7">
        <f t="shared" si="37"/>
        <v>25</v>
      </c>
      <c r="B222" s="7">
        <v>155</v>
      </c>
      <c r="C222" s="7" t="str">
        <f t="shared" ca="1" si="38"/>
        <v>M71</v>
      </c>
      <c r="D222" s="7" t="str">
        <f ca="1">LEFT(OFFSET(Settings!$B$1,'Printable Draft Notes'!$B222,0),1)</f>
        <v>M</v>
      </c>
      <c r="E222" s="7">
        <f ca="1">COUNTIF($D$3:D222,$D222)</f>
        <v>71</v>
      </c>
      <c r="F222" s="7">
        <f ca="1">OFFSET(Rankings!$A$1,'Printable Draft Notes'!$E222,MATCH('Printable Draft Notes'!$D222,Rankings!$B$1:$Z$1,0))</f>
        <v>294557</v>
      </c>
      <c r="G222" s="7" t="str">
        <f ca="1">INDEX('Player List'!B:B,MATCH($F222,'Player List'!$A:$A,0))</f>
        <v>L.Hunter</v>
      </c>
      <c r="H222" s="7" t="str">
        <f ca="1">INDEX('Player List'!D:D,MATCH($F222,'Player List'!$A:$A,0))</f>
        <v>MID</v>
      </c>
      <c r="I222" s="7" t="str">
        <f t="shared" ca="1" si="36"/>
        <v>X</v>
      </c>
      <c r="J222" s="7" t="str">
        <f t="shared" ca="1" si="36"/>
        <v>L.Hunter</v>
      </c>
      <c r="K222" s="7" t="str">
        <f t="shared" ca="1" si="36"/>
        <v>X</v>
      </c>
      <c r="L222" s="7" t="str">
        <f t="shared" ca="1" si="36"/>
        <v>X</v>
      </c>
      <c r="M222" s="7" t="str">
        <f ca="1">INDEX('Player List'!C:C,MATCH($F222,'Player List'!$A:$A,0))</f>
        <v>MEL</v>
      </c>
      <c r="N222" s="8">
        <f ca="1">INDEX('Player List'!E:E,MATCH($F222,'Player List'!$A:$A,0))</f>
        <v>71.22</v>
      </c>
      <c r="O222" s="31">
        <f ca="1">INDEX('Player List'!H:H,MATCH($F222,'Player List'!$A:$A,0))</f>
        <v>21</v>
      </c>
      <c r="P222" s="38" t="str">
        <f ca="1">INDEX('Player List'!I:I,MATCH($F222,'Player List'!$A:$A,0))</f>
        <v>98 wing</v>
      </c>
      <c r="Q222" s="31"/>
    </row>
    <row r="223" spans="1:17" x14ac:dyDescent="0.2">
      <c r="A223" s="7">
        <f t="shared" si="37"/>
        <v>25</v>
      </c>
      <c r="B223" s="7">
        <v>156</v>
      </c>
      <c r="C223" s="7" t="str">
        <f t="shared" ca="1" si="38"/>
        <v>R24</v>
      </c>
      <c r="D223" s="7" t="str">
        <f ca="1">LEFT(OFFSET(Settings!$B$1,'Printable Draft Notes'!$B223,0),1)</f>
        <v>R</v>
      </c>
      <c r="E223" s="7">
        <f ca="1">COUNTIF($D$3:D223,$D223)</f>
        <v>24</v>
      </c>
      <c r="F223" s="7">
        <f ca="1">OFFSET(Rankings!$A$1,'Printable Draft Notes'!$E223,MATCH('Printable Draft Notes'!$D223,Rankings!$B$1:$Z$1,0))</f>
        <v>1022844</v>
      </c>
      <c r="G223" s="7" t="str">
        <f ca="1">INDEX('Player List'!B:B,MATCH($F223,'Player List'!$A:$A,0))</f>
        <v>O.Steene</v>
      </c>
      <c r="H223" s="7" t="str">
        <f ca="1">INDEX('Player List'!D:D,MATCH($F223,'Player List'!$A:$A,0))</f>
        <v>RUC</v>
      </c>
      <c r="I223" s="7" t="str">
        <f t="shared" ca="1" si="36"/>
        <v>X</v>
      </c>
      <c r="J223" s="7" t="str">
        <f t="shared" ca="1" si="36"/>
        <v>X</v>
      </c>
      <c r="K223" s="7" t="str">
        <f t="shared" ca="1" si="36"/>
        <v>O.Steene</v>
      </c>
      <c r="L223" s="7" t="str">
        <f t="shared" ca="1" si="36"/>
        <v>X</v>
      </c>
      <c r="M223" s="7" t="str">
        <f ca="1">INDEX('Player List'!C:C,MATCH($F223,'Player List'!$A:$A,0))</f>
        <v>COL</v>
      </c>
      <c r="N223" s="8">
        <f ca="1">INDEX('Player List'!E:E,MATCH($F223,'Player List'!$A:$A,0))</f>
        <v>0</v>
      </c>
      <c r="O223" s="31">
        <f ca="1">INDEX('Player List'!H:H,MATCH($F223,'Player List'!$A:$A,0))</f>
        <v>23</v>
      </c>
      <c r="P223" s="38" t="str">
        <f ca="1">INDEX('Player List'!I:I,MATCH($F223,'Player List'!$A:$A,0))</f>
        <v/>
      </c>
      <c r="Q223" s="31"/>
    </row>
    <row r="224" spans="1:17" x14ac:dyDescent="0.2">
      <c r="A224" s="7">
        <f t="shared" si="37"/>
        <v>25</v>
      </c>
      <c r="B224" s="7">
        <v>157</v>
      </c>
      <c r="C224" s="7" t="str">
        <f t="shared" ca="1" si="38"/>
        <v>R25</v>
      </c>
      <c r="D224" s="7" t="str">
        <f ca="1">LEFT(OFFSET(Settings!$B$1,'Printable Draft Notes'!$B224,0),1)</f>
        <v>R</v>
      </c>
      <c r="E224" s="7">
        <f ca="1">COUNTIF($D$3:D224,$D224)</f>
        <v>25</v>
      </c>
      <c r="F224" s="7">
        <f ca="1">OFFSET(Rankings!$A$1,'Printable Draft Notes'!$E224,MATCH('Printable Draft Notes'!$D224,Rankings!$B$1:$Z$1,0))</f>
        <v>1021306</v>
      </c>
      <c r="G224" s="7" t="str">
        <f ca="1">INDEX('Player List'!B:B,MATCH($F224,'Player List'!$A:$A,0))</f>
        <v>C.Owen</v>
      </c>
      <c r="H224" s="7" t="str">
        <f ca="1">INDEX('Player List'!D:D,MATCH($F224,'Player List'!$A:$A,0))</f>
        <v>RUC</v>
      </c>
      <c r="I224" s="7" t="str">
        <f t="shared" ca="1" si="36"/>
        <v>X</v>
      </c>
      <c r="J224" s="7" t="str">
        <f t="shared" ca="1" si="36"/>
        <v>X</v>
      </c>
      <c r="K224" s="7" t="str">
        <f t="shared" ca="1" si="36"/>
        <v>C.Owen</v>
      </c>
      <c r="L224" s="7" t="str">
        <f t="shared" ca="1" si="36"/>
        <v>X</v>
      </c>
      <c r="M224" s="7" t="str">
        <f ca="1">INDEX('Player List'!C:C,MATCH($F224,'Player List'!$A:$A,0))</f>
        <v>SYD</v>
      </c>
      <c r="N224" s="8">
        <f ca="1">INDEX('Player List'!E:E,MATCH($F224,'Player List'!$A:$A,0))</f>
        <v>0</v>
      </c>
      <c r="O224" s="31">
        <f ca="1">INDEX('Player List'!H:H,MATCH($F224,'Player List'!$A:$A,0))</f>
        <v>23</v>
      </c>
      <c r="P224" s="38" t="str">
        <f ca="1">INDEX('Player List'!I:I,MATCH($F224,'Player List'!$A:$A,0))</f>
        <v/>
      </c>
      <c r="Q224" s="31"/>
    </row>
    <row r="225" spans="1:17" x14ac:dyDescent="0.2">
      <c r="A225" s="7">
        <f t="shared" si="37"/>
        <v>25</v>
      </c>
      <c r="B225" s="7">
        <v>158</v>
      </c>
      <c r="C225" s="7" t="str">
        <f t="shared" ca="1" si="38"/>
        <v>M72</v>
      </c>
      <c r="D225" s="7" t="str">
        <f ca="1">LEFT(OFFSET(Settings!$B$1,'Printable Draft Notes'!$B225,0),1)</f>
        <v>M</v>
      </c>
      <c r="E225" s="7">
        <f ca="1">COUNTIF($D$3:D225,$D225)</f>
        <v>72</v>
      </c>
      <c r="F225" s="7">
        <f ca="1">OFFSET(Rankings!$A$1,'Printable Draft Notes'!$E225,MATCH('Printable Draft Notes'!$D225,Rankings!$B$1:$Z$1,0))</f>
        <v>1020595</v>
      </c>
      <c r="G225" s="7" t="str">
        <f ca="1">INDEX('Player List'!B:B,MATCH($F225,'Player List'!$A:$A,0))</f>
        <v>J.Baker</v>
      </c>
      <c r="H225" s="7" t="str">
        <f ca="1">INDEX('Player List'!D:D,MATCH($F225,'Player List'!$A:$A,0))</f>
        <v>MID</v>
      </c>
      <c r="I225" s="7" t="str">
        <f t="shared" ca="1" si="36"/>
        <v>X</v>
      </c>
      <c r="J225" s="7" t="str">
        <f t="shared" ca="1" si="36"/>
        <v>J.Baker</v>
      </c>
      <c r="K225" s="7" t="str">
        <f t="shared" ca="1" si="36"/>
        <v>X</v>
      </c>
      <c r="L225" s="7" t="str">
        <f t="shared" ca="1" si="36"/>
        <v>X</v>
      </c>
      <c r="M225" s="7" t="str">
        <f ca="1">INDEX('Player List'!C:C,MATCH($F225,'Player List'!$A:$A,0))</f>
        <v>WCE</v>
      </c>
      <c r="N225" s="8">
        <f ca="1">INDEX('Player List'!E:E,MATCH($F225,'Player List'!$A:$A,0))</f>
        <v>0</v>
      </c>
      <c r="O225" s="31">
        <f ca="1">INDEX('Player List'!H:H,MATCH($F225,'Player List'!$A:$A,0))</f>
        <v>22</v>
      </c>
      <c r="P225" s="38" t="str">
        <f ca="1">INDEX('Player List'!I:I,MATCH($F225,'Player List'!$A:$A,0))</f>
        <v/>
      </c>
      <c r="Q225" s="31"/>
    </row>
    <row r="226" spans="1:17" x14ac:dyDescent="0.2">
      <c r="A226" s="7">
        <f t="shared" si="37"/>
        <v>25</v>
      </c>
      <c r="B226" s="7">
        <v>159</v>
      </c>
      <c r="C226" s="7" t="str">
        <f t="shared" ca="1" si="38"/>
        <v>M73</v>
      </c>
      <c r="D226" s="7" t="str">
        <f ca="1">LEFT(OFFSET(Settings!$B$1,'Printable Draft Notes'!$B226,0),1)</f>
        <v>M</v>
      </c>
      <c r="E226" s="7">
        <f ca="1">COUNTIF($D$3:D226,$D226)</f>
        <v>73</v>
      </c>
      <c r="F226" s="7">
        <f ca="1">OFFSET(Rankings!$A$1,'Printable Draft Notes'!$E226,MATCH('Printable Draft Notes'!$D226,Rankings!$B$1:$Z$1,0))</f>
        <v>1006103</v>
      </c>
      <c r="G226" s="7" t="str">
        <f ca="1">INDEX('Player List'!B:B,MATCH($F226,'Player List'!$A:$A,0))</f>
        <v>J.Caldwell</v>
      </c>
      <c r="H226" s="7" t="str">
        <f ca="1">INDEX('Player List'!D:D,MATCH($F226,'Player List'!$A:$A,0))</f>
        <v>MID</v>
      </c>
      <c r="I226" s="7" t="str">
        <f t="shared" ca="1" si="36"/>
        <v>X</v>
      </c>
      <c r="J226" s="7" t="str">
        <f t="shared" ca="1" si="36"/>
        <v>J.Caldwell</v>
      </c>
      <c r="K226" s="7" t="str">
        <f t="shared" ca="1" si="36"/>
        <v>X</v>
      </c>
      <c r="L226" s="7" t="str">
        <f t="shared" ca="1" si="36"/>
        <v>X</v>
      </c>
      <c r="M226" s="7" t="str">
        <f ca="1">INDEX('Player List'!C:C,MATCH($F226,'Player List'!$A:$A,0))</f>
        <v>ESS</v>
      </c>
      <c r="N226" s="8">
        <f ca="1">INDEX('Player List'!E:E,MATCH($F226,'Player List'!$A:$A,0))</f>
        <v>80.45</v>
      </c>
      <c r="O226" s="31">
        <f ca="1">INDEX('Player List'!H:H,MATCH($F226,'Player List'!$A:$A,0))</f>
        <v>22</v>
      </c>
      <c r="P226" s="38" t="str">
        <f ca="1">INDEX('Player List'!I:I,MATCH($F226,'Player List'!$A:$A,0))</f>
        <v>35 sore</v>
      </c>
      <c r="Q226" s="31"/>
    </row>
    <row r="227" spans="1:17" x14ac:dyDescent="0.2">
      <c r="A227" s="9">
        <f t="shared" si="37"/>
        <v>25</v>
      </c>
      <c r="B227" s="9">
        <v>160</v>
      </c>
      <c r="C227" s="9" t="str">
        <f t="shared" ca="1" si="38"/>
        <v>R26</v>
      </c>
      <c r="D227" s="9" t="str">
        <f ca="1">LEFT(OFFSET(Settings!$B$1,'Printable Draft Notes'!$B227,0),1)</f>
        <v>R</v>
      </c>
      <c r="E227" s="9">
        <f ca="1">COUNTIF($D$3:D227,$D227)</f>
        <v>26</v>
      </c>
      <c r="F227" s="9">
        <f ca="1">OFFSET(Rankings!$A$1,'Printable Draft Notes'!$E227,MATCH('Printable Draft Notes'!$D227,Rankings!$B$1:$Z$1,0))</f>
        <v>1023489</v>
      </c>
      <c r="G227" s="9" t="str">
        <f ca="1">INDEX('Player List'!B:B,MATCH($F227,'Player List'!$A:$A,0))</f>
        <v>H.O'Keeffe</v>
      </c>
      <c r="H227" s="9" t="str">
        <f ca="1">INDEX('Player List'!D:D,MATCH($F227,'Player List'!$A:$A,0))</f>
        <v>RUC</v>
      </c>
      <c r="I227" s="9" t="str">
        <f t="shared" ca="1" si="36"/>
        <v>X</v>
      </c>
      <c r="J227" s="9" t="str">
        <f t="shared" ca="1" si="36"/>
        <v>X</v>
      </c>
      <c r="K227" s="9" t="str">
        <f t="shared" ca="1" si="36"/>
        <v>H.O'Keeffe</v>
      </c>
      <c r="L227" s="9" t="str">
        <f t="shared" ca="1" si="36"/>
        <v>X</v>
      </c>
      <c r="M227" s="9" t="str">
        <f ca="1">INDEX('Player List'!C:C,MATCH($F227,'Player List'!$A:$A,0))</f>
        <v>CAR</v>
      </c>
      <c r="N227" s="10">
        <f ca="1">INDEX('Player List'!E:E,MATCH($F227,'Player List'!$A:$A,0))</f>
        <v>0</v>
      </c>
      <c r="O227" s="32">
        <f ca="1">INDEX('Player List'!H:H,MATCH($F227,'Player List'!$A:$A,0))</f>
        <v>23</v>
      </c>
      <c r="P227" s="39" t="str">
        <f ca="1">INDEX('Player List'!I:I,MATCH($F227,'Player List'!$A:$A,0))</f>
        <v/>
      </c>
      <c r="Q227" s="32"/>
    </row>
    <row r="228" spans="1:17" x14ac:dyDescent="0.2">
      <c r="A228" s="14"/>
      <c r="B228" s="14"/>
      <c r="C228" s="14"/>
      <c r="D228" s="14"/>
      <c r="E228" s="14"/>
      <c r="F228" s="14" t="e">
        <f ca="1">OFFSET(Rankings!$A$1,'Printable Draft Notes'!$E228,MATCH('Printable Draft Notes'!$D228,Rankings!$B$1:$Z$1,0))</f>
        <v>#N/A</v>
      </c>
      <c r="G228" s="14" t="e">
        <f ca="1">INDEX('Player List'!B:B,MATCH($F228,'Player List'!$A:$A,0))</f>
        <v>#N/A</v>
      </c>
      <c r="H228" s="14" t="e">
        <f ca="1">INDEX('Player List'!D:D,MATCH($F228,'Player List'!$A:$A,0))</f>
        <v>#N/A</v>
      </c>
      <c r="I228" s="16"/>
      <c r="J228" s="16"/>
      <c r="K228" s="16"/>
      <c r="L228" s="16"/>
      <c r="M228" s="14"/>
      <c r="N228" s="15"/>
      <c r="O228" s="33"/>
      <c r="P228" s="40"/>
      <c r="Q228" s="33"/>
    </row>
    <row r="229" spans="1:17" x14ac:dyDescent="0.2">
      <c r="A229" s="5">
        <f t="shared" ref="A229:A236" si="39">A220+1</f>
        <v>26</v>
      </c>
      <c r="B229" s="5">
        <v>161</v>
      </c>
      <c r="C229" s="5" t="str">
        <f t="shared" ref="C229:C236" ca="1" si="40">D229&amp;E229</f>
        <v>R27</v>
      </c>
      <c r="D229" s="5" t="str">
        <f ca="1">LEFT(OFFSET(Settings!$B$1,'Printable Draft Notes'!$B229,0),1)</f>
        <v>R</v>
      </c>
      <c r="E229" s="5">
        <f ca="1">COUNTIF($D$3:D229,$D229)</f>
        <v>27</v>
      </c>
      <c r="F229" s="5">
        <f ca="1">OFFSET(Rankings!$A$1,'Printable Draft Notes'!$E229,MATCH('Printable Draft Notes'!$D229,Rankings!$B$1:$Z$1,0))</f>
        <v>1004912</v>
      </c>
      <c r="G229" s="5" t="str">
        <f ca="1">INDEX('Player List'!B:B,MATCH($F229,'Player List'!$A:$A,0))</f>
        <v>T.De Koning</v>
      </c>
      <c r="H229" s="5" t="str">
        <f ca="1">INDEX('Player List'!D:D,MATCH($F229,'Player List'!$A:$A,0))</f>
        <v>RUC</v>
      </c>
      <c r="I229" s="5" t="str">
        <f t="shared" ca="1" si="36"/>
        <v>X</v>
      </c>
      <c r="J229" s="5" t="str">
        <f t="shared" ca="1" si="36"/>
        <v>X</v>
      </c>
      <c r="K229" s="5" t="str">
        <f t="shared" ca="1" si="36"/>
        <v>T.De Koning</v>
      </c>
      <c r="L229" s="5" t="str">
        <f t="shared" ca="1" si="36"/>
        <v>X</v>
      </c>
      <c r="M229" s="5" t="str">
        <f ca="1">INDEX('Player List'!C:C,MATCH($F229,'Player List'!$A:$A,0))</f>
        <v>CAR</v>
      </c>
      <c r="N229" s="6">
        <f ca="1">INDEX('Player List'!E:E,MATCH($F229,'Player List'!$A:$A,0))</f>
        <v>74.84</v>
      </c>
      <c r="O229" s="34">
        <f ca="1">INDEX('Player List'!H:H,MATCH($F229,'Player List'!$A:$A,0))</f>
        <v>24</v>
      </c>
      <c r="P229" s="41" t="str">
        <f ca="1">INDEX('Player List'!I:I,MATCH($F229,'Player List'!$A:$A,0))</f>
        <v>50 ruck</v>
      </c>
      <c r="Q229" s="34"/>
    </row>
    <row r="230" spans="1:17" x14ac:dyDescent="0.2">
      <c r="A230" s="7">
        <f t="shared" si="39"/>
        <v>26</v>
      </c>
      <c r="B230" s="7">
        <v>162</v>
      </c>
      <c r="C230" s="7" t="str">
        <f t="shared" ca="1" si="40"/>
        <v>D52</v>
      </c>
      <c r="D230" s="7" t="str">
        <f ca="1">LEFT(OFFSET(Settings!$B$1,'Printable Draft Notes'!$B230,0),1)</f>
        <v>D</v>
      </c>
      <c r="E230" s="7">
        <f ca="1">COUNTIF($D$3:D230,$D230)</f>
        <v>52</v>
      </c>
      <c r="F230" s="7">
        <f ca="1">OFFSET(Rankings!$A$1,'Printable Draft Notes'!$E230,MATCH('Printable Draft Notes'!$D230,Rankings!$B$1:$Z$1,0))</f>
        <v>998128</v>
      </c>
      <c r="G230" s="7" t="str">
        <f ca="1">INDEX('Player List'!B:B,MATCH($F230,'Player List'!$A:$A,0))</f>
        <v>A.Witherden</v>
      </c>
      <c r="H230" s="7" t="str">
        <f ca="1">INDEX('Player List'!D:D,MATCH($F230,'Player List'!$A:$A,0))</f>
        <v>DEF</v>
      </c>
      <c r="I230" s="7" t="str">
        <f t="shared" ca="1" si="36"/>
        <v>A.Witherden</v>
      </c>
      <c r="J230" s="7" t="str">
        <f t="shared" ca="1" si="36"/>
        <v>X</v>
      </c>
      <c r="K230" s="7" t="str">
        <f t="shared" ca="1" si="36"/>
        <v>X</v>
      </c>
      <c r="L230" s="7" t="str">
        <f t="shared" ca="1" si="36"/>
        <v>X</v>
      </c>
      <c r="M230" s="7" t="str">
        <f ca="1">INDEX('Player List'!C:C,MATCH($F230,'Player List'!$A:$A,0))</f>
        <v>WCE</v>
      </c>
      <c r="N230" s="8">
        <f ca="1">INDEX('Player List'!E:E,MATCH($F230,'Player List'!$A:$A,0))</f>
        <v>100.33</v>
      </c>
      <c r="O230" s="31">
        <f ca="1">INDEX('Player List'!H:H,MATCH($F230,'Player List'!$A:$A,0))</f>
        <v>9</v>
      </c>
      <c r="P230" s="38" t="str">
        <f ca="1">INDEX('Player List'!I:I,MATCH($F230,'Player List'!$A:$A,0))</f>
        <v>16 tog</v>
      </c>
      <c r="Q230" s="31"/>
    </row>
    <row r="231" spans="1:17" x14ac:dyDescent="0.2">
      <c r="A231" s="7">
        <f t="shared" si="39"/>
        <v>26</v>
      </c>
      <c r="B231" s="7">
        <v>163</v>
      </c>
      <c r="C231" s="7" t="str">
        <f t="shared" ca="1" si="40"/>
        <v>M74</v>
      </c>
      <c r="D231" s="7" t="str">
        <f ca="1">LEFT(OFFSET(Settings!$B$1,'Printable Draft Notes'!$B231,0),1)</f>
        <v>M</v>
      </c>
      <c r="E231" s="7">
        <f ca="1">COUNTIF($D$3:D231,$D231)</f>
        <v>74</v>
      </c>
      <c r="F231" s="7">
        <f ca="1">OFFSET(Rankings!$A$1,'Printable Draft Notes'!$E231,MATCH('Printable Draft Notes'!$D231,Rankings!$B$1:$Z$1,0))</f>
        <v>296296</v>
      </c>
      <c r="G231" s="7" t="str">
        <f ca="1">INDEX('Player List'!B:B,MATCH($F231,'Player List'!$A:$A,0))</f>
        <v>D.Sheed</v>
      </c>
      <c r="H231" s="7" t="str">
        <f ca="1">INDEX('Player List'!D:D,MATCH($F231,'Player List'!$A:$A,0))</f>
        <v>MID</v>
      </c>
      <c r="I231" s="7" t="str">
        <f t="shared" ca="1" si="36"/>
        <v>X</v>
      </c>
      <c r="J231" s="7" t="str">
        <f t="shared" ca="1" si="36"/>
        <v>D.Sheed</v>
      </c>
      <c r="K231" s="7" t="str">
        <f t="shared" ca="1" si="36"/>
        <v>X</v>
      </c>
      <c r="L231" s="7" t="str">
        <f t="shared" ca="1" si="36"/>
        <v>X</v>
      </c>
      <c r="M231" s="7" t="str">
        <f ca="1">INDEX('Player List'!C:C,MATCH($F231,'Player List'!$A:$A,0))</f>
        <v>WCE</v>
      </c>
      <c r="N231" s="8">
        <f ca="1">INDEX('Player List'!E:E,MATCH($F231,'Player List'!$A:$A,0))</f>
        <v>67</v>
      </c>
      <c r="O231" s="31">
        <f ca="1">INDEX('Player List'!H:H,MATCH($F231,'Player List'!$A:$A,0))</f>
        <v>22</v>
      </c>
      <c r="P231" s="38" t="str">
        <f ca="1">INDEX('Player List'!I:I,MATCH($F231,'Player List'!$A:$A,0))</f>
        <v>73 shovel</v>
      </c>
      <c r="Q231" s="31"/>
    </row>
    <row r="232" spans="1:17" x14ac:dyDescent="0.2">
      <c r="A232" s="7">
        <f t="shared" si="39"/>
        <v>26</v>
      </c>
      <c r="B232" s="7">
        <v>164</v>
      </c>
      <c r="C232" s="7" t="str">
        <f t="shared" ca="1" si="40"/>
        <v>F51</v>
      </c>
      <c r="D232" s="7" t="str">
        <f ca="1">LEFT(OFFSET(Settings!$B$1,'Printable Draft Notes'!$B232,0),1)</f>
        <v>F</v>
      </c>
      <c r="E232" s="7">
        <f ca="1">COUNTIF($D$3:D232,$D232)</f>
        <v>51</v>
      </c>
      <c r="F232" s="7">
        <f ca="1">OFFSET(Rankings!$A$1,'Printable Draft Notes'!$E232,MATCH('Printable Draft Notes'!$D232,Rankings!$B$1:$Z$1,0))</f>
        <v>993979</v>
      </c>
      <c r="G232" s="7" t="str">
        <f ca="1">INDEX('Player List'!B:B,MATCH($F232,'Player List'!$A:$A,0))</f>
        <v>S.Powell-Pepper</v>
      </c>
      <c r="H232" s="7" t="str">
        <f ca="1">INDEX('Player List'!D:D,MATCH($F232,'Player List'!$A:$A,0))</f>
        <v>FWD</v>
      </c>
      <c r="I232" s="7" t="str">
        <f t="shared" ca="1" si="36"/>
        <v>X</v>
      </c>
      <c r="J232" s="7" t="str">
        <f t="shared" ca="1" si="36"/>
        <v>X</v>
      </c>
      <c r="K232" s="7" t="str">
        <f t="shared" ca="1" si="36"/>
        <v>X</v>
      </c>
      <c r="L232" s="7" t="str">
        <f t="shared" ca="1" si="36"/>
        <v>S.Powell-Pepper</v>
      </c>
      <c r="M232" s="7" t="str">
        <f ca="1">INDEX('Player List'!C:C,MATCH($F232,'Player List'!$A:$A,0))</f>
        <v>PTA</v>
      </c>
      <c r="N232" s="8">
        <f ca="1">INDEX('Player List'!E:E,MATCH($F232,'Player List'!$A:$A,0))</f>
        <v>74.180000000000007</v>
      </c>
      <c r="O232" s="31">
        <f ca="1">INDEX('Player List'!H:H,MATCH($F232,'Player List'!$A:$A,0))</f>
        <v>24</v>
      </c>
      <c r="P232" s="38" t="str">
        <f ca="1">INDEX('Player List'!I:I,MATCH($F232,'Player List'!$A:$A,0))</f>
        <v>78 wing</v>
      </c>
      <c r="Q232" s="31"/>
    </row>
    <row r="233" spans="1:17" x14ac:dyDescent="0.2">
      <c r="A233" s="7">
        <f t="shared" si="39"/>
        <v>26</v>
      </c>
      <c r="B233" s="7">
        <v>165</v>
      </c>
      <c r="C233" s="7" t="str">
        <f t="shared" ca="1" si="40"/>
        <v>D53</v>
      </c>
      <c r="D233" s="7" t="str">
        <f ca="1">LEFT(OFFSET(Settings!$B$1,'Printable Draft Notes'!$B233,0),1)</f>
        <v>D</v>
      </c>
      <c r="E233" s="7">
        <f ca="1">COUNTIF($D$3:D233,$D233)</f>
        <v>53</v>
      </c>
      <c r="F233" s="7">
        <f ca="1">OFFSET(Rankings!$A$1,'Printable Draft Notes'!$E233,MATCH('Printable Draft Notes'!$D233,Rankings!$B$1:$Z$1,0))</f>
        <v>993107</v>
      </c>
      <c r="G233" s="7" t="str">
        <f ca="1">INDEX('Player List'!B:B,MATCH($F233,'Player List'!$A:$A,0))</f>
        <v>H.Himmelberg</v>
      </c>
      <c r="H233" s="7" t="str">
        <f ca="1">INDEX('Player List'!D:D,MATCH($F233,'Player List'!$A:$A,0))</f>
        <v>DEF FWD</v>
      </c>
      <c r="I233" s="7" t="str">
        <f t="shared" ca="1" si="36"/>
        <v>H.Himmelberg</v>
      </c>
      <c r="J233" s="7" t="str">
        <f t="shared" ca="1" si="36"/>
        <v>X</v>
      </c>
      <c r="K233" s="7" t="str">
        <f t="shared" ca="1" si="36"/>
        <v>X</v>
      </c>
      <c r="L233" s="7" t="str">
        <f t="shared" ca="1" si="36"/>
        <v>H.Himmelberg</v>
      </c>
      <c r="M233" s="7" t="str">
        <f ca="1">INDEX('Player List'!C:C,MATCH($F233,'Player List'!$A:$A,0))</f>
        <v>GWS</v>
      </c>
      <c r="N233" s="8">
        <f ca="1">INDEX('Player List'!E:E,MATCH($F233,'Player List'!$A:$A,0))</f>
        <v>90.64</v>
      </c>
      <c r="O233" s="31">
        <f ca="1">INDEX('Player List'!H:H,MATCH($F233,'Player List'!$A:$A,0))</f>
        <v>10</v>
      </c>
      <c r="P233" s="38" t="str">
        <f ca="1">INDEX('Player List'!I:I,MATCH($F233,'Player List'!$A:$A,0))</f>
        <v>43 vulture</v>
      </c>
      <c r="Q233" s="31"/>
    </row>
    <row r="234" spans="1:17" x14ac:dyDescent="0.2">
      <c r="A234" s="7">
        <f t="shared" si="39"/>
        <v>26</v>
      </c>
      <c r="B234" s="7">
        <v>166</v>
      </c>
      <c r="C234" s="7" t="str">
        <f t="shared" ca="1" si="40"/>
        <v>D54</v>
      </c>
      <c r="D234" s="7" t="str">
        <f ca="1">LEFT(OFFSET(Settings!$B$1,'Printable Draft Notes'!$B234,0),1)</f>
        <v>D</v>
      </c>
      <c r="E234" s="7">
        <f ca="1">COUNTIF($D$3:D234,$D234)</f>
        <v>54</v>
      </c>
      <c r="F234" s="7">
        <f ca="1">OFFSET(Rankings!$A$1,'Printable Draft Notes'!$E234,MATCH('Printable Draft Notes'!$D234,Rankings!$B$1:$Z$1,0))</f>
        <v>998260</v>
      </c>
      <c r="G234" s="7" t="str">
        <f ca="1">INDEX('Player List'!B:B,MATCH($F234,'Player List'!$A:$A,0))</f>
        <v>J.Bowes</v>
      </c>
      <c r="H234" s="7" t="str">
        <f ca="1">INDEX('Player List'!D:D,MATCH($F234,'Player List'!$A:$A,0))</f>
        <v>DEF</v>
      </c>
      <c r="I234" s="7" t="str">
        <f t="shared" ca="1" si="36"/>
        <v>J.Bowes</v>
      </c>
      <c r="J234" s="7" t="str">
        <f t="shared" ca="1" si="36"/>
        <v>X</v>
      </c>
      <c r="K234" s="7" t="str">
        <f t="shared" ca="1" si="36"/>
        <v>X</v>
      </c>
      <c r="L234" s="7" t="str">
        <f t="shared" ca="1" si="36"/>
        <v>X</v>
      </c>
      <c r="M234" s="7" t="str">
        <f ca="1">INDEX('Player List'!C:C,MATCH($F234,'Player List'!$A:$A,0))</f>
        <v>GEE</v>
      </c>
      <c r="N234" s="8">
        <f ca="1">INDEX('Player List'!E:E,MATCH($F234,'Player List'!$A:$A,0))</f>
        <v>63</v>
      </c>
      <c r="O234" s="31">
        <f ca="1">INDEX('Player List'!H:H,MATCH($F234,'Player List'!$A:$A,0))</f>
        <v>23</v>
      </c>
      <c r="P234" s="38" t="str">
        <f ca="1">INDEX('Player List'!I:I,MATCH($F234,'Player List'!$A:$A,0))</f>
        <v/>
      </c>
      <c r="Q234" s="31"/>
    </row>
    <row r="235" spans="1:17" x14ac:dyDescent="0.2">
      <c r="A235" s="7">
        <f t="shared" si="39"/>
        <v>26</v>
      </c>
      <c r="B235" s="7">
        <v>167</v>
      </c>
      <c r="C235" s="7" t="str">
        <f t="shared" ca="1" si="40"/>
        <v>M75</v>
      </c>
      <c r="D235" s="7" t="str">
        <f ca="1">LEFT(OFFSET(Settings!$B$1,'Printable Draft Notes'!$B235,0),1)</f>
        <v>M</v>
      </c>
      <c r="E235" s="7">
        <f ca="1">COUNTIF($D$3:D235,$D235)</f>
        <v>75</v>
      </c>
      <c r="F235" s="7">
        <f ca="1">OFFSET(Rankings!$A$1,'Printable Draft Notes'!$E235,MATCH('Printable Draft Notes'!$D235,Rankings!$B$1:$Z$1,0))</f>
        <v>298264</v>
      </c>
      <c r="G235" s="7" t="str">
        <f ca="1">INDEX('Player List'!B:B,MATCH($F235,'Player List'!$A:$A,0))</f>
        <v>E.Langdon</v>
      </c>
      <c r="H235" s="7" t="str">
        <f ca="1">INDEX('Player List'!D:D,MATCH($F235,'Player List'!$A:$A,0))</f>
        <v>MID</v>
      </c>
      <c r="I235" s="7" t="str">
        <f t="shared" ca="1" si="36"/>
        <v>X</v>
      </c>
      <c r="J235" s="7" t="str">
        <f t="shared" ca="1" si="36"/>
        <v>E.Langdon</v>
      </c>
      <c r="K235" s="7" t="str">
        <f t="shared" ca="1" si="36"/>
        <v>X</v>
      </c>
      <c r="L235" s="7" t="str">
        <f t="shared" ca="1" si="36"/>
        <v>X</v>
      </c>
      <c r="M235" s="7" t="str">
        <f ca="1">INDEX('Player List'!C:C,MATCH($F235,'Player List'!$A:$A,0))</f>
        <v>MEL</v>
      </c>
      <c r="N235" s="8">
        <f ca="1">INDEX('Player List'!E:E,MATCH($F235,'Player List'!$A:$A,0))</f>
        <v>79.099999999999994</v>
      </c>
      <c r="O235" s="31">
        <f ca="1">INDEX('Player List'!H:H,MATCH($F235,'Player List'!$A:$A,0))</f>
        <v>22</v>
      </c>
      <c r="P235" s="38" t="str">
        <f ca="1">INDEX('Player List'!I:I,MATCH($F235,'Player List'!$A:$A,0))</f>
        <v>81 wing</v>
      </c>
      <c r="Q235" s="31"/>
    </row>
    <row r="236" spans="1:17" x14ac:dyDescent="0.2">
      <c r="A236" s="9">
        <f t="shared" si="39"/>
        <v>26</v>
      </c>
      <c r="B236" s="9">
        <v>168</v>
      </c>
      <c r="C236" s="9" t="str">
        <f t="shared" ca="1" si="40"/>
        <v>M76</v>
      </c>
      <c r="D236" s="9" t="str">
        <f ca="1">LEFT(OFFSET(Settings!$B$1,'Printable Draft Notes'!$B236,0),1)</f>
        <v>M</v>
      </c>
      <c r="E236" s="9">
        <f ca="1">COUNTIF($D$3:D236,$D236)</f>
        <v>76</v>
      </c>
      <c r="F236" s="9">
        <f ca="1">OFFSET(Rankings!$A$1,'Printable Draft Notes'!$E236,MATCH('Printable Draft Notes'!$D236,Rankings!$B$1:$Z$1,0))</f>
        <v>1023477</v>
      </c>
      <c r="G236" s="9" t="str">
        <f ca="1">INDEX('Player List'!B:B,MATCH($F236,'Player List'!$A:$A,0))</f>
        <v>G.Wardlaw</v>
      </c>
      <c r="H236" s="9" t="str">
        <f ca="1">INDEX('Player List'!D:D,MATCH($F236,'Player List'!$A:$A,0))</f>
        <v>MID</v>
      </c>
      <c r="I236" s="9" t="str">
        <f t="shared" ca="1" si="36"/>
        <v>X</v>
      </c>
      <c r="J236" s="9" t="str">
        <f t="shared" ca="1" si="36"/>
        <v>G.Wardlaw</v>
      </c>
      <c r="K236" s="9" t="str">
        <f t="shared" ca="1" si="36"/>
        <v>X</v>
      </c>
      <c r="L236" s="9" t="str">
        <f t="shared" ca="1" si="36"/>
        <v>X</v>
      </c>
      <c r="M236" s="9" t="str">
        <f ca="1">INDEX('Player List'!C:C,MATCH($F236,'Player List'!$A:$A,0))</f>
        <v>NTH</v>
      </c>
      <c r="N236" s="10">
        <f ca="1">INDEX('Player List'!E:E,MATCH($F236,'Player List'!$A:$A,0))</f>
        <v>0</v>
      </c>
      <c r="O236" s="32">
        <f ca="1">INDEX('Player List'!H:H,MATCH($F236,'Player List'!$A:$A,0))</f>
        <v>22</v>
      </c>
      <c r="P236" s="39" t="str">
        <f ca="1">INDEX('Player List'!I:I,MATCH($F236,'Player List'!$A:$A,0))</f>
        <v/>
      </c>
      <c r="Q236" s="32"/>
    </row>
    <row r="237" spans="1:17" x14ac:dyDescent="0.2">
      <c r="A237" s="14"/>
      <c r="B237" s="14"/>
      <c r="C237" s="14"/>
      <c r="D237" s="14"/>
      <c r="E237" s="14"/>
      <c r="F237" s="14" t="e">
        <f ca="1">OFFSET(Rankings!$A$1,'Printable Draft Notes'!$E237,MATCH('Printable Draft Notes'!$D237,Rankings!$B$1:$Z$1,0))</f>
        <v>#N/A</v>
      </c>
      <c r="G237" s="14" t="e">
        <f ca="1">INDEX('Player List'!B:B,MATCH($F237,'Player List'!$A:$A,0))</f>
        <v>#N/A</v>
      </c>
      <c r="H237" s="14" t="e">
        <f ca="1">INDEX('Player List'!D:D,MATCH($F237,'Player List'!$A:$A,0))</f>
        <v>#N/A</v>
      </c>
      <c r="I237" s="16"/>
      <c r="J237" s="16"/>
      <c r="K237" s="16"/>
      <c r="L237" s="16"/>
      <c r="M237" s="14"/>
      <c r="N237" s="15"/>
      <c r="O237" s="33"/>
      <c r="P237" s="40"/>
      <c r="Q237" s="33"/>
    </row>
    <row r="238" spans="1:17" x14ac:dyDescent="0.2">
      <c r="A238" s="5">
        <f t="shared" ref="A238:A299" si="41">A229+1</f>
        <v>27</v>
      </c>
      <c r="B238" s="5">
        <v>169</v>
      </c>
      <c r="C238" s="5" t="str">
        <f t="shared" ref="C238:C245" ca="1" si="42">D238&amp;E238</f>
        <v>D55</v>
      </c>
      <c r="D238" s="5" t="str">
        <f ca="1">LEFT(OFFSET(Settings!$B$1,'Printable Draft Notes'!$B238,0),1)</f>
        <v>D</v>
      </c>
      <c r="E238" s="5">
        <f ca="1">COUNTIF($D$3:D238,$D238)</f>
        <v>55</v>
      </c>
      <c r="F238" s="5">
        <f ca="1">OFFSET(Rankings!$A$1,'Printable Draft Notes'!$E238,MATCH('Printable Draft Notes'!$D238,Rankings!$B$1:$Z$1,0))</f>
        <v>298288</v>
      </c>
      <c r="G238" s="5" t="str">
        <f ca="1">INDEX('Player List'!B:B,MATCH($F238,'Player List'!$A:$A,0))</f>
        <v>D.Moore</v>
      </c>
      <c r="H238" s="5" t="str">
        <f ca="1">INDEX('Player List'!D:D,MATCH($F238,'Player List'!$A:$A,0))</f>
        <v>DEF</v>
      </c>
      <c r="I238" s="5" t="str">
        <f t="shared" ca="1" si="36"/>
        <v>D.Moore</v>
      </c>
      <c r="J238" s="5" t="str">
        <f t="shared" ca="1" si="36"/>
        <v>X</v>
      </c>
      <c r="K238" s="5" t="str">
        <f t="shared" ca="1" si="36"/>
        <v>X</v>
      </c>
      <c r="L238" s="5" t="str">
        <f t="shared" ca="1" si="36"/>
        <v>X</v>
      </c>
      <c r="M238" s="5" t="str">
        <f ca="1">INDEX('Player List'!C:C,MATCH($F238,'Player List'!$A:$A,0))</f>
        <v>COL</v>
      </c>
      <c r="N238" s="6">
        <f ca="1">INDEX('Player List'!E:E,MATCH($F238,'Player List'!$A:$A,0))</f>
        <v>82.67</v>
      </c>
      <c r="O238" s="34">
        <f ca="1">INDEX('Player List'!H:H,MATCH($F238,'Player List'!$A:$A,0))</f>
        <v>17</v>
      </c>
      <c r="P238" s="41" t="str">
        <f ca="1">INDEX('Player List'!I:I,MATCH($F238,'Player List'!$A:$A,0))</f>
        <v>98 job</v>
      </c>
      <c r="Q238" s="34"/>
    </row>
    <row r="239" spans="1:17" x14ac:dyDescent="0.2">
      <c r="A239" s="7">
        <f t="shared" si="41"/>
        <v>27</v>
      </c>
      <c r="B239" s="7">
        <v>170</v>
      </c>
      <c r="C239" s="7" t="str">
        <f t="shared" ca="1" si="42"/>
        <v>F52</v>
      </c>
      <c r="D239" s="7" t="str">
        <f ca="1">LEFT(OFFSET(Settings!$B$1,'Printable Draft Notes'!$B239,0),1)</f>
        <v>F</v>
      </c>
      <c r="E239" s="7">
        <f ca="1">COUNTIF($D$3:D239,$D239)</f>
        <v>52</v>
      </c>
      <c r="F239" s="7">
        <f ca="1">OFFSET(Rankings!$A$1,'Printable Draft Notes'!$E239,MATCH('Printable Draft Notes'!$D239,Rankings!$B$1:$Z$1,0))</f>
        <v>294877</v>
      </c>
      <c r="G239" s="7" t="str">
        <f ca="1">INDEX('Player List'!B:B,MATCH($F239,'Player List'!$A:$A,0))</f>
        <v>I.Smith</v>
      </c>
      <c r="H239" s="7" t="str">
        <f ca="1">INDEX('Player List'!D:D,MATCH($F239,'Player List'!$A:$A,0))</f>
        <v>MID FWD</v>
      </c>
      <c r="I239" s="7" t="str">
        <f t="shared" ca="1" si="36"/>
        <v>X</v>
      </c>
      <c r="J239" s="7" t="str">
        <f t="shared" ca="1" si="36"/>
        <v>I.Smith</v>
      </c>
      <c r="K239" s="7" t="str">
        <f t="shared" ca="1" si="36"/>
        <v>X</v>
      </c>
      <c r="L239" s="7" t="str">
        <f t="shared" ca="1" si="36"/>
        <v>I.Smith</v>
      </c>
      <c r="M239" s="7" t="str">
        <f ca="1">INDEX('Player List'!C:C,MATCH($F239,'Player List'!$A:$A,0))</f>
        <v>GEE</v>
      </c>
      <c r="N239" s="8">
        <f ca="1">INDEX('Player List'!E:E,MATCH($F239,'Player List'!$A:$A,0))</f>
        <v>79.239999999999995</v>
      </c>
      <c r="O239" s="31">
        <f ca="1">INDEX('Player List'!H:H,MATCH($F239,'Player List'!$A:$A,0))</f>
        <v>18</v>
      </c>
      <c r="P239" s="38" t="str">
        <f ca="1">INDEX('Player List'!I:I,MATCH($F239,'Player List'!$A:$A,0))</f>
        <v/>
      </c>
      <c r="Q239" s="31"/>
    </row>
    <row r="240" spans="1:17" x14ac:dyDescent="0.2">
      <c r="A240" s="7">
        <f t="shared" si="41"/>
        <v>27</v>
      </c>
      <c r="B240" s="7">
        <v>171</v>
      </c>
      <c r="C240" s="7" t="str">
        <f t="shared" ca="1" si="42"/>
        <v>R28</v>
      </c>
      <c r="D240" s="7" t="str">
        <f ca="1">LEFT(OFFSET(Settings!$B$1,'Printable Draft Notes'!$B240,0),1)</f>
        <v>R</v>
      </c>
      <c r="E240" s="7">
        <f ca="1">COUNTIF($D$3:D240,$D240)</f>
        <v>28</v>
      </c>
      <c r="F240" s="7">
        <f ca="1">OFFSET(Rankings!$A$1,'Printable Draft Notes'!$E240,MATCH('Printable Draft Notes'!$D240,Rankings!$B$1:$Z$1,0))</f>
        <v>997142</v>
      </c>
      <c r="G240" s="7" t="str">
        <f ca="1">INDEX('Player List'!B:B,MATCH($F240,'Player List'!$A:$A,0))</f>
        <v>P.Ladhams</v>
      </c>
      <c r="H240" s="7" t="str">
        <f ca="1">INDEX('Player List'!D:D,MATCH($F240,'Player List'!$A:$A,0))</f>
        <v>RUC</v>
      </c>
      <c r="I240" s="7" t="str">
        <f t="shared" ca="1" si="36"/>
        <v>X</v>
      </c>
      <c r="J240" s="7" t="str">
        <f t="shared" ca="1" si="36"/>
        <v>X</v>
      </c>
      <c r="K240" s="7" t="str">
        <f t="shared" ca="1" si="36"/>
        <v>P.Ladhams</v>
      </c>
      <c r="L240" s="7" t="str">
        <f t="shared" ca="1" si="36"/>
        <v>X</v>
      </c>
      <c r="M240" s="7" t="str">
        <f ca="1">INDEX('Player List'!C:C,MATCH($F240,'Player List'!$A:$A,0))</f>
        <v>SYD</v>
      </c>
      <c r="N240" s="8">
        <f ca="1">INDEX('Player List'!E:E,MATCH($F240,'Player List'!$A:$A,0))</f>
        <v>78</v>
      </c>
      <c r="O240" s="31">
        <f ca="1">INDEX('Player List'!H:H,MATCH($F240,'Player List'!$A:$A,0))</f>
        <v>24</v>
      </c>
      <c r="P240" s="38" t="str">
        <f ca="1">INDEX('Player List'!I:I,MATCH($F240,'Player List'!$A:$A,0))</f>
        <v>91 heart</v>
      </c>
      <c r="Q240" s="31"/>
    </row>
    <row r="241" spans="1:17" x14ac:dyDescent="0.2">
      <c r="A241" s="7">
        <f t="shared" si="41"/>
        <v>27</v>
      </c>
      <c r="B241" s="7">
        <v>172</v>
      </c>
      <c r="C241" s="7" t="str">
        <f t="shared" ca="1" si="42"/>
        <v>D56</v>
      </c>
      <c r="D241" s="7" t="str">
        <f ca="1">LEFT(OFFSET(Settings!$B$1,'Printable Draft Notes'!$B241,0),1)</f>
        <v>D</v>
      </c>
      <c r="E241" s="7">
        <f ca="1">COUNTIF($D$3:D241,$D241)</f>
        <v>56</v>
      </c>
      <c r="F241" s="7">
        <f ca="1">OFFSET(Rankings!$A$1,'Printable Draft Notes'!$E241,MATCH('Printable Draft Notes'!$D241,Rankings!$B$1:$Z$1,0))</f>
        <v>290629</v>
      </c>
      <c r="G241" s="7" t="str">
        <f ca="1">INDEX('Player List'!B:B,MATCH($F241,'Player List'!$A:$A,0))</f>
        <v>D.Heppell</v>
      </c>
      <c r="H241" s="7" t="str">
        <f ca="1">INDEX('Player List'!D:D,MATCH($F241,'Player List'!$A:$A,0))</f>
        <v>DEF MID</v>
      </c>
      <c r="I241" s="7" t="str">
        <f t="shared" ca="1" si="36"/>
        <v>D.Heppell</v>
      </c>
      <c r="J241" s="7" t="str">
        <f t="shared" ca="1" si="36"/>
        <v>D.Heppell</v>
      </c>
      <c r="K241" s="7" t="str">
        <f t="shared" ca="1" si="36"/>
        <v>X</v>
      </c>
      <c r="L241" s="7" t="str">
        <f t="shared" ca="1" si="36"/>
        <v>X</v>
      </c>
      <c r="M241" s="7" t="str">
        <f ca="1">INDEX('Player List'!C:C,MATCH($F241,'Player List'!$A:$A,0))</f>
        <v>ESS</v>
      </c>
      <c r="N241" s="8">
        <f ca="1">INDEX('Player List'!E:E,MATCH($F241,'Player List'!$A:$A,0))</f>
        <v>87.36</v>
      </c>
      <c r="O241" s="31">
        <f ca="1">INDEX('Player List'!H:H,MATCH($F241,'Player List'!$A:$A,0))</f>
        <v>17</v>
      </c>
      <c r="P241" s="38" t="str">
        <f ca="1">INDEX('Player List'!I:I,MATCH($F241,'Player List'!$A:$A,0))</f>
        <v/>
      </c>
      <c r="Q241" s="31"/>
    </row>
    <row r="242" spans="1:17" x14ac:dyDescent="0.2">
      <c r="A242" s="7">
        <f t="shared" si="41"/>
        <v>27</v>
      </c>
      <c r="B242" s="7">
        <v>173</v>
      </c>
      <c r="C242" s="7" t="str">
        <f t="shared" ca="1" si="42"/>
        <v>F53</v>
      </c>
      <c r="D242" s="7" t="str">
        <f ca="1">LEFT(OFFSET(Settings!$B$1,'Printable Draft Notes'!$B242,0),1)</f>
        <v>F</v>
      </c>
      <c r="E242" s="7">
        <f ca="1">COUNTIF($D$3:D242,$D242)</f>
        <v>53</v>
      </c>
      <c r="F242" s="7">
        <f ca="1">OFFSET(Rankings!$A$1,'Printable Draft Notes'!$E242,MATCH('Printable Draft Notes'!$D242,Rankings!$B$1:$Z$1,0))</f>
        <v>1003130</v>
      </c>
      <c r="G242" s="7" t="str">
        <f ca="1">INDEX('Player List'!B:B,MATCH($F242,'Player List'!$A:$A,0))</f>
        <v>P.Lipinski</v>
      </c>
      <c r="H242" s="7" t="str">
        <f ca="1">INDEX('Player List'!D:D,MATCH($F242,'Player List'!$A:$A,0))</f>
        <v>MID FWD</v>
      </c>
      <c r="I242" s="7" t="str">
        <f t="shared" ca="1" si="36"/>
        <v>X</v>
      </c>
      <c r="J242" s="7" t="str">
        <f t="shared" ca="1" si="36"/>
        <v>P.Lipinski</v>
      </c>
      <c r="K242" s="7" t="str">
        <f t="shared" ca="1" si="36"/>
        <v>X</v>
      </c>
      <c r="L242" s="7" t="str">
        <f t="shared" ca="1" si="36"/>
        <v>P.Lipinski</v>
      </c>
      <c r="M242" s="7" t="str">
        <f ca="1">INDEX('Player List'!C:C,MATCH($F242,'Player List'!$A:$A,0))</f>
        <v>COL</v>
      </c>
      <c r="N242" s="8">
        <f ca="1">INDEX('Player List'!E:E,MATCH($F242,'Player List'!$A:$A,0))</f>
        <v>85.86</v>
      </c>
      <c r="O242" s="31">
        <f ca="1">INDEX('Player List'!H:H,MATCH($F242,'Player List'!$A:$A,0))</f>
        <v>12</v>
      </c>
      <c r="P242" s="38" t="str">
        <f ca="1">INDEX('Player List'!I:I,MATCH($F242,'Player List'!$A:$A,0))</f>
        <v>93 injured</v>
      </c>
      <c r="Q242" s="31"/>
    </row>
    <row r="243" spans="1:17" x14ac:dyDescent="0.2">
      <c r="A243" s="7">
        <f t="shared" si="41"/>
        <v>27</v>
      </c>
      <c r="B243" s="7">
        <v>174</v>
      </c>
      <c r="C243" s="7" t="str">
        <f t="shared" ca="1" si="42"/>
        <v>R29</v>
      </c>
      <c r="D243" s="7" t="str">
        <f ca="1">LEFT(OFFSET(Settings!$B$1,'Printable Draft Notes'!$B243,0),1)</f>
        <v>R</v>
      </c>
      <c r="E243" s="7">
        <f ca="1">COUNTIF($D$3:D243,$D243)</f>
        <v>29</v>
      </c>
      <c r="F243" s="7">
        <f ca="1">OFFSET(Rankings!$A$1,'Printable Draft Notes'!$E243,MATCH('Printable Draft Notes'!$D243,Rankings!$B$1:$Z$1,0))</f>
        <v>1020627</v>
      </c>
      <c r="G243" s="7" t="str">
        <f ca="1">INDEX('Player List'!B:B,MATCH($F243,'Player List'!$A:$A,0))</f>
        <v>H.Free</v>
      </c>
      <c r="H243" s="7" t="str">
        <f ca="1">INDEX('Player List'!D:D,MATCH($F243,'Player List'!$A:$A,0))</f>
        <v>RUC</v>
      </c>
      <c r="I243" s="7" t="str">
        <f t="shared" ca="1" si="36"/>
        <v>X</v>
      </c>
      <c r="J243" s="7" t="str">
        <f t="shared" ca="1" si="36"/>
        <v>X</v>
      </c>
      <c r="K243" s="7" t="str">
        <f t="shared" ca="1" si="36"/>
        <v>H.Free</v>
      </c>
      <c r="L243" s="7" t="str">
        <f t="shared" ca="1" si="36"/>
        <v>X</v>
      </c>
      <c r="M243" s="7" t="str">
        <f ca="1">INDEX('Player List'!C:C,MATCH($F243,'Player List'!$A:$A,0))</f>
        <v>NTH</v>
      </c>
      <c r="N243" s="8">
        <f ca="1">INDEX('Player List'!E:E,MATCH($F243,'Player List'!$A:$A,0))</f>
        <v>0</v>
      </c>
      <c r="O243" s="31">
        <f ca="1">INDEX('Player List'!H:H,MATCH($F243,'Player List'!$A:$A,0))</f>
        <v>25</v>
      </c>
      <c r="P243" s="38" t="str">
        <f ca="1">INDEX('Player List'!I:I,MATCH($F243,'Player List'!$A:$A,0))</f>
        <v/>
      </c>
      <c r="Q243" s="31"/>
    </row>
    <row r="244" spans="1:17" x14ac:dyDescent="0.2">
      <c r="A244" s="7">
        <f t="shared" si="41"/>
        <v>27</v>
      </c>
      <c r="B244" s="7">
        <v>175</v>
      </c>
      <c r="C244" s="7" t="str">
        <f t="shared" ca="1" si="42"/>
        <v>D57</v>
      </c>
      <c r="D244" s="7" t="str">
        <f ca="1">LEFT(OFFSET(Settings!$B$1,'Printable Draft Notes'!$B244,0),1)</f>
        <v>D</v>
      </c>
      <c r="E244" s="7">
        <f ca="1">COUNTIF($D$3:D244,$D244)</f>
        <v>57</v>
      </c>
      <c r="F244" s="7">
        <f ca="1">OFFSET(Rankings!$A$1,'Printable Draft Notes'!$E244,MATCH('Printable Draft Notes'!$D244,Rankings!$B$1:$Z$1,0))</f>
        <v>291313</v>
      </c>
      <c r="G244" s="7" t="str">
        <f ca="1">INDEX('Player List'!B:B,MATCH($F244,'Player List'!$A:$A,0))</f>
        <v>J.Howe</v>
      </c>
      <c r="H244" s="7" t="str">
        <f ca="1">INDEX('Player List'!D:D,MATCH($F244,'Player List'!$A:$A,0))</f>
        <v>DEF</v>
      </c>
      <c r="I244" s="7" t="str">
        <f t="shared" ca="1" si="36"/>
        <v>J.Howe</v>
      </c>
      <c r="J244" s="7" t="str">
        <f t="shared" ca="1" si="36"/>
        <v>X</v>
      </c>
      <c r="K244" s="7" t="str">
        <f t="shared" ca="1" si="36"/>
        <v>X</v>
      </c>
      <c r="L244" s="7" t="str">
        <f t="shared" ca="1" si="36"/>
        <v>X</v>
      </c>
      <c r="M244" s="7" t="str">
        <f ca="1">INDEX('Player List'!C:C,MATCH($F244,'Player List'!$A:$A,0))</f>
        <v>COL</v>
      </c>
      <c r="N244" s="8">
        <f ca="1">INDEX('Player List'!E:E,MATCH($F244,'Player List'!$A:$A,0))</f>
        <v>84.24</v>
      </c>
      <c r="O244" s="31">
        <f ca="1">INDEX('Player List'!H:H,MATCH($F244,'Player List'!$A:$A,0))</f>
        <v>18</v>
      </c>
      <c r="P244" s="38" t="str">
        <f ca="1">INDEX('Player List'!I:I,MATCH($F244,'Player List'!$A:$A,0))</f>
        <v>32 tog</v>
      </c>
      <c r="Q244" s="31"/>
    </row>
    <row r="245" spans="1:17" x14ac:dyDescent="0.2">
      <c r="A245" s="9">
        <f t="shared" si="41"/>
        <v>27</v>
      </c>
      <c r="B245" s="9">
        <v>176</v>
      </c>
      <c r="C245" s="9" t="str">
        <f t="shared" ca="1" si="42"/>
        <v>M77</v>
      </c>
      <c r="D245" s="9" t="str">
        <f ca="1">LEFT(OFFSET(Settings!$B$1,'Printable Draft Notes'!$B245,0),1)</f>
        <v>M</v>
      </c>
      <c r="E245" s="9">
        <f ca="1">COUNTIF($D$3:D245,$D245)</f>
        <v>77</v>
      </c>
      <c r="F245" s="9">
        <f ca="1">OFFSET(Rankings!$A$1,'Printable Draft Notes'!$E245,MATCH('Printable Draft Notes'!$D245,Rankings!$B$1:$Z$1,0))</f>
        <v>270896</v>
      </c>
      <c r="G245" s="9" t="str">
        <f ca="1">INDEX('Player List'!B:B,MATCH($F245,'Player List'!$A:$A,0))</f>
        <v>T.Cotchin</v>
      </c>
      <c r="H245" s="9" t="str">
        <f ca="1">INDEX('Player List'!D:D,MATCH($F245,'Player List'!$A:$A,0))</f>
        <v>MID</v>
      </c>
      <c r="I245" s="9" t="str">
        <f t="shared" ca="1" si="36"/>
        <v>X</v>
      </c>
      <c r="J245" s="9" t="str">
        <f t="shared" ca="1" si="36"/>
        <v>T.Cotchin</v>
      </c>
      <c r="K245" s="9" t="str">
        <f t="shared" ca="1" si="36"/>
        <v>X</v>
      </c>
      <c r="L245" s="9" t="str">
        <f t="shared" ca="1" si="36"/>
        <v>X</v>
      </c>
      <c r="M245" s="9" t="str">
        <f ca="1">INDEX('Player List'!C:C,MATCH($F245,'Player List'!$A:$A,0))</f>
        <v>RIC</v>
      </c>
      <c r="N245" s="10">
        <f ca="1">INDEX('Player List'!E:E,MATCH($F245,'Player List'!$A:$A,0))</f>
        <v>82.56</v>
      </c>
      <c r="O245" s="32">
        <f ca="1">INDEX('Player List'!H:H,MATCH($F245,'Player List'!$A:$A,0))</f>
        <v>22</v>
      </c>
      <c r="P245" s="39" t="str">
        <f ca="1">INDEX('Player List'!I:I,MATCH($F245,'Player List'!$A:$A,0))</f>
        <v>43 switch</v>
      </c>
      <c r="Q245" s="32"/>
    </row>
    <row r="246" spans="1:17" x14ac:dyDescent="0.2">
      <c r="A246" s="22"/>
      <c r="B246" s="22"/>
      <c r="C246" s="22"/>
      <c r="D246" s="22"/>
      <c r="E246" s="22"/>
      <c r="F246" s="22" t="e">
        <f ca="1">OFFSET(Rankings!$A$1,'Printable Draft Notes'!$E246,MATCH('Printable Draft Notes'!$D246,Rankings!$B$1:$Z$1,0))</f>
        <v>#N/A</v>
      </c>
      <c r="G246" s="22" t="e">
        <f ca="1">INDEX('Player List'!B:B,MATCH($F246,'Player List'!$A:$A,0))</f>
        <v>#N/A</v>
      </c>
      <c r="H246" s="22" t="e">
        <f ca="1">INDEX('Player List'!D:D,MATCH($F246,'Player List'!$A:$A,0))</f>
        <v>#N/A</v>
      </c>
      <c r="I246" s="23"/>
      <c r="J246" s="23"/>
      <c r="K246" s="23"/>
      <c r="L246" s="23"/>
      <c r="M246" s="22"/>
      <c r="N246" s="24"/>
      <c r="O246" s="35"/>
      <c r="P246" s="42"/>
      <c r="Q246" s="35"/>
    </row>
    <row r="247" spans="1:17" x14ac:dyDescent="0.2">
      <c r="A247" s="5">
        <f>A211+1</f>
        <v>25</v>
      </c>
      <c r="B247" s="5">
        <v>177</v>
      </c>
      <c r="C247" s="5" t="str">
        <f t="shared" ref="C247:C254" ca="1" si="43">D247&amp;E247</f>
        <v>F54</v>
      </c>
      <c r="D247" s="5" t="str">
        <f ca="1">LEFT(OFFSET(Settings!$B$1,'Printable Draft Notes'!$B247,0),1)</f>
        <v>F</v>
      </c>
      <c r="E247" s="5">
        <f ca="1">COUNTIF($D$3:D247,$D247)</f>
        <v>54</v>
      </c>
      <c r="F247" s="5">
        <f ca="1">OFFSET(Rankings!$A$1,'Printable Draft Notes'!$E247,MATCH('Printable Draft Notes'!$D247,Rankings!$B$1:$Z$1,0))</f>
        <v>1023518</v>
      </c>
      <c r="G247" s="5" t="str">
        <f ca="1">INDEX('Player List'!B:B,MATCH($F247,'Player List'!$A:$A,0))</f>
        <v>H.Sheezel</v>
      </c>
      <c r="H247" s="5" t="str">
        <f ca="1">INDEX('Player List'!D:D,MATCH($F247,'Player List'!$A:$A,0))</f>
        <v>FWD</v>
      </c>
      <c r="I247" s="5" t="str">
        <f t="shared" ca="1" si="36"/>
        <v>X</v>
      </c>
      <c r="J247" s="5" t="str">
        <f t="shared" ca="1" si="36"/>
        <v>X</v>
      </c>
      <c r="K247" s="5" t="str">
        <f t="shared" ca="1" si="36"/>
        <v>X</v>
      </c>
      <c r="L247" s="5" t="str">
        <f t="shared" ca="1" si="36"/>
        <v>H.Sheezel</v>
      </c>
      <c r="M247" s="5" t="str">
        <f ca="1">INDEX('Player List'!C:C,MATCH($F247,'Player List'!$A:$A,0))</f>
        <v>NTH</v>
      </c>
      <c r="N247" s="6">
        <f ca="1">INDEX('Player List'!E:E,MATCH($F247,'Player List'!$A:$A,0))</f>
        <v>0</v>
      </c>
      <c r="O247" s="34">
        <f ca="1">INDEX('Player List'!H:H,MATCH($F247,'Player List'!$A:$A,0))</f>
        <v>21</v>
      </c>
      <c r="P247" s="41" t="str">
        <f ca="1">INDEX('Player List'!I:I,MATCH($F247,'Player List'!$A:$A,0))</f>
        <v>72 switch</v>
      </c>
      <c r="Q247" s="34"/>
    </row>
    <row r="248" spans="1:17" x14ac:dyDescent="0.2">
      <c r="A248" s="7">
        <f>A212+1</f>
        <v>25</v>
      </c>
      <c r="B248" s="7">
        <v>178</v>
      </c>
      <c r="C248" s="7" t="str">
        <f t="shared" ca="1" si="43"/>
        <v>D58</v>
      </c>
      <c r="D248" s="7" t="str">
        <f ca="1">LEFT(OFFSET(Settings!$B$1,'Printable Draft Notes'!$B248,0),1)</f>
        <v>D</v>
      </c>
      <c r="E248" s="7">
        <f ca="1">COUNTIF($D$3:D248,$D248)</f>
        <v>58</v>
      </c>
      <c r="F248" s="7">
        <f ca="1">OFFSET(Rankings!$A$1,'Printable Draft Notes'!$E248,MATCH('Printable Draft Notes'!$D248,Rankings!$B$1:$Z$1,0))</f>
        <v>991930</v>
      </c>
      <c r="G248" s="7" t="str">
        <f ca="1">INDEX('Player List'!B:B,MATCH($F248,'Player List'!$A:$A,0))</f>
        <v>D.Byrne-Jones</v>
      </c>
      <c r="H248" s="7" t="str">
        <f ca="1">INDEX('Player List'!D:D,MATCH($F248,'Player List'!$A:$A,0))</f>
        <v>DEF</v>
      </c>
      <c r="I248" s="7" t="str">
        <f t="shared" ca="1" si="36"/>
        <v>D.Byrne-Jones</v>
      </c>
      <c r="J248" s="7" t="str">
        <f t="shared" ca="1" si="36"/>
        <v>X</v>
      </c>
      <c r="K248" s="7" t="str">
        <f t="shared" ca="1" si="36"/>
        <v>X</v>
      </c>
      <c r="L248" s="7" t="str">
        <f t="shared" ca="1" si="36"/>
        <v>X</v>
      </c>
      <c r="M248" s="7" t="str">
        <f ca="1">INDEX('Player List'!C:C,MATCH($F248,'Player List'!$A:$A,0))</f>
        <v>PTA</v>
      </c>
      <c r="N248" s="8">
        <f ca="1">INDEX('Player List'!E:E,MATCH($F248,'Player List'!$A:$A,0))</f>
        <v>83.62</v>
      </c>
      <c r="O248" s="31">
        <f ca="1">INDEX('Player List'!H:H,MATCH($F248,'Player List'!$A:$A,0))</f>
        <v>19</v>
      </c>
      <c r="P248" s="38" t="str">
        <f ca="1">INDEX('Player List'!I:I,MATCH($F248,'Player List'!$A:$A,0))</f>
        <v>68 guard</v>
      </c>
      <c r="Q248" s="31"/>
    </row>
    <row r="249" spans="1:17" x14ac:dyDescent="0.2">
      <c r="A249" s="7">
        <f>A213+1</f>
        <v>25</v>
      </c>
      <c r="B249" s="7">
        <v>179</v>
      </c>
      <c r="C249" s="7" t="str">
        <f t="shared" ca="1" si="43"/>
        <v>M78</v>
      </c>
      <c r="D249" s="7" t="str">
        <f ca="1">LEFT(OFFSET(Settings!$B$1,'Printable Draft Notes'!$B249,0),1)</f>
        <v>M</v>
      </c>
      <c r="E249" s="7">
        <f ca="1">COUNTIF($D$3:D249,$D249)</f>
        <v>78</v>
      </c>
      <c r="F249" s="7">
        <f ca="1">OFFSET(Rankings!$A$1,'Printable Draft Notes'!$E249,MATCH('Printable Draft Notes'!$D249,Rankings!$B$1:$Z$1,0))</f>
        <v>1023482</v>
      </c>
      <c r="G249" s="7" t="str">
        <f ca="1">INDEX('Player List'!B:B,MATCH($F249,'Player List'!$A:$A,0))</f>
        <v>C.Mackenzie</v>
      </c>
      <c r="H249" s="7" t="str">
        <f ca="1">INDEX('Player List'!D:D,MATCH($F249,'Player List'!$A:$A,0))</f>
        <v>MID</v>
      </c>
      <c r="I249" s="7" t="str">
        <f t="shared" ca="1" si="36"/>
        <v>X</v>
      </c>
      <c r="J249" s="7" t="str">
        <f t="shared" ca="1" si="36"/>
        <v>C.Mackenzie</v>
      </c>
      <c r="K249" s="7" t="str">
        <f t="shared" ca="1" si="36"/>
        <v>X</v>
      </c>
      <c r="L249" s="7" t="str">
        <f t="shared" ca="1" si="36"/>
        <v>X</v>
      </c>
      <c r="M249" s="7" t="str">
        <f ca="1">INDEX('Player List'!C:C,MATCH($F249,'Player List'!$A:$A,0))</f>
        <v>HAW</v>
      </c>
      <c r="N249" s="8">
        <f ca="1">INDEX('Player List'!E:E,MATCH($F249,'Player List'!$A:$A,0))</f>
        <v>0</v>
      </c>
      <c r="O249" s="31">
        <f ca="1">INDEX('Player List'!H:H,MATCH($F249,'Player List'!$A:$A,0))</f>
        <v>22</v>
      </c>
      <c r="P249" s="38" t="str">
        <f ca="1">INDEX('Player List'!I:I,MATCH($F249,'Player List'!$A:$A,0))</f>
        <v>99 shovel</v>
      </c>
      <c r="Q249" s="31"/>
    </row>
    <row r="250" spans="1:17" x14ac:dyDescent="0.2">
      <c r="A250" s="7">
        <f>A214+1</f>
        <v>25</v>
      </c>
      <c r="B250" s="7">
        <v>180</v>
      </c>
      <c r="C250" s="7" t="str">
        <f t="shared" ca="1" si="43"/>
        <v>R30</v>
      </c>
      <c r="D250" s="7" t="str">
        <f ca="1">LEFT(OFFSET(Settings!$B$1,'Printable Draft Notes'!$B250,0),1)</f>
        <v>R</v>
      </c>
      <c r="E250" s="7">
        <f ca="1">COUNTIF($D$3:D250,$D250)</f>
        <v>30</v>
      </c>
      <c r="F250" s="7">
        <f ca="1">OFFSET(Rankings!$A$1,'Printable Draft Notes'!$E250,MATCH('Printable Draft Notes'!$D250,Rankings!$B$1:$Z$1,0))</f>
        <v>1002220</v>
      </c>
      <c r="G250" s="7" t="str">
        <f ca="1">INDEX('Player List'!B:B,MATCH($F250,'Player List'!$A:$A,0))</f>
        <v>E.Ratugolea</v>
      </c>
      <c r="H250" s="7" t="str">
        <f ca="1">INDEX('Player List'!D:D,MATCH($F250,'Player List'!$A:$A,0))</f>
        <v>RUC FWD</v>
      </c>
      <c r="I250" s="7" t="str">
        <f t="shared" ca="1" si="36"/>
        <v>X</v>
      </c>
      <c r="J250" s="7" t="str">
        <f t="shared" ca="1" si="36"/>
        <v>X</v>
      </c>
      <c r="K250" s="7" t="str">
        <f t="shared" ca="1" si="36"/>
        <v>E.Ratugolea</v>
      </c>
      <c r="L250" s="7" t="str">
        <f t="shared" ca="1" si="36"/>
        <v>E.Ratugolea</v>
      </c>
      <c r="M250" s="7" t="str">
        <f ca="1">INDEX('Player List'!C:C,MATCH($F250,'Player List'!$A:$A,0))</f>
        <v>GEE</v>
      </c>
      <c r="N250" s="8">
        <f ca="1">INDEX('Player List'!E:E,MATCH($F250,'Player List'!$A:$A,0))</f>
        <v>39.5</v>
      </c>
      <c r="O250" s="31">
        <f ca="1">INDEX('Player List'!H:H,MATCH($F250,'Player List'!$A:$A,0))</f>
        <v>26</v>
      </c>
      <c r="P250" s="38" t="str">
        <f ca="1">INDEX('Player List'!I:I,MATCH($F250,'Player List'!$A:$A,0))</f>
        <v>49 concussed</v>
      </c>
      <c r="Q250" s="31"/>
    </row>
    <row r="251" spans="1:17" x14ac:dyDescent="0.2">
      <c r="A251" s="7">
        <f>A215+1</f>
        <v>25</v>
      </c>
      <c r="B251" s="7">
        <v>181</v>
      </c>
      <c r="C251" s="7" t="str">
        <f t="shared" ca="1" si="43"/>
        <v>F55</v>
      </c>
      <c r="D251" s="7" t="str">
        <f ca="1">LEFT(OFFSET(Settings!$B$1,'Printable Draft Notes'!$B251,0),1)</f>
        <v>F</v>
      </c>
      <c r="E251" s="7">
        <f ca="1">COUNTIF($D$3:D251,$D251)</f>
        <v>55</v>
      </c>
      <c r="F251" s="7">
        <f ca="1">OFFSET(Rankings!$A$1,'Printable Draft Notes'!$E251,MATCH('Printable Draft Notes'!$D251,Rankings!$B$1:$Z$1,0))</f>
        <v>291861</v>
      </c>
      <c r="G251" s="7" t="str">
        <f ca="1">INDEX('Player List'!B:B,MATCH($F251,'Player List'!$A:$A,0))</f>
        <v>J.Anderson</v>
      </c>
      <c r="H251" s="7" t="str">
        <f ca="1">INDEX('Player List'!D:D,MATCH($F251,'Player List'!$A:$A,0))</f>
        <v>MID FWD</v>
      </c>
      <c r="I251" s="7" t="str">
        <f t="shared" ca="1" si="36"/>
        <v>X</v>
      </c>
      <c r="J251" s="7" t="str">
        <f t="shared" ca="1" si="36"/>
        <v>J.Anderson</v>
      </c>
      <c r="K251" s="7" t="str">
        <f t="shared" ca="1" si="36"/>
        <v>X</v>
      </c>
      <c r="L251" s="7" t="str">
        <f t="shared" ca="1" si="36"/>
        <v>J.Anderson</v>
      </c>
      <c r="M251" s="7" t="str">
        <f ca="1">INDEX('Player List'!C:C,MATCH($F251,'Player List'!$A:$A,0))</f>
        <v>GCS</v>
      </c>
      <c r="N251" s="8">
        <f ca="1">INDEX('Player List'!E:E,MATCH($F251,'Player List'!$A:$A,0))</f>
        <v>80.069999999999993</v>
      </c>
      <c r="O251" s="31">
        <f ca="1">INDEX('Player List'!H:H,MATCH($F251,'Player List'!$A:$A,0))</f>
        <v>18</v>
      </c>
      <c r="P251" s="38" t="str">
        <f ca="1">INDEX('Player List'!I:I,MATCH($F251,'Player List'!$A:$A,0))</f>
        <v/>
      </c>
      <c r="Q251" s="31"/>
    </row>
    <row r="252" spans="1:17" x14ac:dyDescent="0.2">
      <c r="A252" s="7">
        <f>A216+1</f>
        <v>25</v>
      </c>
      <c r="B252" s="7">
        <v>182</v>
      </c>
      <c r="C252" s="7" t="str">
        <f t="shared" ca="1" si="43"/>
        <v>D59</v>
      </c>
      <c r="D252" s="7" t="str">
        <f ca="1">LEFT(OFFSET(Settings!$B$1,'Printable Draft Notes'!$B252,0),1)</f>
        <v>D</v>
      </c>
      <c r="E252" s="7">
        <f ca="1">COUNTIF($D$3:D252,$D252)</f>
        <v>59</v>
      </c>
      <c r="F252" s="7">
        <f ca="1">OFFSET(Rankings!$A$1,'Printable Draft Notes'!$E252,MATCH('Printable Draft Notes'!$D252,Rankings!$B$1:$Z$1,0))</f>
        <v>295584</v>
      </c>
      <c r="G252" s="7" t="str">
        <f ca="1">INDEX('Player List'!B:B,MATCH($F252,'Player List'!$A:$A,0))</f>
        <v>B.Hill</v>
      </c>
      <c r="H252" s="7" t="str">
        <f ca="1">INDEX('Player List'!D:D,MATCH($F252,'Player List'!$A:$A,0))</f>
        <v>DEF FWD</v>
      </c>
      <c r="I252" s="7" t="str">
        <f t="shared" ca="1" si="36"/>
        <v>B.Hill</v>
      </c>
      <c r="J252" s="7" t="str">
        <f t="shared" ca="1" si="36"/>
        <v>X</v>
      </c>
      <c r="K252" s="7" t="str">
        <f t="shared" ca="1" si="36"/>
        <v>X</v>
      </c>
      <c r="L252" s="7" t="str">
        <f t="shared" ca="1" si="36"/>
        <v>B.Hill</v>
      </c>
      <c r="M252" s="7" t="str">
        <f ca="1">INDEX('Player List'!C:C,MATCH($F252,'Player List'!$A:$A,0))</f>
        <v>STK</v>
      </c>
      <c r="N252" s="8">
        <f ca="1">INDEX('Player List'!E:E,MATCH($F252,'Player List'!$A:$A,0))</f>
        <v>76</v>
      </c>
      <c r="O252" s="31">
        <f ca="1">INDEX('Player List'!H:H,MATCH($F252,'Player List'!$A:$A,0))</f>
        <v>20</v>
      </c>
      <c r="P252" s="38" t="str">
        <f ca="1">INDEX('Player List'!I:I,MATCH($F252,'Player List'!$A:$A,0))</f>
        <v/>
      </c>
      <c r="Q252" s="31"/>
    </row>
    <row r="253" spans="1:17" x14ac:dyDescent="0.2">
      <c r="A253" s="7">
        <f>A217+1</f>
        <v>25</v>
      </c>
      <c r="B253" s="7">
        <v>183</v>
      </c>
      <c r="C253" s="7" t="str">
        <f t="shared" ca="1" si="43"/>
        <v>D60</v>
      </c>
      <c r="D253" s="7" t="str">
        <f ca="1">LEFT(OFFSET(Settings!$B$1,'Printable Draft Notes'!$B253,0),1)</f>
        <v>D</v>
      </c>
      <c r="E253" s="7">
        <f ca="1">COUNTIF($D$3:D253,$D253)</f>
        <v>60</v>
      </c>
      <c r="F253" s="7">
        <f ca="1">OFFSET(Rankings!$A$1,'Printable Draft Notes'!$E253,MATCH('Printable Draft Notes'!$D253,Rankings!$B$1:$Z$1,0))</f>
        <v>996059</v>
      </c>
      <c r="G253" s="7" t="str">
        <f ca="1">INDEX('Player List'!B:B,MATCH($F253,'Player List'!$A:$A,0))</f>
        <v>H.Andrews</v>
      </c>
      <c r="H253" s="7" t="str">
        <f ca="1">INDEX('Player List'!D:D,MATCH($F253,'Player List'!$A:$A,0))</f>
        <v>DEF</v>
      </c>
      <c r="I253" s="7" t="str">
        <f t="shared" ca="1" si="36"/>
        <v>H.Andrews</v>
      </c>
      <c r="J253" s="7" t="str">
        <f t="shared" ca="1" si="36"/>
        <v>X</v>
      </c>
      <c r="K253" s="7" t="str">
        <f t="shared" ca="1" si="36"/>
        <v>X</v>
      </c>
      <c r="L253" s="7" t="str">
        <f t="shared" ca="1" si="36"/>
        <v>X</v>
      </c>
      <c r="M253" s="7" t="str">
        <f ca="1">INDEX('Player List'!C:C,MATCH($F253,'Player List'!$A:$A,0))</f>
        <v>BRL</v>
      </c>
      <c r="N253" s="8">
        <f ca="1">INDEX('Player List'!E:E,MATCH($F253,'Player List'!$A:$A,0))</f>
        <v>79.62</v>
      </c>
      <c r="O253" s="31">
        <f ca="1">INDEX('Player List'!H:H,MATCH($F253,'Player List'!$A:$A,0))</f>
        <v>20</v>
      </c>
      <c r="P253" s="38" t="str">
        <f ca="1">INDEX('Player List'!I:I,MATCH($F253,'Player List'!$A:$A,0))</f>
        <v>129 hot</v>
      </c>
      <c r="Q253" s="31"/>
    </row>
    <row r="254" spans="1:17" x14ac:dyDescent="0.2">
      <c r="A254" s="9">
        <f>A218+1</f>
        <v>25</v>
      </c>
      <c r="B254" s="9">
        <v>184</v>
      </c>
      <c r="C254" s="9" t="str">
        <f t="shared" ca="1" si="43"/>
        <v>F56</v>
      </c>
      <c r="D254" s="9" t="str">
        <f ca="1">LEFT(OFFSET(Settings!$B$1,'Printable Draft Notes'!$B254,0),1)</f>
        <v>F</v>
      </c>
      <c r="E254" s="9">
        <f ca="1">COUNTIF($D$3:D254,$D254)</f>
        <v>56</v>
      </c>
      <c r="F254" s="9">
        <f ca="1">OFFSET(Rankings!$A$1,'Printable Draft Notes'!$E254,MATCH('Printable Draft Notes'!$D254,Rankings!$B$1:$Z$1,0))</f>
        <v>296420</v>
      </c>
      <c r="G254" s="9" t="str">
        <f ca="1">INDEX('Player List'!B:B,MATCH($F254,'Player List'!$A:$A,0))</f>
        <v>A.Neal-Bullen</v>
      </c>
      <c r="H254" s="9" t="str">
        <f ca="1">INDEX('Player List'!D:D,MATCH($F254,'Player List'!$A:$A,0))</f>
        <v>FWD</v>
      </c>
      <c r="I254" s="9" t="str">
        <f t="shared" ca="1" si="36"/>
        <v>X</v>
      </c>
      <c r="J254" s="9" t="str">
        <f t="shared" ca="1" si="36"/>
        <v>X</v>
      </c>
      <c r="K254" s="9" t="str">
        <f t="shared" ca="1" si="36"/>
        <v>X</v>
      </c>
      <c r="L254" s="9" t="str">
        <f t="shared" ca="1" si="36"/>
        <v>A.Neal-Bullen</v>
      </c>
      <c r="M254" s="9" t="str">
        <f ca="1">INDEX('Player List'!C:C,MATCH($F254,'Player List'!$A:$A,0))</f>
        <v>MEL</v>
      </c>
      <c r="N254" s="10">
        <f ca="1">INDEX('Player List'!E:E,MATCH($F254,'Player List'!$A:$A,0))</f>
        <v>71.239999999999995</v>
      </c>
      <c r="O254" s="32">
        <f ca="1">INDEX('Player List'!H:H,MATCH($F254,'Player List'!$A:$A,0))</f>
        <v>28</v>
      </c>
      <c r="P254" s="39" t="str">
        <f ca="1">INDEX('Player List'!I:I,MATCH($F254,'Player List'!$A:$A,0))</f>
        <v>100 wing</v>
      </c>
      <c r="Q254" s="32"/>
    </row>
    <row r="255" spans="1:17" x14ac:dyDescent="0.2">
      <c r="A255" s="22"/>
      <c r="B255" s="22"/>
      <c r="C255" s="22"/>
      <c r="D255" s="22"/>
      <c r="E255" s="22"/>
      <c r="F255" s="22"/>
      <c r="G255" s="22"/>
      <c r="H255" s="22"/>
      <c r="I255" s="23"/>
      <c r="J255" s="23"/>
      <c r="K255" s="23"/>
      <c r="L255" s="23"/>
      <c r="M255" s="22"/>
      <c r="N255" s="24"/>
      <c r="O255" s="24"/>
      <c r="P255" s="25"/>
      <c r="Q255" s="24"/>
    </row>
    <row r="256" spans="1:17" x14ac:dyDescent="0.2">
      <c r="A256" s="5">
        <f t="shared" si="41"/>
        <v>26</v>
      </c>
      <c r="B256" s="5">
        <v>169</v>
      </c>
      <c r="C256" s="5" t="str">
        <f t="shared" ref="C256:C273" ca="1" si="44">D256&amp;E256</f>
        <v>D61</v>
      </c>
      <c r="D256" s="5" t="str">
        <f ca="1">LEFT(OFFSET(Settings!$B$1,'Printable Draft Notes'!$B256,0),1)</f>
        <v>D</v>
      </c>
      <c r="E256" s="5">
        <f ca="1">COUNTIF($D$3:D256,$D256)</f>
        <v>61</v>
      </c>
      <c r="F256" s="5">
        <f ca="1">OFFSET(Rankings!$A$1,'Printable Draft Notes'!$E256,MATCH('Printable Draft Notes'!$D256,Rankings!$B$1:$Z$1,0))</f>
        <v>998390</v>
      </c>
      <c r="G256" s="5" t="str">
        <f ca="1">INDEX('Player List'!B:B,MATCH($F256,'Player List'!$A:$A,0))</f>
        <v>C.Jiath</v>
      </c>
      <c r="H256" s="5" t="str">
        <f ca="1">INDEX('Player List'!D:D,MATCH($F256,'Player List'!$A:$A,0))</f>
        <v>DEF</v>
      </c>
      <c r="I256" s="5" t="str">
        <f t="shared" ca="1" si="36"/>
        <v>C.Jiath</v>
      </c>
      <c r="J256" s="5" t="str">
        <f t="shared" ca="1" si="36"/>
        <v>X</v>
      </c>
      <c r="K256" s="5" t="str">
        <f t="shared" ca="1" si="36"/>
        <v>X</v>
      </c>
      <c r="L256" s="5" t="str">
        <f t="shared" ca="1" si="36"/>
        <v>X</v>
      </c>
      <c r="M256" s="5" t="str">
        <f ca="1">INDEX('Player List'!C:C,MATCH($F256,'Player List'!$A:$A,0))</f>
        <v>HAW</v>
      </c>
      <c r="N256" s="6">
        <f ca="1">INDEX('Player List'!E:E,MATCH($F256,'Player List'!$A:$A,0))</f>
        <v>77.64</v>
      </c>
      <c r="O256" s="34">
        <f ca="1">INDEX('Player List'!H:H,MATCH($F256,'Player List'!$A:$A,0))</f>
        <v>20</v>
      </c>
      <c r="P256" s="41" t="str">
        <f ca="1">INDEX('Player List'!I:I,MATCH($F256,'Player List'!$A:$A,0))</f>
        <v>71 guard</v>
      </c>
      <c r="Q256" s="34"/>
    </row>
    <row r="257" spans="1:17" x14ac:dyDescent="0.2">
      <c r="A257" s="7">
        <f t="shared" si="41"/>
        <v>26</v>
      </c>
      <c r="B257" s="7">
        <v>170</v>
      </c>
      <c r="C257" s="7" t="str">
        <f t="shared" ca="1" si="44"/>
        <v>F57</v>
      </c>
      <c r="D257" s="7" t="str">
        <f ca="1">LEFT(OFFSET(Settings!$B$1,'Printable Draft Notes'!$B257,0),1)</f>
        <v>F</v>
      </c>
      <c r="E257" s="7">
        <f ca="1">COUNTIF($D$3:D257,$D257)</f>
        <v>57</v>
      </c>
      <c r="F257" s="7">
        <f ca="1">OFFSET(Rankings!$A$1,'Printable Draft Notes'!$E257,MATCH('Printable Draft Notes'!$D257,Rankings!$B$1:$Z$1,0))</f>
        <v>993828</v>
      </c>
      <c r="G257" s="7" t="str">
        <f ca="1">INDEX('Player List'!B:B,MATCH($F257,'Player List'!$A:$A,0))</f>
        <v>R.Mathieson</v>
      </c>
      <c r="H257" s="7" t="str">
        <f ca="1">INDEX('Player List'!D:D,MATCH($F257,'Player List'!$A:$A,0))</f>
        <v>MID FWD</v>
      </c>
      <c r="I257" s="7" t="str">
        <f t="shared" ca="1" si="36"/>
        <v>X</v>
      </c>
      <c r="J257" s="7" t="str">
        <f t="shared" ca="1" si="36"/>
        <v>R.Mathieson</v>
      </c>
      <c r="K257" s="7" t="str">
        <f t="shared" ca="1" si="36"/>
        <v>X</v>
      </c>
      <c r="L257" s="7" t="str">
        <f t="shared" ca="1" si="36"/>
        <v>R.Mathieson</v>
      </c>
      <c r="M257" s="7" t="str">
        <f ca="1">INDEX('Player List'!C:C,MATCH($F257,'Player List'!$A:$A,0))</f>
        <v>BRL</v>
      </c>
      <c r="N257" s="8">
        <f ca="1">INDEX('Player List'!E:E,MATCH($F257,'Player List'!$A:$A,0))</f>
        <v>90.17</v>
      </c>
      <c r="O257" s="31">
        <f ca="1">INDEX('Player List'!H:H,MATCH($F257,'Player List'!$A:$A,0))</f>
        <v>19</v>
      </c>
      <c r="P257" s="38" t="str">
        <f ca="1">INDEX('Player List'!I:I,MATCH($F257,'Player List'!$A:$A,0))</f>
        <v/>
      </c>
      <c r="Q257" s="31"/>
    </row>
    <row r="258" spans="1:17" x14ac:dyDescent="0.2">
      <c r="A258" s="7">
        <f t="shared" si="41"/>
        <v>26</v>
      </c>
      <c r="B258" s="7">
        <v>171</v>
      </c>
      <c r="C258" s="7" t="str">
        <f t="shared" ca="1" si="44"/>
        <v>R31</v>
      </c>
      <c r="D258" s="7" t="str">
        <f ca="1">LEFT(OFFSET(Settings!$B$1,'Printable Draft Notes'!$B258,0),1)</f>
        <v>R</v>
      </c>
      <c r="E258" s="7">
        <f ca="1">COUNTIF($D$3:D258,$D258)</f>
        <v>31</v>
      </c>
      <c r="F258" s="7">
        <f ca="1">OFFSET(Rankings!$A$1,'Printable Draft Notes'!$E258,MATCH('Printable Draft Notes'!$D258,Rankings!$B$1:$Z$1,0))</f>
        <v>1004965</v>
      </c>
      <c r="G258" s="7" t="str">
        <f ca="1">INDEX('Player List'!B:B,MATCH($F258,'Player List'!$A:$A,0))</f>
        <v>T.Xerri</v>
      </c>
      <c r="H258" s="7" t="str">
        <f ca="1">INDEX('Player List'!D:D,MATCH($F258,'Player List'!$A:$A,0))</f>
        <v>RUC</v>
      </c>
      <c r="I258" s="7" t="str">
        <f t="shared" ca="1" si="36"/>
        <v>X</v>
      </c>
      <c r="J258" s="7" t="str">
        <f t="shared" ca="1" si="36"/>
        <v>X</v>
      </c>
      <c r="K258" s="7" t="str">
        <f t="shared" ca="1" si="36"/>
        <v>T.Xerri</v>
      </c>
      <c r="L258" s="7" t="str">
        <f t="shared" ca="1" si="36"/>
        <v>X</v>
      </c>
      <c r="M258" s="7" t="str">
        <f ca="1">INDEX('Player List'!C:C,MATCH($F258,'Player List'!$A:$A,0))</f>
        <v>NTH</v>
      </c>
      <c r="N258" s="8">
        <f ca="1">INDEX('Player List'!E:E,MATCH($F258,'Player List'!$A:$A,0))</f>
        <v>71.42</v>
      </c>
      <c r="O258" s="31">
        <f ca="1">INDEX('Player List'!H:H,MATCH($F258,'Player List'!$A:$A,0))</f>
        <v>27</v>
      </c>
      <c r="P258" s="38" t="str">
        <f ca="1">INDEX('Player List'!I:I,MATCH($F258,'Player List'!$A:$A,0))</f>
        <v>52 ruck</v>
      </c>
      <c r="Q258" s="31"/>
    </row>
    <row r="259" spans="1:17" x14ac:dyDescent="0.2">
      <c r="A259" s="7">
        <f t="shared" si="41"/>
        <v>26</v>
      </c>
      <c r="B259" s="7">
        <v>172</v>
      </c>
      <c r="C259" s="7" t="str">
        <f t="shared" ca="1" si="44"/>
        <v>D62</v>
      </c>
      <c r="D259" s="7" t="str">
        <f ca="1">LEFT(OFFSET(Settings!$B$1,'Printable Draft Notes'!$B259,0),1)</f>
        <v>D</v>
      </c>
      <c r="E259" s="7">
        <f ca="1">COUNTIF($D$3:D259,$D259)</f>
        <v>62</v>
      </c>
      <c r="F259" s="7">
        <f ca="1">OFFSET(Rankings!$A$1,'Printable Draft Notes'!$E259,MATCH('Printable Draft Notes'!$D259,Rankings!$B$1:$Z$1,0))</f>
        <v>992128</v>
      </c>
      <c r="G259" s="7" t="str">
        <f ca="1">INDEX('Player List'!B:B,MATCH($F259,'Player List'!$A:$A,0))</f>
        <v>R.Burton</v>
      </c>
      <c r="H259" s="7" t="str">
        <f ca="1">INDEX('Player List'!D:D,MATCH($F259,'Player List'!$A:$A,0))</f>
        <v>DEF</v>
      </c>
      <c r="I259" s="7" t="str">
        <f t="shared" ca="1" si="36"/>
        <v>R.Burton</v>
      </c>
      <c r="J259" s="7" t="str">
        <f t="shared" ca="1" si="36"/>
        <v>X</v>
      </c>
      <c r="K259" s="7" t="str">
        <f t="shared" ca="1" si="36"/>
        <v>X</v>
      </c>
      <c r="L259" s="7" t="str">
        <f t="shared" ca="1" si="36"/>
        <v>X</v>
      </c>
      <c r="M259" s="7" t="str">
        <f ca="1">INDEX('Player List'!C:C,MATCH($F259,'Player List'!$A:$A,0))</f>
        <v>PTA</v>
      </c>
      <c r="N259" s="8">
        <f ca="1">INDEX('Player List'!E:E,MATCH($F259,'Player List'!$A:$A,0))</f>
        <v>82.64</v>
      </c>
      <c r="O259" s="31">
        <f ca="1">INDEX('Player List'!H:H,MATCH($F259,'Player List'!$A:$A,0))</f>
        <v>21</v>
      </c>
      <c r="P259" s="38" t="str">
        <f ca="1">INDEX('Player List'!I:I,MATCH($F259,'Player List'!$A:$A,0))</f>
        <v>81 guard</v>
      </c>
      <c r="Q259" s="31"/>
    </row>
    <row r="260" spans="1:17" x14ac:dyDescent="0.2">
      <c r="A260" s="7">
        <f t="shared" si="41"/>
        <v>26</v>
      </c>
      <c r="B260" s="7">
        <v>173</v>
      </c>
      <c r="C260" s="7" t="str">
        <f t="shared" ca="1" si="44"/>
        <v>F58</v>
      </c>
      <c r="D260" s="7" t="str">
        <f ca="1">LEFT(OFFSET(Settings!$B$1,'Printable Draft Notes'!$B260,0),1)</f>
        <v>F</v>
      </c>
      <c r="E260" s="7">
        <f ca="1">COUNTIF($D$3:D260,$D260)</f>
        <v>58</v>
      </c>
      <c r="F260" s="7">
        <f ca="1">OFFSET(Rankings!$A$1,'Printable Draft Notes'!$E260,MATCH('Printable Draft Notes'!$D260,Rankings!$B$1:$Z$1,0))</f>
        <v>990609</v>
      </c>
      <c r="G260" s="7" t="str">
        <f ca="1">INDEX('Player List'!B:B,MATCH($F260,'Player List'!$A:$A,0))</f>
        <v>C.Cameron</v>
      </c>
      <c r="H260" s="7" t="str">
        <f ca="1">INDEX('Player List'!D:D,MATCH($F260,'Player List'!$A:$A,0))</f>
        <v>FWD</v>
      </c>
      <c r="I260" s="7" t="str">
        <f t="shared" ca="1" si="36"/>
        <v>X</v>
      </c>
      <c r="J260" s="7" t="str">
        <f t="shared" ca="1" si="36"/>
        <v>X</v>
      </c>
      <c r="K260" s="7" t="str">
        <f t="shared" ca="1" si="36"/>
        <v>X</v>
      </c>
      <c r="L260" s="7" t="str">
        <f t="shared" ca="1" si="36"/>
        <v>C.Cameron</v>
      </c>
      <c r="M260" s="7" t="str">
        <f ca="1">INDEX('Player List'!C:C,MATCH($F260,'Player List'!$A:$A,0))</f>
        <v>BRL</v>
      </c>
      <c r="N260" s="8">
        <f ca="1">INDEX('Player List'!E:E,MATCH($F260,'Player List'!$A:$A,0))</f>
        <v>77.64</v>
      </c>
      <c r="O260" s="31">
        <f ca="1">INDEX('Player List'!H:H,MATCH($F260,'Player List'!$A:$A,0))</f>
        <v>20</v>
      </c>
      <c r="P260" s="38" t="str">
        <f ca="1">INDEX('Player List'!I:I,MATCH($F260,'Player List'!$A:$A,0))</f>
        <v>61 pocket</v>
      </c>
      <c r="Q260" s="31"/>
    </row>
    <row r="261" spans="1:17" x14ac:dyDescent="0.2">
      <c r="A261" s="7">
        <f t="shared" si="41"/>
        <v>26</v>
      </c>
      <c r="B261" s="7">
        <v>174</v>
      </c>
      <c r="C261" s="7" t="str">
        <f t="shared" ca="1" si="44"/>
        <v>R32</v>
      </c>
      <c r="D261" s="7" t="str">
        <f ca="1">LEFT(OFFSET(Settings!$B$1,'Printable Draft Notes'!$B261,0),1)</f>
        <v>R</v>
      </c>
      <c r="E261" s="7">
        <f ca="1">COUNTIF($D$3:D261,$D261)</f>
        <v>32</v>
      </c>
      <c r="F261" s="7">
        <f ca="1">OFFSET(Rankings!$A$1,'Printable Draft Notes'!$E261,MATCH('Printable Draft Notes'!$D261,Rankings!$B$1:$Z$1,0))</f>
        <v>1023743</v>
      </c>
      <c r="G261" s="7" t="str">
        <f ca="1">INDEX('Player List'!B:B,MATCH($F261,'Player List'!$A:$A,0))</f>
        <v>N.Madden</v>
      </c>
      <c r="H261" s="7" t="str">
        <f ca="1">INDEX('Player List'!D:D,MATCH($F261,'Player List'!$A:$A,0))</f>
        <v>RUC FWD</v>
      </c>
      <c r="I261" s="7" t="str">
        <f t="shared" ca="1" si="36"/>
        <v>X</v>
      </c>
      <c r="J261" s="7" t="str">
        <f t="shared" ca="1" si="36"/>
        <v>X</v>
      </c>
      <c r="K261" s="7" t="str">
        <f t="shared" ca="1" si="36"/>
        <v>N.Madden</v>
      </c>
      <c r="L261" s="7" t="str">
        <f t="shared" ca="1" si="36"/>
        <v>N.Madden</v>
      </c>
      <c r="M261" s="7" t="str">
        <f ca="1">INDEX('Player List'!C:C,MATCH($F261,'Player List'!$A:$A,0))</f>
        <v>GWS</v>
      </c>
      <c r="N261" s="8">
        <f ca="1">INDEX('Player List'!E:E,MATCH($F261,'Player List'!$A:$A,0))</f>
        <v>0</v>
      </c>
      <c r="O261" s="31">
        <f ca="1">INDEX('Player List'!H:H,MATCH($F261,'Player List'!$A:$A,0))</f>
        <v>27</v>
      </c>
      <c r="P261" s="38" t="str">
        <f ca="1">INDEX('Player List'!I:I,MATCH($F261,'Player List'!$A:$A,0))</f>
        <v/>
      </c>
      <c r="Q261" s="31"/>
    </row>
    <row r="262" spans="1:17" x14ac:dyDescent="0.2">
      <c r="A262" s="7">
        <f t="shared" si="41"/>
        <v>26</v>
      </c>
      <c r="B262" s="7">
        <v>175</v>
      </c>
      <c r="C262" s="7" t="str">
        <f t="shared" ca="1" si="44"/>
        <v>D63</v>
      </c>
      <c r="D262" s="7" t="str">
        <f ca="1">LEFT(OFFSET(Settings!$B$1,'Printable Draft Notes'!$B262,0),1)</f>
        <v>D</v>
      </c>
      <c r="E262" s="7">
        <f ca="1">COUNTIF($D$3:D262,$D262)</f>
        <v>63</v>
      </c>
      <c r="F262" s="7">
        <f ca="1">OFFSET(Rankings!$A$1,'Printable Draft Notes'!$E262,MATCH('Printable Draft Notes'!$D262,Rankings!$B$1:$Z$1,0))</f>
        <v>291748</v>
      </c>
      <c r="G262" s="7" t="str">
        <f ca="1">INDEX('Player List'!B:B,MATCH($F262,'Player List'!$A:$A,0))</f>
        <v>B.Smith</v>
      </c>
      <c r="H262" s="7" t="str">
        <f ca="1">INDEX('Player List'!D:D,MATCH($F262,'Player List'!$A:$A,0))</f>
        <v>DEF</v>
      </c>
      <c r="I262" s="7" t="str">
        <f t="shared" ca="1" si="36"/>
        <v>B.Smith</v>
      </c>
      <c r="J262" s="7" t="str">
        <f t="shared" ca="1" si="36"/>
        <v>X</v>
      </c>
      <c r="K262" s="7" t="str">
        <f t="shared" ca="1" si="36"/>
        <v>X</v>
      </c>
      <c r="L262" s="7" t="str">
        <f t="shared" ca="1" si="36"/>
        <v>X</v>
      </c>
      <c r="M262" s="7" t="str">
        <f ca="1">INDEX('Player List'!C:C,MATCH($F262,'Player List'!$A:$A,0))</f>
        <v>ADE</v>
      </c>
      <c r="N262" s="8">
        <f ca="1">INDEX('Player List'!E:E,MATCH($F262,'Player List'!$A:$A,0))</f>
        <v>81.760000000000005</v>
      </c>
      <c r="O262" s="31">
        <f ca="1">INDEX('Player List'!H:H,MATCH($F262,'Player List'!$A:$A,0))</f>
        <v>21</v>
      </c>
      <c r="P262" s="38" t="str">
        <f ca="1">INDEX('Player List'!I:I,MATCH($F262,'Player List'!$A:$A,0))</f>
        <v>83 guard</v>
      </c>
      <c r="Q262" s="31"/>
    </row>
    <row r="263" spans="1:17" x14ac:dyDescent="0.2">
      <c r="A263" s="9">
        <f t="shared" si="41"/>
        <v>26</v>
      </c>
      <c r="B263" s="9">
        <v>176</v>
      </c>
      <c r="C263" s="9" t="str">
        <f t="shared" ca="1" si="44"/>
        <v>M79</v>
      </c>
      <c r="D263" s="9" t="str">
        <f ca="1">LEFT(OFFSET(Settings!$B$1,'Printable Draft Notes'!$B263,0),1)</f>
        <v>M</v>
      </c>
      <c r="E263" s="9">
        <f ca="1">COUNTIF($D$3:D263,$D263)</f>
        <v>79</v>
      </c>
      <c r="F263" s="9">
        <f ca="1">OFFSET(Rankings!$A$1,'Printable Draft Notes'!$E263,MATCH('Printable Draft Notes'!$D263,Rankings!$B$1:$Z$1,0))</f>
        <v>1015889</v>
      </c>
      <c r="G263" s="9" t="str">
        <f ca="1">INDEX('Player List'!B:B,MATCH($F263,'Player List'!$A:$A,0))</f>
        <v>M.Holmes</v>
      </c>
      <c r="H263" s="9" t="str">
        <f ca="1">INDEX('Player List'!D:D,MATCH($F263,'Player List'!$A:$A,0))</f>
        <v>MID</v>
      </c>
      <c r="I263" s="9" t="str">
        <f t="shared" ca="1" si="36"/>
        <v>X</v>
      </c>
      <c r="J263" s="9" t="str">
        <f t="shared" ca="1" si="36"/>
        <v>M.Holmes</v>
      </c>
      <c r="K263" s="9" t="str">
        <f t="shared" ca="1" si="36"/>
        <v>X</v>
      </c>
      <c r="L263" s="9" t="str">
        <f t="shared" ca="1" si="36"/>
        <v>X</v>
      </c>
      <c r="M263" s="9" t="str">
        <f ca="1">INDEX('Player List'!C:C,MATCH($F263,'Player List'!$A:$A,0))</f>
        <v>GEE</v>
      </c>
      <c r="N263" s="10">
        <f ca="1">INDEX('Player List'!E:E,MATCH($F263,'Player List'!$A:$A,0))</f>
        <v>65.5</v>
      </c>
      <c r="O263" s="32">
        <f ca="1">INDEX('Player List'!H:H,MATCH($F263,'Player List'!$A:$A,0))</f>
        <v>23</v>
      </c>
      <c r="P263" s="39" t="str">
        <f ca="1">INDEX('Player List'!I:I,MATCH($F263,'Player List'!$A:$A,0))</f>
        <v>69 wing</v>
      </c>
      <c r="Q263" s="32"/>
    </row>
    <row r="264" spans="1:17" x14ac:dyDescent="0.2">
      <c r="A264" s="22"/>
      <c r="B264" s="22"/>
      <c r="C264" s="22"/>
      <c r="D264" s="22"/>
      <c r="E264" s="22"/>
      <c r="F264" s="22" t="e">
        <f ca="1">OFFSET(Rankings!$A$1,'Printable Draft Notes'!$E264,MATCH('Printable Draft Notes'!$D264,Rankings!$B$1:$Z$1,0))</f>
        <v>#N/A</v>
      </c>
      <c r="G264" s="22" t="e">
        <f ca="1">INDEX('Player List'!B:B,MATCH($F264,'Player List'!$A:$A,0))</f>
        <v>#N/A</v>
      </c>
      <c r="H264" s="22" t="e">
        <f ca="1">INDEX('Player List'!D:D,MATCH($F264,'Player List'!$A:$A,0))</f>
        <v>#N/A</v>
      </c>
      <c r="I264" s="23"/>
      <c r="J264" s="23"/>
      <c r="K264" s="23"/>
      <c r="L264" s="23"/>
      <c r="M264" s="22"/>
      <c r="N264" s="24"/>
      <c r="O264" s="35"/>
      <c r="P264" s="42"/>
      <c r="Q264" s="35"/>
    </row>
    <row r="265" spans="1:17" x14ac:dyDescent="0.2">
      <c r="A265" s="5">
        <f t="shared" si="41"/>
        <v>27</v>
      </c>
      <c r="B265" s="5">
        <v>177</v>
      </c>
      <c r="C265" s="5" t="str">
        <f t="shared" ref="C265:C272" ca="1" si="45">D265&amp;E265</f>
        <v>F59</v>
      </c>
      <c r="D265" s="5" t="str">
        <f ca="1">LEFT(OFFSET(Settings!$B$1,'Printable Draft Notes'!$B265,0),1)</f>
        <v>F</v>
      </c>
      <c r="E265" s="5">
        <f ca="1">COUNTIF($D$3:D265,$D265)</f>
        <v>59</v>
      </c>
      <c r="F265" s="5">
        <f ca="1">OFFSET(Rankings!$A$1,'Printable Draft Notes'!$E265,MATCH('Printable Draft Notes'!$D265,Rankings!$B$1:$Z$1,0))</f>
        <v>1008541</v>
      </c>
      <c r="G265" s="5" t="str">
        <f ca="1">INDEX('Player List'!B:B,MATCH($F265,'Player List'!$A:$A,0))</f>
        <v>K.Pickett</v>
      </c>
      <c r="H265" s="5" t="str">
        <f ca="1">INDEX('Player List'!D:D,MATCH($F265,'Player List'!$A:$A,0))</f>
        <v>FWD</v>
      </c>
      <c r="I265" s="5" t="str">
        <f t="shared" ca="1" si="36"/>
        <v>X</v>
      </c>
      <c r="J265" s="5" t="str">
        <f t="shared" ca="1" si="36"/>
        <v>X</v>
      </c>
      <c r="K265" s="5" t="str">
        <f t="shared" ca="1" si="36"/>
        <v>X</v>
      </c>
      <c r="L265" s="5" t="str">
        <f t="shared" ca="1" si="36"/>
        <v>K.Pickett</v>
      </c>
      <c r="M265" s="5" t="str">
        <f ca="1">INDEX('Player List'!C:C,MATCH($F265,'Player List'!$A:$A,0))</f>
        <v>MEL</v>
      </c>
      <c r="N265" s="6">
        <f ca="1">INDEX('Player List'!E:E,MATCH($F265,'Player List'!$A:$A,0))</f>
        <v>66.290000000000006</v>
      </c>
      <c r="O265" s="34">
        <f ca="1">INDEX('Player List'!H:H,MATCH($F265,'Player List'!$A:$A,0))</f>
        <v>22</v>
      </c>
      <c r="P265" s="41" t="str">
        <f ca="1">INDEX('Player List'!I:I,MATCH($F265,'Player List'!$A:$A,0))</f>
        <v>90 pocket</v>
      </c>
      <c r="Q265" s="34"/>
    </row>
    <row r="266" spans="1:17" x14ac:dyDescent="0.2">
      <c r="A266" s="7">
        <f t="shared" si="41"/>
        <v>27</v>
      </c>
      <c r="B266" s="7">
        <v>178</v>
      </c>
      <c r="C266" s="7" t="str">
        <f t="shared" ca="1" si="45"/>
        <v>D64</v>
      </c>
      <c r="D266" s="7" t="str">
        <f ca="1">LEFT(OFFSET(Settings!$B$1,'Printable Draft Notes'!$B266,0),1)</f>
        <v>D</v>
      </c>
      <c r="E266" s="7">
        <f ca="1">COUNTIF($D$3:D266,$D266)</f>
        <v>64</v>
      </c>
      <c r="F266" s="7">
        <f ca="1">OFFSET(Rankings!$A$1,'Printable Draft Notes'!$E266,MATCH('Printable Draft Notes'!$D266,Rankings!$B$1:$Z$1,0))</f>
        <v>295203</v>
      </c>
      <c r="G266" s="7" t="str">
        <f ca="1">INDEX('Player List'!B:B,MATCH($F266,'Player List'!$A:$A,0))</f>
        <v>N.Broad</v>
      </c>
      <c r="H266" s="7" t="str">
        <f ca="1">INDEX('Player List'!D:D,MATCH($F266,'Player List'!$A:$A,0))</f>
        <v>DEF</v>
      </c>
      <c r="I266" s="7" t="str">
        <f t="shared" ca="1" si="36"/>
        <v>N.Broad</v>
      </c>
      <c r="J266" s="7" t="str">
        <f t="shared" ca="1" si="36"/>
        <v>X</v>
      </c>
      <c r="K266" s="7" t="str">
        <f t="shared" ca="1" si="36"/>
        <v>X</v>
      </c>
      <c r="L266" s="7" t="str">
        <f t="shared" ca="1" si="36"/>
        <v>X</v>
      </c>
      <c r="M266" s="7" t="str">
        <f ca="1">INDEX('Player List'!C:C,MATCH($F266,'Player List'!$A:$A,0))</f>
        <v>RIC</v>
      </c>
      <c r="N266" s="8">
        <f ca="1">INDEX('Player List'!E:E,MATCH($F266,'Player List'!$A:$A,0))</f>
        <v>82.59</v>
      </c>
      <c r="O266" s="31">
        <f ca="1">INDEX('Player List'!H:H,MATCH($F266,'Player List'!$A:$A,0))</f>
        <v>21</v>
      </c>
      <c r="P266" s="38" t="str">
        <f ca="1">INDEX('Player List'!I:I,MATCH($F266,'Player List'!$A:$A,0))</f>
        <v>60 job</v>
      </c>
      <c r="Q266" s="31"/>
    </row>
    <row r="267" spans="1:17" x14ac:dyDescent="0.2">
      <c r="A267" s="7">
        <f t="shared" si="41"/>
        <v>27</v>
      </c>
      <c r="B267" s="7">
        <v>179</v>
      </c>
      <c r="C267" s="7" t="str">
        <f t="shared" ca="1" si="45"/>
        <v>M80</v>
      </c>
      <c r="D267" s="7" t="str">
        <f ca="1">LEFT(OFFSET(Settings!$B$1,'Printable Draft Notes'!$B267,0),1)</f>
        <v>M</v>
      </c>
      <c r="E267" s="7">
        <f ca="1">COUNTIF($D$3:D267,$D267)</f>
        <v>80</v>
      </c>
      <c r="F267" s="7">
        <f ca="1">OFFSET(Rankings!$A$1,'Printable Draft Notes'!$E267,MATCH('Printable Draft Notes'!$D267,Rankings!$B$1:$Z$1,0))</f>
        <v>1023266</v>
      </c>
      <c r="G267" s="7" t="str">
        <f ca="1">INDEX('Player List'!B:B,MATCH($F267,'Player List'!$A:$A,0))</f>
        <v>F.Callaghan</v>
      </c>
      <c r="H267" s="7" t="str">
        <f ca="1">INDEX('Player List'!D:D,MATCH($F267,'Player List'!$A:$A,0))</f>
        <v>MID</v>
      </c>
      <c r="I267" s="7" t="str">
        <f t="shared" ca="1" si="36"/>
        <v>X</v>
      </c>
      <c r="J267" s="7" t="str">
        <f t="shared" ca="1" si="36"/>
        <v>F.Callaghan</v>
      </c>
      <c r="K267" s="7" t="str">
        <f t="shared" ca="1" si="36"/>
        <v>X</v>
      </c>
      <c r="L267" s="7" t="str">
        <f t="shared" ca="1" si="36"/>
        <v>X</v>
      </c>
      <c r="M267" s="7" t="str">
        <f ca="1">INDEX('Player List'!C:C,MATCH($F267,'Player List'!$A:$A,0))</f>
        <v>GWS</v>
      </c>
      <c r="N267" s="8">
        <f ca="1">INDEX('Player List'!E:E,MATCH($F267,'Player List'!$A:$A,0))</f>
        <v>55.4</v>
      </c>
      <c r="O267" s="31">
        <f ca="1">INDEX('Player List'!H:H,MATCH($F267,'Player List'!$A:$A,0))</f>
        <v>23</v>
      </c>
      <c r="P267" s="38" t="str">
        <f ca="1">INDEX('Player List'!I:I,MATCH($F267,'Player List'!$A:$A,0))</f>
        <v>111 wing</v>
      </c>
      <c r="Q267" s="31"/>
    </row>
    <row r="268" spans="1:17" x14ac:dyDescent="0.2">
      <c r="A268" s="7">
        <f t="shared" si="41"/>
        <v>27</v>
      </c>
      <c r="B268" s="7">
        <v>180</v>
      </c>
      <c r="C268" s="7" t="str">
        <f t="shared" ca="1" si="45"/>
        <v>R33</v>
      </c>
      <c r="D268" s="7" t="str">
        <f ca="1">LEFT(OFFSET(Settings!$B$1,'Printable Draft Notes'!$B268,0),1)</f>
        <v>R</v>
      </c>
      <c r="E268" s="7">
        <f ca="1">COUNTIF($D$3:D268,$D268)</f>
        <v>33</v>
      </c>
      <c r="F268" s="7">
        <f ca="1">OFFSET(Rankings!$A$1,'Printable Draft Notes'!$E268,MATCH('Printable Draft Notes'!$D268,Rankings!$B$1:$Z$1,0))</f>
        <v>998647</v>
      </c>
      <c r="G268" s="7" t="str">
        <f ca="1">INDEX('Player List'!B:B,MATCH($F268,'Player List'!$A:$A,0))</f>
        <v>M.Cox</v>
      </c>
      <c r="H268" s="7" t="str">
        <f ca="1">INDEX('Player List'!D:D,MATCH($F268,'Player List'!$A:$A,0))</f>
        <v>RUC FWD</v>
      </c>
      <c r="I268" s="7" t="str">
        <f t="shared" ca="1" si="36"/>
        <v>X</v>
      </c>
      <c r="J268" s="7" t="str">
        <f t="shared" ca="1" si="36"/>
        <v>X</v>
      </c>
      <c r="K268" s="7" t="str">
        <f t="shared" ca="1" si="36"/>
        <v>M.Cox</v>
      </c>
      <c r="L268" s="7" t="str">
        <f t="shared" ca="1" si="36"/>
        <v>M.Cox</v>
      </c>
      <c r="M268" s="7" t="str">
        <f ca="1">INDEX('Player List'!C:C,MATCH($F268,'Player List'!$A:$A,0))</f>
        <v>COL</v>
      </c>
      <c r="N268" s="8">
        <f ca="1">INDEX('Player List'!E:E,MATCH($F268,'Player List'!$A:$A,0))</f>
        <v>60.87</v>
      </c>
      <c r="O268" s="31">
        <f ca="1">INDEX('Player List'!H:H,MATCH($F268,'Player List'!$A:$A,0))</f>
        <v>28</v>
      </c>
      <c r="P268" s="38" t="str">
        <f ca="1">INDEX('Player List'!I:I,MATCH($F268,'Player List'!$A:$A,0))</f>
        <v>50 spearhead</v>
      </c>
      <c r="Q268" s="31"/>
    </row>
    <row r="269" spans="1:17" x14ac:dyDescent="0.2">
      <c r="A269" s="7">
        <f t="shared" si="41"/>
        <v>27</v>
      </c>
      <c r="B269" s="7">
        <v>181</v>
      </c>
      <c r="C269" s="7" t="str">
        <f t="shared" ca="1" si="45"/>
        <v>F60</v>
      </c>
      <c r="D269" s="7" t="str">
        <f ca="1">LEFT(OFFSET(Settings!$B$1,'Printable Draft Notes'!$B269,0),1)</f>
        <v>F</v>
      </c>
      <c r="E269" s="7">
        <f ca="1">COUNTIF($D$3:D269,$D269)</f>
        <v>60</v>
      </c>
      <c r="F269" s="7">
        <f ca="1">OFFSET(Rankings!$A$1,'Printable Draft Notes'!$E269,MATCH('Printable Draft Notes'!$D269,Rankings!$B$1:$Z$1,0))</f>
        <v>293801</v>
      </c>
      <c r="G269" s="7" t="str">
        <f ca="1">INDEX('Player List'!B:B,MATCH($F269,'Player List'!$A:$A,0))</f>
        <v>J.Elliott</v>
      </c>
      <c r="H269" s="7" t="str">
        <f ca="1">INDEX('Player List'!D:D,MATCH($F269,'Player List'!$A:$A,0))</f>
        <v>FWD</v>
      </c>
      <c r="I269" s="7" t="str">
        <f t="shared" ca="1" si="36"/>
        <v>X</v>
      </c>
      <c r="J269" s="7" t="str">
        <f t="shared" ca="1" si="36"/>
        <v>X</v>
      </c>
      <c r="K269" s="7" t="str">
        <f t="shared" ca="1" si="36"/>
        <v>X</v>
      </c>
      <c r="L269" s="7" t="str">
        <f t="shared" ca="1" si="36"/>
        <v>J.Elliott</v>
      </c>
      <c r="M269" s="7" t="str">
        <f ca="1">INDEX('Player List'!C:C,MATCH($F269,'Player List'!$A:$A,0))</f>
        <v>COL</v>
      </c>
      <c r="N269" s="8">
        <f ca="1">INDEX('Player List'!E:E,MATCH($F269,'Player List'!$A:$A,0))</f>
        <v>76</v>
      </c>
      <c r="O269" s="31">
        <f ca="1">INDEX('Player List'!H:H,MATCH($F269,'Player List'!$A:$A,0))</f>
        <v>22</v>
      </c>
      <c r="P269" s="38" t="str">
        <f ca="1">INDEX('Player List'!I:I,MATCH($F269,'Player List'!$A:$A,0))</f>
        <v>65 tog</v>
      </c>
      <c r="Q269" s="31"/>
    </row>
    <row r="270" spans="1:17" x14ac:dyDescent="0.2">
      <c r="A270" s="7">
        <f t="shared" si="41"/>
        <v>27</v>
      </c>
      <c r="B270" s="7">
        <v>182</v>
      </c>
      <c r="C270" s="7" t="str">
        <f t="shared" ca="1" si="45"/>
        <v>D65</v>
      </c>
      <c r="D270" s="7" t="str">
        <f ca="1">LEFT(OFFSET(Settings!$B$1,'Printable Draft Notes'!$B270,0),1)</f>
        <v>D</v>
      </c>
      <c r="E270" s="7">
        <f ca="1">COUNTIF($D$3:D270,$D270)</f>
        <v>65</v>
      </c>
      <c r="F270" s="7">
        <f ca="1">OFFSET(Rankings!$A$1,'Printable Draft Notes'!$E270,MATCH('Printable Draft Notes'!$D270,Rankings!$B$1:$Z$1,0))</f>
        <v>997033</v>
      </c>
      <c r="G270" s="7" t="str">
        <f ca="1">INDEX('Player List'!B:B,MATCH($F270,'Player List'!$A:$A,0))</f>
        <v>B.Cox</v>
      </c>
      <c r="H270" s="7" t="str">
        <f ca="1">INDEX('Player List'!D:D,MATCH($F270,'Player List'!$A:$A,0))</f>
        <v>DEF</v>
      </c>
      <c r="I270" s="7" t="str">
        <f t="shared" ca="1" si="36"/>
        <v>B.Cox</v>
      </c>
      <c r="J270" s="7" t="str">
        <f t="shared" ca="1" si="36"/>
        <v>X</v>
      </c>
      <c r="K270" s="7" t="str">
        <f t="shared" ca="1" si="36"/>
        <v>X</v>
      </c>
      <c r="L270" s="7" t="str">
        <f t="shared" ca="1" si="36"/>
        <v>X</v>
      </c>
      <c r="M270" s="7" t="str">
        <f ca="1">INDEX('Player List'!C:C,MATCH($F270,'Player List'!$A:$A,0))</f>
        <v>FRE</v>
      </c>
      <c r="N270" s="8">
        <f ca="1">INDEX('Player List'!E:E,MATCH($F270,'Player List'!$A:$A,0))</f>
        <v>80.900000000000006</v>
      </c>
      <c r="O270" s="31">
        <f ca="1">INDEX('Player List'!H:H,MATCH($F270,'Player List'!$A:$A,0))</f>
        <v>21</v>
      </c>
      <c r="P270" s="38" t="str">
        <f ca="1">INDEX('Player List'!I:I,MATCH($F270,'Player List'!$A:$A,0))</f>
        <v>130 hot</v>
      </c>
      <c r="Q270" s="31"/>
    </row>
    <row r="271" spans="1:17" x14ac:dyDescent="0.2">
      <c r="A271" s="7">
        <f t="shared" si="41"/>
        <v>27</v>
      </c>
      <c r="B271" s="7">
        <v>183</v>
      </c>
      <c r="C271" s="7" t="str">
        <f t="shared" ca="1" si="45"/>
        <v>D66</v>
      </c>
      <c r="D271" s="7" t="str">
        <f ca="1">LEFT(OFFSET(Settings!$B$1,'Printable Draft Notes'!$B271,0),1)</f>
        <v>D</v>
      </c>
      <c r="E271" s="7">
        <f ca="1">COUNTIF($D$3:D271,$D271)</f>
        <v>66</v>
      </c>
      <c r="F271" s="7">
        <f ca="1">OFFSET(Rankings!$A$1,'Printable Draft Notes'!$E271,MATCH('Printable Draft Notes'!$D271,Rankings!$B$1:$Z$1,0))</f>
        <v>296422</v>
      </c>
      <c r="G271" s="7" t="str">
        <f ca="1">INDEX('Player List'!B:B,MATCH($F271,'Player List'!$A:$A,0))</f>
        <v>C.Wilkie</v>
      </c>
      <c r="H271" s="7" t="str">
        <f ca="1">INDEX('Player List'!D:D,MATCH($F271,'Player List'!$A:$A,0))</f>
        <v>DEF</v>
      </c>
      <c r="I271" s="7" t="str">
        <f t="shared" ca="1" si="36"/>
        <v>C.Wilkie</v>
      </c>
      <c r="J271" s="7" t="str">
        <f t="shared" ca="1" si="36"/>
        <v>X</v>
      </c>
      <c r="K271" s="7" t="str">
        <f t="shared" ca="1" si="36"/>
        <v>X</v>
      </c>
      <c r="L271" s="7" t="str">
        <f t="shared" ref="I271:O273" ca="1" si="46">IF(IFERROR(FIND(L$3,$H271),0)&gt;0,$G271,"X")</f>
        <v>X</v>
      </c>
      <c r="M271" s="7" t="str">
        <f ca="1">INDEX('Player List'!C:C,MATCH($F271,'Player List'!$A:$A,0))</f>
        <v>STK</v>
      </c>
      <c r="N271" s="8">
        <f ca="1">INDEX('Player List'!E:E,MATCH($F271,'Player List'!$A:$A,0))</f>
        <v>82.45</v>
      </c>
      <c r="O271" s="31">
        <f ca="1">INDEX('Player List'!H:H,MATCH($F271,'Player List'!$A:$A,0))</f>
        <v>21</v>
      </c>
      <c r="P271" s="38" t="str">
        <f ca="1">INDEX('Player List'!I:I,MATCH($F271,'Player List'!$A:$A,0))</f>
        <v>83 job</v>
      </c>
      <c r="Q271" s="31"/>
    </row>
    <row r="272" spans="1:17" x14ac:dyDescent="0.2">
      <c r="A272" s="9">
        <f t="shared" si="41"/>
        <v>27</v>
      </c>
      <c r="B272" s="9">
        <v>184</v>
      </c>
      <c r="C272" s="9" t="str">
        <f t="shared" ca="1" si="45"/>
        <v>F61</v>
      </c>
      <c r="D272" s="9" t="str">
        <f ca="1">LEFT(OFFSET(Settings!$B$1,'Printable Draft Notes'!$B272,0),1)</f>
        <v>F</v>
      </c>
      <c r="E272" s="9">
        <f ca="1">COUNTIF($D$3:D272,$D272)</f>
        <v>61</v>
      </c>
      <c r="F272" s="9">
        <f ca="1">OFFSET(Rankings!$A$1,'Printable Draft Notes'!$E272,MATCH('Printable Draft Notes'!$D272,Rankings!$B$1:$Z$1,0))</f>
        <v>1020137</v>
      </c>
      <c r="G272" s="9" t="str">
        <f ca="1">INDEX('Player List'!B:B,MATCH($F272,'Player List'!$A:$A,0))</f>
        <v>M.Phillipou</v>
      </c>
      <c r="H272" s="9" t="str">
        <f ca="1">INDEX('Player List'!D:D,MATCH($F272,'Player List'!$A:$A,0))</f>
        <v>MID FWD</v>
      </c>
      <c r="I272" s="9" t="str">
        <f t="shared" ca="1" si="46"/>
        <v>X</v>
      </c>
      <c r="J272" s="9" t="str">
        <f t="shared" ca="1" si="46"/>
        <v>M.Phillipou</v>
      </c>
      <c r="K272" s="9" t="str">
        <f t="shared" ca="1" si="46"/>
        <v>X</v>
      </c>
      <c r="L272" s="9" t="str">
        <f t="shared" ca="1" si="46"/>
        <v>M.Phillipou</v>
      </c>
      <c r="M272" s="9" t="str">
        <f ca="1">INDEX('Player List'!C:C,MATCH($F272,'Player List'!$A:$A,0))</f>
        <v>STK</v>
      </c>
      <c r="N272" s="10">
        <f ca="1">INDEX('Player List'!E:E,MATCH($F272,'Player List'!$A:$A,0))</f>
        <v>0</v>
      </c>
      <c r="O272" s="32">
        <f ca="1">INDEX('Player List'!H:H,MATCH($F272,'Player List'!$A:$A,0))</f>
        <v>23</v>
      </c>
      <c r="P272" s="39" t="str">
        <f ca="1">INDEX('Player List'!I:I,MATCH($F272,'Player List'!$A:$A,0))</f>
        <v>53 pocket</v>
      </c>
      <c r="Q272" s="32"/>
    </row>
    <row r="273" spans="1:17" x14ac:dyDescent="0.2">
      <c r="A273" s="22"/>
      <c r="B273" s="22"/>
      <c r="C273" s="22"/>
      <c r="D273" s="22"/>
      <c r="E273" s="22"/>
      <c r="F273" s="22"/>
      <c r="G273" s="22"/>
      <c r="H273" s="22"/>
      <c r="I273" s="23"/>
      <c r="J273" s="23"/>
      <c r="K273" s="23"/>
      <c r="L273" s="23"/>
      <c r="M273" s="22"/>
      <c r="N273" s="24"/>
      <c r="O273" s="24"/>
      <c r="P273" s="25"/>
      <c r="Q273" s="24"/>
    </row>
    <row r="274" spans="1:17" x14ac:dyDescent="0.2">
      <c r="A274" s="5">
        <f>A238+1</f>
        <v>28</v>
      </c>
      <c r="B274" s="5">
        <v>177</v>
      </c>
      <c r="C274" s="5" t="str">
        <f t="shared" ref="C274:C281" ca="1" si="47">D274&amp;E274</f>
        <v>F62</v>
      </c>
      <c r="D274" s="5" t="str">
        <f ca="1">LEFT(OFFSET(Settings!$B$1,'Printable Draft Notes'!$B274,0),1)</f>
        <v>F</v>
      </c>
      <c r="E274" s="5">
        <f ca="1">COUNTIF($D$3:D274,$D274)</f>
        <v>62</v>
      </c>
      <c r="F274" s="5">
        <f ca="1">OFFSET(Rankings!$A$1,'Printable Draft Notes'!$E274,MATCH('Printable Draft Notes'!$D274,Rankings!$B$1:$Z$1,0))</f>
        <v>1015457</v>
      </c>
      <c r="G274" s="5" t="str">
        <f ca="1">INDEX('Player List'!B:B,MATCH($F274,'Player List'!$A:$A,0))</f>
        <v>J.Magor</v>
      </c>
      <c r="H274" s="5" t="str">
        <f ca="1">INDEX('Player List'!D:D,MATCH($F274,'Player List'!$A:$A,0))</f>
        <v>MID FWD</v>
      </c>
      <c r="I274" s="5" t="str">
        <f t="shared" ca="1" si="36"/>
        <v>X</v>
      </c>
      <c r="J274" s="5" t="str">
        <f t="shared" ca="1" si="36"/>
        <v>J.Magor</v>
      </c>
      <c r="K274" s="5" t="str">
        <f t="shared" ca="1" si="36"/>
        <v>X</v>
      </c>
      <c r="L274" s="5" t="str">
        <f t="shared" ca="1" si="36"/>
        <v>J.Magor</v>
      </c>
      <c r="M274" s="5" t="str">
        <f ca="1">INDEX('Player List'!C:C,MATCH($F274,'Player List'!$A:$A,0))</f>
        <v>SYD</v>
      </c>
      <c r="N274" s="6">
        <f ca="1">INDEX('Player List'!E:E,MATCH($F274,'Player List'!$A:$A,0))</f>
        <v>0</v>
      </c>
      <c r="O274" s="34">
        <f ca="1">INDEX('Player List'!H:H,MATCH($F274,'Player List'!$A:$A,0))</f>
        <v>23</v>
      </c>
      <c r="P274" s="41" t="str">
        <f ca="1">INDEX('Player List'!I:I,MATCH($F274,'Player List'!$A:$A,0))</f>
        <v/>
      </c>
      <c r="Q274" s="34"/>
    </row>
    <row r="275" spans="1:17" x14ac:dyDescent="0.2">
      <c r="A275" s="7">
        <f>A239+1</f>
        <v>28</v>
      </c>
      <c r="B275" s="7">
        <v>178</v>
      </c>
      <c r="C275" s="7" t="str">
        <f t="shared" ca="1" si="47"/>
        <v>D67</v>
      </c>
      <c r="D275" s="7" t="str">
        <f ca="1">LEFT(OFFSET(Settings!$B$1,'Printable Draft Notes'!$B275,0),1)</f>
        <v>D</v>
      </c>
      <c r="E275" s="7">
        <f ca="1">COUNTIF($D$3:D275,$D275)</f>
        <v>67</v>
      </c>
      <c r="F275" s="7">
        <f ca="1">OFFSET(Rankings!$A$1,'Printable Draft Notes'!$E275,MATCH('Printable Draft Notes'!$D275,Rankings!$B$1:$Z$1,0))</f>
        <v>997316</v>
      </c>
      <c r="G275" s="7" t="str">
        <f ca="1">INDEX('Player List'!B:B,MATCH($F275,'Player List'!$A:$A,0))</f>
        <v>L.Young</v>
      </c>
      <c r="H275" s="7" t="str">
        <f ca="1">INDEX('Player List'!D:D,MATCH($F275,'Player List'!$A:$A,0))</f>
        <v>DEF</v>
      </c>
      <c r="I275" s="7" t="str">
        <f t="shared" ca="1" si="36"/>
        <v>L.Young</v>
      </c>
      <c r="J275" s="7" t="str">
        <f t="shared" ca="1" si="36"/>
        <v>X</v>
      </c>
      <c r="K275" s="7" t="str">
        <f t="shared" ca="1" si="36"/>
        <v>X</v>
      </c>
      <c r="L275" s="7" t="str">
        <f t="shared" ca="1" si="36"/>
        <v>X</v>
      </c>
      <c r="M275" s="7" t="str">
        <f ca="1">INDEX('Player List'!C:C,MATCH($F275,'Player List'!$A:$A,0))</f>
        <v>CAR</v>
      </c>
      <c r="N275" s="8">
        <f ca="1">INDEX('Player List'!E:E,MATCH($F275,'Player List'!$A:$A,0))</f>
        <v>80.16</v>
      </c>
      <c r="O275" s="31">
        <f ca="1">INDEX('Player List'!H:H,MATCH($F275,'Player List'!$A:$A,0))</f>
        <v>23</v>
      </c>
      <c r="P275" s="38" t="str">
        <f ca="1">INDEX('Player List'!I:I,MATCH($F275,'Player List'!$A:$A,0))</f>
        <v>72 job</v>
      </c>
      <c r="Q275" s="31"/>
    </row>
    <row r="276" spans="1:17" x14ac:dyDescent="0.2">
      <c r="A276" s="7">
        <f>A240+1</f>
        <v>28</v>
      </c>
      <c r="B276" s="7">
        <v>179</v>
      </c>
      <c r="C276" s="7" t="str">
        <f t="shared" ca="1" si="47"/>
        <v>M81</v>
      </c>
      <c r="D276" s="7" t="str">
        <f ca="1">LEFT(OFFSET(Settings!$B$1,'Printable Draft Notes'!$B276,0),1)</f>
        <v>M</v>
      </c>
      <c r="E276" s="7">
        <f ca="1">COUNTIF($D$3:D276,$D276)</f>
        <v>81</v>
      </c>
      <c r="F276" s="7">
        <f ca="1">OFFSET(Rankings!$A$1,'Printable Draft Notes'!$E276,MATCH('Printable Draft Notes'!$D276,Rankings!$B$1:$Z$1,0))</f>
        <v>1023537</v>
      </c>
      <c r="G276" s="7" t="str">
        <f ca="1">INDEX('Player List'!B:B,MATCH($F276,'Player List'!$A:$A,0))</f>
        <v>J.Clark</v>
      </c>
      <c r="H276" s="7" t="str">
        <f ca="1">INDEX('Player List'!D:D,MATCH($F276,'Player List'!$A:$A,0))</f>
        <v>MID</v>
      </c>
      <c r="I276" s="7" t="str">
        <f t="shared" ca="1" si="36"/>
        <v>X</v>
      </c>
      <c r="J276" s="7" t="str">
        <f t="shared" ca="1" si="36"/>
        <v>J.Clark</v>
      </c>
      <c r="K276" s="7" t="str">
        <f t="shared" ca="1" si="36"/>
        <v>X</v>
      </c>
      <c r="L276" s="7" t="str">
        <f t="shared" ca="1" si="36"/>
        <v>X</v>
      </c>
      <c r="M276" s="7" t="str">
        <f ca="1">INDEX('Player List'!C:C,MATCH($F276,'Player List'!$A:$A,0))</f>
        <v>GEE</v>
      </c>
      <c r="N276" s="8">
        <f ca="1">INDEX('Player List'!E:E,MATCH($F276,'Player List'!$A:$A,0))</f>
        <v>0</v>
      </c>
      <c r="O276" s="31">
        <f ca="1">INDEX('Player List'!H:H,MATCH($F276,'Player List'!$A:$A,0))</f>
        <v>24</v>
      </c>
      <c r="P276" s="38" t="str">
        <f ca="1">INDEX('Player List'!I:I,MATCH($F276,'Player List'!$A:$A,0))</f>
        <v/>
      </c>
      <c r="Q276" s="31"/>
    </row>
    <row r="277" spans="1:17" x14ac:dyDescent="0.2">
      <c r="A277" s="7">
        <f>A241+1</f>
        <v>28</v>
      </c>
      <c r="B277" s="7">
        <v>180</v>
      </c>
      <c r="C277" s="7" t="str">
        <f t="shared" ca="1" si="47"/>
        <v>R34</v>
      </c>
      <c r="D277" s="7" t="str">
        <f ca="1">LEFT(OFFSET(Settings!$B$1,'Printable Draft Notes'!$B277,0),1)</f>
        <v>R</v>
      </c>
      <c r="E277" s="7">
        <f ca="1">COUNTIF($D$3:D277,$D277)</f>
        <v>34</v>
      </c>
      <c r="F277" s="7">
        <f ca="1">OFFSET(Rankings!$A$1,'Printable Draft Notes'!$E277,MATCH('Printable Draft Notes'!$D277,Rankings!$B$1:$Z$1,0))</f>
        <v>298211</v>
      </c>
      <c r="G277" s="7" t="str">
        <f ca="1">INDEX('Player List'!B:B,MATCH($F277,'Player List'!$A:$A,0))</f>
        <v>D.Fort</v>
      </c>
      <c r="H277" s="7" t="str">
        <f ca="1">INDEX('Player List'!D:D,MATCH($F277,'Player List'!$A:$A,0))</f>
        <v>RUC FWD</v>
      </c>
      <c r="I277" s="7" t="str">
        <f t="shared" ca="1" si="36"/>
        <v>X</v>
      </c>
      <c r="J277" s="7" t="str">
        <f t="shared" ca="1" si="36"/>
        <v>X</v>
      </c>
      <c r="K277" s="7" t="str">
        <f t="shared" ca="1" si="36"/>
        <v>D.Fort</v>
      </c>
      <c r="L277" s="7" t="str">
        <f t="shared" ca="1" si="36"/>
        <v>D.Fort</v>
      </c>
      <c r="M277" s="7" t="str">
        <f ca="1">INDEX('Player List'!C:C,MATCH($F277,'Player List'!$A:$A,0))</f>
        <v>BRL</v>
      </c>
      <c r="N277" s="8">
        <f ca="1">INDEX('Player List'!E:E,MATCH($F277,'Player List'!$A:$A,0))</f>
        <v>69</v>
      </c>
      <c r="O277" s="31">
        <f ca="1">INDEX('Player List'!H:H,MATCH($F277,'Player List'!$A:$A,0))</f>
        <v>28</v>
      </c>
      <c r="P277" s="38" t="str">
        <f ca="1">INDEX('Player List'!I:I,MATCH($F277,'Player List'!$A:$A,0))</f>
        <v>48 tog</v>
      </c>
      <c r="Q277" s="31"/>
    </row>
    <row r="278" spans="1:17" x14ac:dyDescent="0.2">
      <c r="A278" s="7">
        <f>A242+1</f>
        <v>28</v>
      </c>
      <c r="B278" s="7">
        <v>181</v>
      </c>
      <c r="C278" s="7" t="str">
        <f t="shared" ca="1" si="47"/>
        <v>F63</v>
      </c>
      <c r="D278" s="7" t="str">
        <f ca="1">LEFT(OFFSET(Settings!$B$1,'Printable Draft Notes'!$B278,0),1)</f>
        <v>F</v>
      </c>
      <c r="E278" s="7">
        <f ca="1">COUNTIF($D$3:D278,$D278)</f>
        <v>63</v>
      </c>
      <c r="F278" s="7">
        <f ca="1">OFFSET(Rankings!$A$1,'Printable Draft Notes'!$E278,MATCH('Printable Draft Notes'!$D278,Rankings!$B$1:$Z$1,0))</f>
        <v>1029288</v>
      </c>
      <c r="G278" s="7" t="str">
        <f ca="1">INDEX('Player List'!B:B,MATCH($F278,'Player List'!$A:$A,0))</f>
        <v>K.Bradtke</v>
      </c>
      <c r="H278" s="7" t="str">
        <f ca="1">INDEX('Player List'!D:D,MATCH($F278,'Player List'!$A:$A,0))</f>
        <v>FWD</v>
      </c>
      <c r="I278" s="7" t="str">
        <f t="shared" ca="1" si="36"/>
        <v>X</v>
      </c>
      <c r="J278" s="7" t="str">
        <f t="shared" ca="1" si="36"/>
        <v>X</v>
      </c>
      <c r="K278" s="7" t="str">
        <f t="shared" ca="1" si="36"/>
        <v>X</v>
      </c>
      <c r="L278" s="7" t="str">
        <f t="shared" ca="1" si="36"/>
        <v>K.Bradtke</v>
      </c>
      <c r="M278" s="7" t="str">
        <f ca="1">INDEX('Player List'!C:C,MATCH($F278,'Player List'!$A:$A,0))</f>
        <v>RIC</v>
      </c>
      <c r="N278" s="8">
        <f ca="1">INDEX('Player List'!E:E,MATCH($F278,'Player List'!$A:$A,0))</f>
        <v>0</v>
      </c>
      <c r="O278" s="31">
        <f ca="1">INDEX('Player List'!H:H,MATCH($F278,'Player List'!$A:$A,0))</f>
        <v>23</v>
      </c>
      <c r="P278" s="38" t="str">
        <f ca="1">INDEX('Player List'!I:I,MATCH($F278,'Player List'!$A:$A,0))</f>
        <v/>
      </c>
      <c r="Q278" s="31"/>
    </row>
    <row r="279" spans="1:17" x14ac:dyDescent="0.2">
      <c r="A279" s="7">
        <f>A243+1</f>
        <v>28</v>
      </c>
      <c r="B279" s="7">
        <v>182</v>
      </c>
      <c r="C279" s="7" t="str">
        <f t="shared" ca="1" si="47"/>
        <v>D68</v>
      </c>
      <c r="D279" s="7" t="str">
        <f ca="1">LEFT(OFFSET(Settings!$B$1,'Printable Draft Notes'!$B279,0),1)</f>
        <v>D</v>
      </c>
      <c r="E279" s="7">
        <f ca="1">COUNTIF($D$3:D279,$D279)</f>
        <v>68</v>
      </c>
      <c r="F279" s="7">
        <f ca="1">OFFSET(Rankings!$A$1,'Printable Draft Notes'!$E279,MATCH('Printable Draft Notes'!$D279,Rankings!$B$1:$Z$1,0))</f>
        <v>993917</v>
      </c>
      <c r="G279" s="7" t="str">
        <f ca="1">INDEX('Player List'!B:B,MATCH($F279,'Player List'!$A:$A,0))</f>
        <v>B.Long</v>
      </c>
      <c r="H279" s="7" t="str">
        <f ca="1">INDEX('Player List'!D:D,MATCH($F279,'Player List'!$A:$A,0))</f>
        <v>DEF FWD</v>
      </c>
      <c r="I279" s="7" t="str">
        <f t="shared" ca="1" si="36"/>
        <v>B.Long</v>
      </c>
      <c r="J279" s="7" t="str">
        <f t="shared" ca="1" si="36"/>
        <v>X</v>
      </c>
      <c r="K279" s="7" t="str">
        <f t="shared" ca="1" si="36"/>
        <v>X</v>
      </c>
      <c r="L279" s="7" t="str">
        <f t="shared" ca="1" si="36"/>
        <v>B.Long</v>
      </c>
      <c r="M279" s="7" t="str">
        <f ca="1">INDEX('Player List'!C:C,MATCH($F279,'Player List'!$A:$A,0))</f>
        <v>GCS</v>
      </c>
      <c r="N279" s="8">
        <f ca="1">INDEX('Player List'!E:E,MATCH($F279,'Player List'!$A:$A,0))</f>
        <v>64.28</v>
      </c>
      <c r="O279" s="31">
        <f ca="1">INDEX('Player List'!H:H,MATCH($F279,'Player List'!$A:$A,0))</f>
        <v>24</v>
      </c>
      <c r="P279" s="38" t="str">
        <f ca="1">INDEX('Player List'!I:I,MATCH($F279,'Player List'!$A:$A,0))</f>
        <v>87 guard</v>
      </c>
      <c r="Q279" s="31"/>
    </row>
    <row r="280" spans="1:17" x14ac:dyDescent="0.2">
      <c r="A280" s="7">
        <f>A244+1</f>
        <v>28</v>
      </c>
      <c r="B280" s="7">
        <v>183</v>
      </c>
      <c r="C280" s="7" t="str">
        <f t="shared" ca="1" si="47"/>
        <v>D69</v>
      </c>
      <c r="D280" s="7" t="str">
        <f ca="1">LEFT(OFFSET(Settings!$B$1,'Printable Draft Notes'!$B280,0),1)</f>
        <v>D</v>
      </c>
      <c r="E280" s="7">
        <f ca="1">COUNTIF($D$3:D280,$D280)</f>
        <v>69</v>
      </c>
      <c r="F280" s="7">
        <f ca="1">OFFSET(Rankings!$A$1,'Printable Draft Notes'!$E280,MATCH('Printable Draft Notes'!$D280,Rankings!$B$1:$Z$1,0))</f>
        <v>1000932</v>
      </c>
      <c r="G280" s="7" t="str">
        <f ca="1">INDEX('Player List'!B:B,MATCH($F280,'Player List'!$A:$A,0))</f>
        <v>T.Doedee</v>
      </c>
      <c r="H280" s="7" t="str">
        <f ca="1">INDEX('Player List'!D:D,MATCH($F280,'Player List'!$A:$A,0))</f>
        <v>DEF</v>
      </c>
      <c r="I280" s="7" t="str">
        <f t="shared" ca="1" si="36"/>
        <v>T.Doedee</v>
      </c>
      <c r="J280" s="7" t="str">
        <f t="shared" ca="1" si="36"/>
        <v>X</v>
      </c>
      <c r="K280" s="7" t="str">
        <f t="shared" ca="1" si="36"/>
        <v>X</v>
      </c>
      <c r="L280" s="7" t="str">
        <f t="shared" ca="1" si="36"/>
        <v>X</v>
      </c>
      <c r="M280" s="7" t="str">
        <f ca="1">INDEX('Player List'!C:C,MATCH($F280,'Player List'!$A:$A,0))</f>
        <v>ADE</v>
      </c>
      <c r="N280" s="8">
        <f ca="1">INDEX('Player List'!E:E,MATCH($F280,'Player List'!$A:$A,0))</f>
        <v>76.7</v>
      </c>
      <c r="O280" s="31">
        <f ca="1">INDEX('Player List'!H:H,MATCH($F280,'Player List'!$A:$A,0))</f>
        <v>25</v>
      </c>
      <c r="P280" s="38" t="str">
        <f ca="1">INDEX('Player List'!I:I,MATCH($F280,'Player List'!$A:$A,0))</f>
        <v>41 guard</v>
      </c>
      <c r="Q280" s="31"/>
    </row>
    <row r="281" spans="1:17" x14ac:dyDescent="0.2">
      <c r="A281" s="9">
        <f>A245+1</f>
        <v>28</v>
      </c>
      <c r="B281" s="9">
        <v>184</v>
      </c>
      <c r="C281" s="9" t="str">
        <f t="shared" ca="1" si="47"/>
        <v>F64</v>
      </c>
      <c r="D281" s="9" t="str">
        <f ca="1">LEFT(OFFSET(Settings!$B$1,'Printable Draft Notes'!$B281,0),1)</f>
        <v>F</v>
      </c>
      <c r="E281" s="9">
        <f ca="1">COUNTIF($D$3:D281,$D281)</f>
        <v>64</v>
      </c>
      <c r="F281" s="9">
        <f ca="1">OFFSET(Rankings!$A$1,'Printable Draft Notes'!$E281,MATCH('Printable Draft Notes'!$D281,Rankings!$B$1:$Z$1,0))</f>
        <v>291351</v>
      </c>
      <c r="G281" s="9" t="str">
        <f ca="1">INDEX('Player List'!B:B,MATCH($F281,'Player List'!$A:$A,0))</f>
        <v>J.Gunston</v>
      </c>
      <c r="H281" s="9" t="str">
        <f ca="1">INDEX('Player List'!D:D,MATCH($F281,'Player List'!$A:$A,0))</f>
        <v>FWD</v>
      </c>
      <c r="I281" s="9" t="str">
        <f t="shared" ca="1" si="36"/>
        <v>X</v>
      </c>
      <c r="J281" s="9" t="str">
        <f t="shared" ca="1" si="36"/>
        <v>X</v>
      </c>
      <c r="K281" s="9" t="str">
        <f t="shared" ca="1" si="36"/>
        <v>X</v>
      </c>
      <c r="L281" s="9" t="str">
        <f t="shared" ca="1" si="36"/>
        <v>J.Gunston</v>
      </c>
      <c r="M281" s="9" t="str">
        <f ca="1">INDEX('Player List'!C:C,MATCH($F281,'Player List'!$A:$A,0))</f>
        <v>BRL</v>
      </c>
      <c r="N281" s="10">
        <f ca="1">INDEX('Player List'!E:E,MATCH($F281,'Player List'!$A:$A,0))</f>
        <v>71.5</v>
      </c>
      <c r="O281" s="32">
        <f ca="1">INDEX('Player List'!H:H,MATCH($F281,'Player List'!$A:$A,0))</f>
        <v>23</v>
      </c>
      <c r="P281" s="39" t="str">
        <f ca="1">INDEX('Player List'!I:I,MATCH($F281,'Player List'!$A:$A,0))</f>
        <v>68 spearhead</v>
      </c>
      <c r="Q281" s="32"/>
    </row>
    <row r="282" spans="1:17" x14ac:dyDescent="0.2">
      <c r="A282" s="22"/>
      <c r="B282" s="22"/>
      <c r="C282" s="22"/>
      <c r="D282" s="22"/>
      <c r="E282" s="22"/>
      <c r="F282" s="22"/>
      <c r="G282" s="22"/>
      <c r="H282" s="22"/>
      <c r="I282" s="23"/>
      <c r="J282" s="23"/>
      <c r="K282" s="23"/>
      <c r="L282" s="23"/>
      <c r="M282" s="22"/>
      <c r="N282" s="24"/>
      <c r="O282" s="24"/>
      <c r="P282" s="25"/>
      <c r="Q282" s="24"/>
    </row>
    <row r="283" spans="1:17" x14ac:dyDescent="0.2">
      <c r="A283" s="5">
        <f t="shared" si="41"/>
        <v>29</v>
      </c>
      <c r="B283" s="5">
        <v>169</v>
      </c>
      <c r="C283" s="5" t="str">
        <f t="shared" ref="C283:C300" ca="1" si="48">D283&amp;E283</f>
        <v>D70</v>
      </c>
      <c r="D283" s="5" t="str">
        <f ca="1">LEFT(OFFSET(Settings!$B$1,'Printable Draft Notes'!$B283,0),1)</f>
        <v>D</v>
      </c>
      <c r="E283" s="5">
        <f ca="1">COUNTIF($D$3:D283,$D283)</f>
        <v>70</v>
      </c>
      <c r="F283" s="5">
        <f ca="1">OFFSET(Rankings!$A$1,'Printable Draft Notes'!$E283,MATCH('Printable Draft Notes'!$D283,Rankings!$B$1:$Z$1,0))</f>
        <v>1009229</v>
      </c>
      <c r="G283" s="5" t="str">
        <f ca="1">INDEX('Player List'!B:B,MATCH($F283,'Player List'!$A:$A,0))</f>
        <v>S.De Koning</v>
      </c>
      <c r="H283" s="5" t="str">
        <f ca="1">INDEX('Player List'!D:D,MATCH($F283,'Player List'!$A:$A,0))</f>
        <v>DEF</v>
      </c>
      <c r="I283" s="5" t="str">
        <f t="shared" ca="1" si="36"/>
        <v>S.De Koning</v>
      </c>
      <c r="J283" s="5" t="str">
        <f t="shared" ca="1" si="36"/>
        <v>X</v>
      </c>
      <c r="K283" s="5" t="str">
        <f t="shared" ca="1" si="36"/>
        <v>X</v>
      </c>
      <c r="L283" s="5" t="str">
        <f t="shared" ca="1" si="36"/>
        <v>X</v>
      </c>
      <c r="M283" s="5" t="str">
        <f ca="1">INDEX('Player List'!C:C,MATCH($F283,'Player List'!$A:$A,0))</f>
        <v>GEE</v>
      </c>
      <c r="N283" s="6">
        <f ca="1">INDEX('Player List'!E:E,MATCH($F283,'Player List'!$A:$A,0))</f>
        <v>65.849999999999994</v>
      </c>
      <c r="O283" s="34">
        <f ca="1">INDEX('Player List'!H:H,MATCH($F283,'Player List'!$A:$A,0))</f>
        <v>25</v>
      </c>
      <c r="P283" s="41" t="str">
        <f ca="1">INDEX('Player List'!I:I,MATCH($F283,'Player List'!$A:$A,0))</f>
        <v>38 switch</v>
      </c>
      <c r="Q283" s="34"/>
    </row>
    <row r="284" spans="1:17" x14ac:dyDescent="0.2">
      <c r="A284" s="7">
        <f t="shared" si="41"/>
        <v>29</v>
      </c>
      <c r="B284" s="7">
        <v>170</v>
      </c>
      <c r="C284" s="7" t="str">
        <f t="shared" ca="1" si="48"/>
        <v>F65</v>
      </c>
      <c r="D284" s="7" t="str">
        <f ca="1">LEFT(OFFSET(Settings!$B$1,'Printable Draft Notes'!$B284,0),1)</f>
        <v>F</v>
      </c>
      <c r="E284" s="7">
        <f ca="1">COUNTIF($D$3:D284,$D284)</f>
        <v>65</v>
      </c>
      <c r="F284" s="7">
        <f ca="1">OFFSET(Rankings!$A$1,'Printable Draft Notes'!$E284,MATCH('Printable Draft Notes'!$D284,Rankings!$B$1:$Z$1,0))</f>
        <v>1023275</v>
      </c>
      <c r="G284" s="7" t="str">
        <f ca="1">INDEX('Player List'!B:B,MATCH($F284,'Player List'!$A:$A,0))</f>
        <v>S.Campbell</v>
      </c>
      <c r="H284" s="7" t="str">
        <f ca="1">INDEX('Player List'!D:D,MATCH($F284,'Player List'!$A:$A,0))</f>
        <v>FWD</v>
      </c>
      <c r="I284" s="7" t="str">
        <f t="shared" ref="I284:L299" ca="1" si="49">IF(IFERROR(FIND(I$3,$H284),0)&gt;0,$G284,"X")</f>
        <v>X</v>
      </c>
      <c r="J284" s="7" t="str">
        <f t="shared" ca="1" si="49"/>
        <v>X</v>
      </c>
      <c r="K284" s="7" t="str">
        <f t="shared" ca="1" si="49"/>
        <v>X</v>
      </c>
      <c r="L284" s="7" t="str">
        <f t="shared" ca="1" si="49"/>
        <v>S.Campbell</v>
      </c>
      <c r="M284" s="7" t="str">
        <f ca="1">INDEX('Player List'!C:C,MATCH($F284,'Player List'!$A:$A,0))</f>
        <v>RIC</v>
      </c>
      <c r="N284" s="8">
        <f ca="1">INDEX('Player List'!E:E,MATCH($F284,'Player List'!$A:$A,0))</f>
        <v>0</v>
      </c>
      <c r="O284" s="31">
        <f ca="1">INDEX('Player List'!H:H,MATCH($F284,'Player List'!$A:$A,0))</f>
        <v>23</v>
      </c>
      <c r="P284" s="38" t="str">
        <f ca="1">INDEX('Player List'!I:I,MATCH($F284,'Player List'!$A:$A,0))</f>
        <v/>
      </c>
      <c r="Q284" s="31"/>
    </row>
    <row r="285" spans="1:17" x14ac:dyDescent="0.2">
      <c r="A285" s="7">
        <f t="shared" si="41"/>
        <v>29</v>
      </c>
      <c r="B285" s="7">
        <v>171</v>
      </c>
      <c r="C285" s="7" t="str">
        <f t="shared" ca="1" si="48"/>
        <v>R35</v>
      </c>
      <c r="D285" s="7" t="str">
        <f ca="1">LEFT(OFFSET(Settings!$B$1,'Printable Draft Notes'!$B285,0),1)</f>
        <v>R</v>
      </c>
      <c r="E285" s="7">
        <f ca="1">COUNTIF($D$3:D285,$D285)</f>
        <v>35</v>
      </c>
      <c r="F285" s="7">
        <f ca="1">OFFSET(Rankings!$A$1,'Printable Draft Notes'!$E285,MATCH('Printable Draft Notes'!$D285,Rankings!$B$1:$Z$1,0))</f>
        <v>1001024</v>
      </c>
      <c r="G285" s="7" t="str">
        <f ca="1">INDEX('Player List'!B:B,MATCH($F285,'Player List'!$A:$A,0))</f>
        <v>N.Reeves</v>
      </c>
      <c r="H285" s="7" t="str">
        <f ca="1">INDEX('Player List'!D:D,MATCH($F285,'Player List'!$A:$A,0))</f>
        <v>RUC</v>
      </c>
      <c r="I285" s="7" t="str">
        <f t="shared" ca="1" si="49"/>
        <v>X</v>
      </c>
      <c r="J285" s="7" t="str">
        <f t="shared" ca="1" si="49"/>
        <v>X</v>
      </c>
      <c r="K285" s="7" t="str">
        <f t="shared" ca="1" si="49"/>
        <v>N.Reeves</v>
      </c>
      <c r="L285" s="7" t="str">
        <f t="shared" ca="1" si="49"/>
        <v>X</v>
      </c>
      <c r="M285" s="7" t="str">
        <f ca="1">INDEX('Player List'!C:C,MATCH($F285,'Player List'!$A:$A,0))</f>
        <v>HAW</v>
      </c>
      <c r="N285" s="8">
        <f ca="1">INDEX('Player List'!E:E,MATCH($F285,'Player List'!$A:$A,0))</f>
        <v>64.75</v>
      </c>
      <c r="O285" s="31">
        <f ca="1">INDEX('Player List'!H:H,MATCH($F285,'Player List'!$A:$A,0))</f>
        <v>30</v>
      </c>
      <c r="P285" s="38" t="str">
        <f ca="1">INDEX('Player List'!I:I,MATCH($F285,'Player List'!$A:$A,0))</f>
        <v>38 ruck</v>
      </c>
      <c r="Q285" s="31"/>
    </row>
    <row r="286" spans="1:17" x14ac:dyDescent="0.2">
      <c r="A286" s="7">
        <f t="shared" si="41"/>
        <v>29</v>
      </c>
      <c r="B286" s="7">
        <v>172</v>
      </c>
      <c r="C286" s="7" t="str">
        <f t="shared" ca="1" si="48"/>
        <v>D71</v>
      </c>
      <c r="D286" s="7" t="str">
        <f ca="1">LEFT(OFFSET(Settings!$B$1,'Printable Draft Notes'!$B286,0),1)</f>
        <v>D</v>
      </c>
      <c r="E286" s="7">
        <f ca="1">COUNTIF($D$3:D286,$D286)</f>
        <v>71</v>
      </c>
      <c r="F286" s="7">
        <f ca="1">OFFSET(Rankings!$A$1,'Printable Draft Notes'!$E286,MATCH('Printable Draft Notes'!$D286,Rankings!$B$1:$Z$1,0))</f>
        <v>1002242</v>
      </c>
      <c r="G286" s="7" t="str">
        <f ca="1">INDEX('Player List'!B:B,MATCH($F286,'Player List'!$A:$A,0))</f>
        <v>C.Constable</v>
      </c>
      <c r="H286" s="7" t="str">
        <f ca="1">INDEX('Player List'!D:D,MATCH($F286,'Player List'!$A:$A,0))</f>
        <v>DEF MID</v>
      </c>
      <c r="I286" s="7" t="str">
        <f t="shared" ca="1" si="49"/>
        <v>C.Constable</v>
      </c>
      <c r="J286" s="7" t="str">
        <f t="shared" ca="1" si="49"/>
        <v>C.Constable</v>
      </c>
      <c r="K286" s="7" t="str">
        <f t="shared" ca="1" si="49"/>
        <v>X</v>
      </c>
      <c r="L286" s="7" t="str">
        <f t="shared" ca="1" si="49"/>
        <v>X</v>
      </c>
      <c r="M286" s="7" t="str">
        <f ca="1">INDEX('Player List'!C:C,MATCH($F286,'Player List'!$A:$A,0))</f>
        <v>GCS</v>
      </c>
      <c r="N286" s="8">
        <f ca="1">INDEX('Player List'!E:E,MATCH($F286,'Player List'!$A:$A,0))</f>
        <v>6</v>
      </c>
      <c r="O286" s="31">
        <f ca="1">INDEX('Player List'!H:H,MATCH($F286,'Player List'!$A:$A,0))</f>
        <v>25</v>
      </c>
      <c r="P286" s="38" t="str">
        <f ca="1">INDEX('Player List'!I:I,MATCH($F286,'Player List'!$A:$A,0))</f>
        <v>73 guard</v>
      </c>
      <c r="Q286" s="31"/>
    </row>
    <row r="287" spans="1:17" x14ac:dyDescent="0.2">
      <c r="A287" s="7">
        <f t="shared" si="41"/>
        <v>29</v>
      </c>
      <c r="B287" s="7">
        <v>173</v>
      </c>
      <c r="C287" s="7" t="str">
        <f t="shared" ca="1" si="48"/>
        <v>F66</v>
      </c>
      <c r="D287" s="7" t="str">
        <f ca="1">LEFT(OFFSET(Settings!$B$1,'Printable Draft Notes'!$B287,0),1)</f>
        <v>F</v>
      </c>
      <c r="E287" s="7">
        <f ca="1">COUNTIF($D$3:D287,$D287)</f>
        <v>66</v>
      </c>
      <c r="F287" s="7">
        <f ca="1">OFFSET(Rankings!$A$1,'Printable Draft Notes'!$E287,MATCH('Printable Draft Notes'!$D287,Rankings!$B$1:$Z$1,0))</f>
        <v>1023784</v>
      </c>
      <c r="G287" s="7" t="str">
        <f ca="1">INDEX('Player List'!B:B,MATCH($F287,'Player List'!$A:$A,0))</f>
        <v>A.Caminiti</v>
      </c>
      <c r="H287" s="7" t="str">
        <f ca="1">INDEX('Player List'!D:D,MATCH($F287,'Player List'!$A:$A,0))</f>
        <v>FWD</v>
      </c>
      <c r="I287" s="7" t="str">
        <f t="shared" ca="1" si="49"/>
        <v>X</v>
      </c>
      <c r="J287" s="7" t="str">
        <f t="shared" ca="1" si="49"/>
        <v>X</v>
      </c>
      <c r="K287" s="7" t="str">
        <f t="shared" ca="1" si="49"/>
        <v>X</v>
      </c>
      <c r="L287" s="7" t="str">
        <f t="shared" ca="1" si="49"/>
        <v>A.Caminiti</v>
      </c>
      <c r="M287" s="7" t="str">
        <f ca="1">INDEX('Player List'!C:C,MATCH($F287,'Player List'!$A:$A,0))</f>
        <v>STK</v>
      </c>
      <c r="N287" s="8">
        <f ca="1">INDEX('Player List'!E:E,MATCH($F287,'Player List'!$A:$A,0))</f>
        <v>0</v>
      </c>
      <c r="O287" s="31">
        <f ca="1">INDEX('Player List'!H:H,MATCH($F287,'Player List'!$A:$A,0))</f>
        <v>24</v>
      </c>
      <c r="P287" s="38" t="str">
        <f ca="1">INDEX('Player List'!I:I,MATCH($F287,'Player List'!$A:$A,0))</f>
        <v>40 spearhead</v>
      </c>
      <c r="Q287" s="31"/>
    </row>
    <row r="288" spans="1:17" x14ac:dyDescent="0.2">
      <c r="A288" s="7">
        <f t="shared" si="41"/>
        <v>29</v>
      </c>
      <c r="B288" s="7">
        <v>174</v>
      </c>
      <c r="C288" s="7" t="str">
        <f t="shared" ca="1" si="48"/>
        <v>R36</v>
      </c>
      <c r="D288" s="7" t="str">
        <f ca="1">LEFT(OFFSET(Settings!$B$1,'Printable Draft Notes'!$B288,0),1)</f>
        <v>R</v>
      </c>
      <c r="E288" s="7">
        <f ca="1">COUNTIF($D$3:D288,$D288)</f>
        <v>36</v>
      </c>
      <c r="F288" s="7">
        <f ca="1">OFFSET(Rankings!$A$1,'Printable Draft Notes'!$E288,MATCH('Printable Draft Notes'!$D288,Rankings!$B$1:$Z$1,0))</f>
        <v>291327</v>
      </c>
      <c r="G288" s="7" t="str">
        <f ca="1">INDEX('Player List'!B:B,MATCH($F288,'Player List'!$A:$A,0))</f>
        <v>J.Ceglar</v>
      </c>
      <c r="H288" s="7" t="str">
        <f ca="1">INDEX('Player List'!D:D,MATCH($F288,'Player List'!$A:$A,0))</f>
        <v>RUC</v>
      </c>
      <c r="I288" s="7" t="str">
        <f t="shared" ca="1" si="49"/>
        <v>X</v>
      </c>
      <c r="J288" s="7" t="str">
        <f t="shared" ca="1" si="49"/>
        <v>X</v>
      </c>
      <c r="K288" s="7" t="str">
        <f t="shared" ca="1" si="49"/>
        <v>J.Ceglar</v>
      </c>
      <c r="L288" s="7" t="str">
        <f t="shared" ca="1" si="49"/>
        <v>X</v>
      </c>
      <c r="M288" s="7" t="str">
        <f ca="1">INDEX('Player List'!C:C,MATCH($F288,'Player List'!$A:$A,0))</f>
        <v>GEE</v>
      </c>
      <c r="N288" s="8">
        <f ca="1">INDEX('Player List'!E:E,MATCH($F288,'Player List'!$A:$A,0))</f>
        <v>85</v>
      </c>
      <c r="O288" s="31">
        <f ca="1">INDEX('Player List'!H:H,MATCH($F288,'Player List'!$A:$A,0))</f>
        <v>30</v>
      </c>
      <c r="P288" s="38" t="str">
        <f ca="1">INDEX('Player List'!I:I,MATCH($F288,'Player List'!$A:$A,0))</f>
        <v>61 ruck</v>
      </c>
      <c r="Q288" s="31"/>
    </row>
    <row r="289" spans="1:17" x14ac:dyDescent="0.2">
      <c r="A289" s="7">
        <f t="shared" si="41"/>
        <v>29</v>
      </c>
      <c r="B289" s="7">
        <v>175</v>
      </c>
      <c r="C289" s="7" t="str">
        <f t="shared" ca="1" si="48"/>
        <v>D72</v>
      </c>
      <c r="D289" s="7" t="str">
        <f ca="1">LEFT(OFFSET(Settings!$B$1,'Printable Draft Notes'!$B289,0),1)</f>
        <v>D</v>
      </c>
      <c r="E289" s="7">
        <f ca="1">COUNTIF($D$3:D289,$D289)</f>
        <v>72</v>
      </c>
      <c r="F289" s="7">
        <f ca="1">OFFSET(Rankings!$A$1,'Printable Draft Notes'!$E289,MATCH('Printable Draft Notes'!$D289,Rankings!$B$1:$Z$1,0))</f>
        <v>294685</v>
      </c>
      <c r="G289" s="7" t="str">
        <f ca="1">INDEX('Player List'!B:B,MATCH($F289,'Player List'!$A:$A,0))</f>
        <v>Z.Williams</v>
      </c>
      <c r="H289" s="7" t="str">
        <f ca="1">INDEX('Player List'!D:D,MATCH($F289,'Player List'!$A:$A,0))</f>
        <v>DEF</v>
      </c>
      <c r="I289" s="7" t="str">
        <f t="shared" ca="1" si="49"/>
        <v>Z.Williams</v>
      </c>
      <c r="J289" s="7" t="str">
        <f t="shared" ca="1" si="49"/>
        <v>X</v>
      </c>
      <c r="K289" s="7" t="str">
        <f t="shared" ca="1" si="49"/>
        <v>X</v>
      </c>
      <c r="L289" s="7" t="str">
        <f t="shared" ca="1" si="49"/>
        <v>X</v>
      </c>
      <c r="M289" s="7" t="str">
        <f ca="1">INDEX('Player List'!C:C,MATCH($F289,'Player List'!$A:$A,0))</f>
        <v>CAR</v>
      </c>
      <c r="N289" s="8">
        <f ca="1">INDEX('Player List'!E:E,MATCH($F289,'Player List'!$A:$A,0))</f>
        <v>77.33</v>
      </c>
      <c r="O289" s="31">
        <f ca="1">INDEX('Player List'!H:H,MATCH($F289,'Player List'!$A:$A,0))</f>
        <v>25</v>
      </c>
      <c r="P289" s="38" t="str">
        <f ca="1">INDEX('Player List'!I:I,MATCH($F289,'Player List'!$A:$A,0))</f>
        <v/>
      </c>
      <c r="Q289" s="31"/>
    </row>
    <row r="290" spans="1:17" x14ac:dyDescent="0.2">
      <c r="A290" s="9">
        <f t="shared" si="41"/>
        <v>29</v>
      </c>
      <c r="B290" s="9">
        <v>176</v>
      </c>
      <c r="C290" s="9" t="str">
        <f t="shared" ca="1" si="48"/>
        <v>M82</v>
      </c>
      <c r="D290" s="9" t="str">
        <f ca="1">LEFT(OFFSET(Settings!$B$1,'Printable Draft Notes'!$B290,0),1)</f>
        <v>M</v>
      </c>
      <c r="E290" s="9">
        <f ca="1">COUNTIF($D$3:D290,$D290)</f>
        <v>82</v>
      </c>
      <c r="F290" s="9">
        <f ca="1">OFFSET(Rankings!$A$1,'Printable Draft Notes'!$E290,MATCH('Printable Draft Notes'!$D290,Rankings!$B$1:$Z$1,0))</f>
        <v>1023785</v>
      </c>
      <c r="G290" s="9" t="str">
        <f ca="1">INDEX('Player List'!B:B,MATCH($F290,'Player List'!$A:$A,0))</f>
        <v>E.Tsatas</v>
      </c>
      <c r="H290" s="9" t="str">
        <f ca="1">INDEX('Player List'!D:D,MATCH($F290,'Player List'!$A:$A,0))</f>
        <v>MID</v>
      </c>
      <c r="I290" s="9" t="str">
        <f t="shared" ca="1" si="49"/>
        <v>X</v>
      </c>
      <c r="J290" s="9" t="str">
        <f t="shared" ca="1" si="49"/>
        <v>E.Tsatas</v>
      </c>
      <c r="K290" s="9" t="str">
        <f t="shared" ca="1" si="49"/>
        <v>X</v>
      </c>
      <c r="L290" s="9" t="str">
        <f t="shared" ca="1" si="49"/>
        <v>X</v>
      </c>
      <c r="M290" s="9" t="str">
        <f ca="1">INDEX('Player List'!C:C,MATCH($F290,'Player List'!$A:$A,0))</f>
        <v>ESS</v>
      </c>
      <c r="N290" s="10">
        <f ca="1">INDEX('Player List'!E:E,MATCH($F290,'Player List'!$A:$A,0))</f>
        <v>0</v>
      </c>
      <c r="O290" s="32">
        <f ca="1">INDEX('Player List'!H:H,MATCH($F290,'Player List'!$A:$A,0))</f>
        <v>24</v>
      </c>
      <c r="P290" s="39" t="str">
        <f ca="1">INDEX('Player List'!I:I,MATCH($F290,'Player List'!$A:$A,0))</f>
        <v/>
      </c>
      <c r="Q290" s="32"/>
    </row>
    <row r="291" spans="1:17" x14ac:dyDescent="0.2">
      <c r="A291" s="22"/>
      <c r="B291" s="22"/>
      <c r="C291" s="22"/>
      <c r="D291" s="22"/>
      <c r="E291" s="22"/>
      <c r="F291" s="22" t="e">
        <f ca="1">OFFSET(Rankings!$A$1,'Printable Draft Notes'!$E291,MATCH('Printable Draft Notes'!$D291,Rankings!$B$1:$Z$1,0))</f>
        <v>#N/A</v>
      </c>
      <c r="G291" s="22" t="e">
        <f ca="1">INDEX('Player List'!B:B,MATCH($F291,'Player List'!$A:$A,0))</f>
        <v>#N/A</v>
      </c>
      <c r="H291" s="22" t="e">
        <f ca="1">INDEX('Player List'!D:D,MATCH($F291,'Player List'!$A:$A,0))</f>
        <v>#N/A</v>
      </c>
      <c r="I291" s="23"/>
      <c r="J291" s="23"/>
      <c r="K291" s="23"/>
      <c r="L291" s="23"/>
      <c r="M291" s="22"/>
      <c r="N291" s="24"/>
      <c r="O291" s="35"/>
      <c r="P291" s="42"/>
      <c r="Q291" s="35"/>
    </row>
    <row r="292" spans="1:17" x14ac:dyDescent="0.2">
      <c r="A292" s="5">
        <f t="shared" si="41"/>
        <v>30</v>
      </c>
      <c r="B292" s="5">
        <v>177</v>
      </c>
      <c r="C292" s="5" t="str">
        <f t="shared" ref="C292:C299" ca="1" si="50">D292&amp;E292</f>
        <v>F67</v>
      </c>
      <c r="D292" s="5" t="str">
        <f ca="1">LEFT(OFFSET(Settings!$B$1,'Printable Draft Notes'!$B292,0),1)</f>
        <v>F</v>
      </c>
      <c r="E292" s="5">
        <f ca="1">COUNTIF($D$3:D292,$D292)</f>
        <v>67</v>
      </c>
      <c r="F292" s="5">
        <f ca="1">OFFSET(Rankings!$A$1,'Printable Draft Notes'!$E292,MATCH('Printable Draft Notes'!$D292,Rankings!$B$1:$Z$1,0))</f>
        <v>240399</v>
      </c>
      <c r="G292" s="5" t="str">
        <f ca="1">INDEX('Player List'!B:B,MATCH($F292,'Player List'!$A:$A,0))</f>
        <v>L.Franklin</v>
      </c>
      <c r="H292" s="5" t="str">
        <f ca="1">INDEX('Player List'!D:D,MATCH($F292,'Player List'!$A:$A,0))</f>
        <v>FWD</v>
      </c>
      <c r="I292" s="5" t="str">
        <f t="shared" ca="1" si="49"/>
        <v>X</v>
      </c>
      <c r="J292" s="5" t="str">
        <f t="shared" ca="1" si="49"/>
        <v>X</v>
      </c>
      <c r="K292" s="5" t="str">
        <f t="shared" ca="1" si="49"/>
        <v>X</v>
      </c>
      <c r="L292" s="5" t="str">
        <f t="shared" ca="1" si="49"/>
        <v>L.Franklin</v>
      </c>
      <c r="M292" s="5" t="str">
        <f ca="1">INDEX('Player List'!C:C,MATCH($F292,'Player List'!$A:$A,0))</f>
        <v>SYD</v>
      </c>
      <c r="N292" s="6">
        <f ca="1">INDEX('Player List'!E:E,MATCH($F292,'Player List'!$A:$A,0))</f>
        <v>77.650000000000006</v>
      </c>
      <c r="O292" s="34">
        <f ca="1">INDEX('Player List'!H:H,MATCH($F292,'Player List'!$A:$A,0))</f>
        <v>24</v>
      </c>
      <c r="P292" s="41" t="str">
        <f ca="1">INDEX('Player List'!I:I,MATCH($F292,'Player List'!$A:$A,0))</f>
        <v>53 spearhead</v>
      </c>
      <c r="Q292" s="34"/>
    </row>
    <row r="293" spans="1:17" x14ac:dyDescent="0.2">
      <c r="A293" s="7">
        <f t="shared" si="41"/>
        <v>30</v>
      </c>
      <c r="B293" s="7">
        <v>178</v>
      </c>
      <c r="C293" s="7" t="str">
        <f t="shared" ca="1" si="50"/>
        <v>D73</v>
      </c>
      <c r="D293" s="7" t="str">
        <f ca="1">LEFT(OFFSET(Settings!$B$1,'Printable Draft Notes'!$B293,0),1)</f>
        <v>D</v>
      </c>
      <c r="E293" s="7">
        <f ca="1">COUNTIF($D$3:D293,$D293)</f>
        <v>73</v>
      </c>
      <c r="F293" s="7">
        <f ca="1">OFFSET(Rankings!$A$1,'Printable Draft Notes'!$E293,MATCH('Printable Draft Notes'!$D293,Rankings!$B$1:$Z$1,0))</f>
        <v>993832</v>
      </c>
      <c r="G293" s="7" t="str">
        <f ca="1">INDEX('Player List'!B:B,MATCH($F293,'Player List'!$A:$A,0))</f>
        <v>J.Weitering</v>
      </c>
      <c r="H293" s="7" t="str">
        <f ca="1">INDEX('Player List'!D:D,MATCH($F293,'Player List'!$A:$A,0))</f>
        <v>DEF</v>
      </c>
      <c r="I293" s="7" t="str">
        <f t="shared" ca="1" si="49"/>
        <v>J.Weitering</v>
      </c>
      <c r="J293" s="7" t="str">
        <f t="shared" ca="1" si="49"/>
        <v>X</v>
      </c>
      <c r="K293" s="7" t="str">
        <f t="shared" ca="1" si="49"/>
        <v>X</v>
      </c>
      <c r="L293" s="7" t="str">
        <f t="shared" ca="1" si="49"/>
        <v>X</v>
      </c>
      <c r="M293" s="7" t="str">
        <f ca="1">INDEX('Player List'!C:C,MATCH($F293,'Player List'!$A:$A,0))</f>
        <v>CAR</v>
      </c>
      <c r="N293" s="8">
        <f ca="1">INDEX('Player List'!E:E,MATCH($F293,'Player List'!$A:$A,0))</f>
        <v>68.67</v>
      </c>
      <c r="O293" s="31">
        <f ca="1">INDEX('Player List'!H:H,MATCH($F293,'Player List'!$A:$A,0))</f>
        <v>25</v>
      </c>
      <c r="P293" s="38" t="str">
        <f ca="1">INDEX('Player List'!I:I,MATCH($F293,'Player List'!$A:$A,0))</f>
        <v>116 job</v>
      </c>
      <c r="Q293" s="31"/>
    </row>
    <row r="294" spans="1:17" x14ac:dyDescent="0.2">
      <c r="A294" s="7">
        <f t="shared" si="41"/>
        <v>30</v>
      </c>
      <c r="B294" s="7">
        <v>179</v>
      </c>
      <c r="C294" s="7" t="str">
        <f t="shared" ca="1" si="50"/>
        <v>M83</v>
      </c>
      <c r="D294" s="7" t="str">
        <f ca="1">LEFT(OFFSET(Settings!$B$1,'Printable Draft Notes'!$B294,0),1)</f>
        <v>M</v>
      </c>
      <c r="E294" s="7">
        <f ca="1">COUNTIF($D$3:D294,$D294)</f>
        <v>83</v>
      </c>
      <c r="F294" s="7">
        <f ca="1">OFFSET(Rankings!$A$1,'Printable Draft Notes'!$E294,MATCH('Printable Draft Notes'!$D294,Rankings!$B$1:$Z$1,0))</f>
        <v>295067</v>
      </c>
      <c r="G294" s="7" t="str">
        <f ca="1">INDEX('Player List'!B:B,MATCH($F294,'Player List'!$A:$A,0))</f>
        <v>J.Aish</v>
      </c>
      <c r="H294" s="7" t="str">
        <f ca="1">INDEX('Player List'!D:D,MATCH($F294,'Player List'!$A:$A,0))</f>
        <v>MID</v>
      </c>
      <c r="I294" s="7" t="str">
        <f t="shared" ca="1" si="49"/>
        <v>X</v>
      </c>
      <c r="J294" s="7" t="str">
        <f t="shared" ca="1" si="49"/>
        <v>J.Aish</v>
      </c>
      <c r="K294" s="7" t="str">
        <f t="shared" ca="1" si="49"/>
        <v>X</v>
      </c>
      <c r="L294" s="7" t="str">
        <f t="shared" ca="1" si="49"/>
        <v>X</v>
      </c>
      <c r="M294" s="7" t="str">
        <f ca="1">INDEX('Player List'!C:C,MATCH($F294,'Player List'!$A:$A,0))</f>
        <v>FRE</v>
      </c>
      <c r="N294" s="8">
        <f ca="1">INDEX('Player List'!E:E,MATCH($F294,'Player List'!$A:$A,0))</f>
        <v>78.430000000000007</v>
      </c>
      <c r="O294" s="31">
        <f ca="1">INDEX('Player List'!H:H,MATCH($F294,'Player List'!$A:$A,0))</f>
        <v>24</v>
      </c>
      <c r="P294" s="38" t="str">
        <f ca="1">INDEX('Player List'!I:I,MATCH($F294,'Player List'!$A:$A,0))</f>
        <v>53 wing</v>
      </c>
      <c r="Q294" s="31"/>
    </row>
    <row r="295" spans="1:17" x14ac:dyDescent="0.2">
      <c r="A295" s="7">
        <f t="shared" si="41"/>
        <v>30</v>
      </c>
      <c r="B295" s="7">
        <v>180</v>
      </c>
      <c r="C295" s="7" t="str">
        <f t="shared" ca="1" si="50"/>
        <v>R37</v>
      </c>
      <c r="D295" s="7" t="str">
        <f ca="1">LEFT(OFFSET(Settings!$B$1,'Printable Draft Notes'!$B295,0),1)</f>
        <v>R</v>
      </c>
      <c r="E295" s="7">
        <f ca="1">COUNTIF($D$3:D295,$D295)</f>
        <v>37</v>
      </c>
      <c r="F295" s="7">
        <f ca="1">OFFSET(Rankings!$A$1,'Printable Draft Notes'!$E295,MATCH('Printable Draft Notes'!$D295,Rankings!$B$1:$Z$1,0))</f>
        <v>1015830</v>
      </c>
      <c r="G295" s="7" t="str">
        <f ca="1">INDEX('Player List'!B:B,MATCH($F295,'Player List'!$A:$A,0))</f>
        <v>D.Akuei</v>
      </c>
      <c r="H295" s="7" t="str">
        <f ca="1">INDEX('Player List'!D:D,MATCH($F295,'Player List'!$A:$A,0))</f>
        <v>DEF RUC</v>
      </c>
      <c r="I295" s="7" t="str">
        <f t="shared" ca="1" si="49"/>
        <v>D.Akuei</v>
      </c>
      <c r="J295" s="7" t="str">
        <f t="shared" ca="1" si="49"/>
        <v>X</v>
      </c>
      <c r="K295" s="7" t="str">
        <f t="shared" ca="1" si="49"/>
        <v>D.Akuei</v>
      </c>
      <c r="L295" s="7" t="str">
        <f t="shared" ca="1" si="49"/>
        <v>X</v>
      </c>
      <c r="M295" s="7" t="str">
        <f ca="1">INDEX('Player List'!C:C,MATCH($F295,'Player List'!$A:$A,0))</f>
        <v>CAR</v>
      </c>
      <c r="N295" s="8">
        <f ca="1">INDEX('Player List'!E:E,MATCH($F295,'Player List'!$A:$A,0))</f>
        <v>0</v>
      </c>
      <c r="O295" s="31">
        <f ca="1">INDEX('Player List'!H:H,MATCH($F295,'Player List'!$A:$A,0))</f>
        <v>31</v>
      </c>
      <c r="P295" s="38" t="str">
        <f ca="1">INDEX('Player List'!I:I,MATCH($F295,'Player List'!$A:$A,0))</f>
        <v/>
      </c>
      <c r="Q295" s="31"/>
    </row>
    <row r="296" spans="1:17" x14ac:dyDescent="0.2">
      <c r="A296" s="7">
        <f t="shared" si="41"/>
        <v>30</v>
      </c>
      <c r="B296" s="7">
        <v>181</v>
      </c>
      <c r="C296" s="7" t="str">
        <f t="shared" ca="1" si="50"/>
        <v>F68</v>
      </c>
      <c r="D296" s="7" t="str">
        <f ca="1">LEFT(OFFSET(Settings!$B$1,'Printable Draft Notes'!$B296,0),1)</f>
        <v>F</v>
      </c>
      <c r="E296" s="7">
        <f ca="1">COUNTIF($D$3:D296,$D296)</f>
        <v>68</v>
      </c>
      <c r="F296" s="7">
        <f ca="1">OFFSET(Rankings!$A$1,'Printable Draft Notes'!$E296,MATCH('Printable Draft Notes'!$D296,Rankings!$B$1:$Z$1,0))</f>
        <v>993917</v>
      </c>
      <c r="G296" s="7" t="str">
        <f ca="1">INDEX('Player List'!B:B,MATCH($F296,'Player List'!$A:$A,0))</f>
        <v>B.Long</v>
      </c>
      <c r="H296" s="7" t="str">
        <f ca="1">INDEX('Player List'!D:D,MATCH($F296,'Player List'!$A:$A,0))</f>
        <v>DEF FWD</v>
      </c>
      <c r="I296" s="7" t="str">
        <f t="shared" ca="1" si="49"/>
        <v>B.Long</v>
      </c>
      <c r="J296" s="7" t="str">
        <f t="shared" ca="1" si="49"/>
        <v>X</v>
      </c>
      <c r="K296" s="7" t="str">
        <f t="shared" ca="1" si="49"/>
        <v>X</v>
      </c>
      <c r="L296" s="7" t="str">
        <f t="shared" ca="1" si="49"/>
        <v>B.Long</v>
      </c>
      <c r="M296" s="7" t="str">
        <f ca="1">INDEX('Player List'!C:C,MATCH($F296,'Player List'!$A:$A,0))</f>
        <v>GCS</v>
      </c>
      <c r="N296" s="8">
        <f ca="1">INDEX('Player List'!E:E,MATCH($F296,'Player List'!$A:$A,0))</f>
        <v>64.28</v>
      </c>
      <c r="O296" s="31">
        <f ca="1">INDEX('Player List'!H:H,MATCH($F296,'Player List'!$A:$A,0))</f>
        <v>24</v>
      </c>
      <c r="P296" s="38" t="str">
        <f ca="1">INDEX('Player List'!I:I,MATCH($F296,'Player List'!$A:$A,0))</f>
        <v>87 guard</v>
      </c>
      <c r="Q296" s="31"/>
    </row>
    <row r="297" spans="1:17" x14ac:dyDescent="0.2">
      <c r="A297" s="7">
        <f t="shared" si="41"/>
        <v>30</v>
      </c>
      <c r="B297" s="7">
        <v>182</v>
      </c>
      <c r="C297" s="7" t="str">
        <f t="shared" ca="1" si="50"/>
        <v>D74</v>
      </c>
      <c r="D297" s="7" t="str">
        <f ca="1">LEFT(OFFSET(Settings!$B$1,'Printable Draft Notes'!$B297,0),1)</f>
        <v>D</v>
      </c>
      <c r="E297" s="7">
        <f ca="1">COUNTIF($D$3:D297,$D297)</f>
        <v>74</v>
      </c>
      <c r="F297" s="7">
        <f ca="1">OFFSET(Rankings!$A$1,'Printable Draft Notes'!$E297,MATCH('Printable Draft Notes'!$D297,Rankings!$B$1:$Z$1,0))</f>
        <v>294469</v>
      </c>
      <c r="G297" s="7" t="str">
        <f ca="1">INDEX('Player List'!B:B,MATCH($F297,'Player List'!$A:$A,0))</f>
        <v>A.Aliir</v>
      </c>
      <c r="H297" s="7" t="str">
        <f ca="1">INDEX('Player List'!D:D,MATCH($F297,'Player List'!$A:$A,0))</f>
        <v>DEF</v>
      </c>
      <c r="I297" s="7" t="str">
        <f t="shared" ca="1" si="49"/>
        <v>A.Aliir</v>
      </c>
      <c r="J297" s="7" t="str">
        <f t="shared" ca="1" si="49"/>
        <v>X</v>
      </c>
      <c r="K297" s="7" t="str">
        <f t="shared" ca="1" si="49"/>
        <v>X</v>
      </c>
      <c r="L297" s="7" t="str">
        <f t="shared" ca="1" si="49"/>
        <v>X</v>
      </c>
      <c r="M297" s="7" t="str">
        <f ca="1">INDEX('Player List'!C:C,MATCH($F297,'Player List'!$A:$A,0))</f>
        <v>PTA</v>
      </c>
      <c r="N297" s="8">
        <f ca="1">INDEX('Player List'!E:E,MATCH($F297,'Player List'!$A:$A,0))</f>
        <v>73.89</v>
      </c>
      <c r="O297" s="31">
        <f ca="1">INDEX('Player List'!H:H,MATCH($F297,'Player List'!$A:$A,0))</f>
        <v>26</v>
      </c>
      <c r="P297" s="38" t="str">
        <f ca="1">INDEX('Player List'!I:I,MATCH($F297,'Player List'!$A:$A,0))</f>
        <v>54 job</v>
      </c>
      <c r="Q297" s="31"/>
    </row>
    <row r="298" spans="1:17" x14ac:dyDescent="0.2">
      <c r="A298" s="7">
        <f t="shared" si="41"/>
        <v>30</v>
      </c>
      <c r="B298" s="7">
        <v>183</v>
      </c>
      <c r="C298" s="7" t="str">
        <f t="shared" ca="1" si="50"/>
        <v>D75</v>
      </c>
      <c r="D298" s="7" t="str">
        <f ca="1">LEFT(OFFSET(Settings!$B$1,'Printable Draft Notes'!$B298,0),1)</f>
        <v>D</v>
      </c>
      <c r="E298" s="7">
        <f ca="1">COUNTIF($D$3:D298,$D298)</f>
        <v>75</v>
      </c>
      <c r="F298" s="7">
        <f ca="1">OFFSET(Rankings!$A$1,'Printable Draft Notes'!$E298,MATCH('Printable Draft Notes'!$D298,Rankings!$B$1:$Z$1,0))</f>
        <v>1012825</v>
      </c>
      <c r="G298" s="7" t="str">
        <f ca="1">INDEX('Player List'!B:B,MATCH($F298,'Player List'!$A:$A,0))</f>
        <v>J.Bowey</v>
      </c>
      <c r="H298" s="7" t="str">
        <f ca="1">INDEX('Player List'!D:D,MATCH($F298,'Player List'!$A:$A,0))</f>
        <v>DEF</v>
      </c>
      <c r="I298" s="7" t="str">
        <f t="shared" ca="1" si="49"/>
        <v>J.Bowey</v>
      </c>
      <c r="J298" s="7" t="str">
        <f t="shared" ca="1" si="49"/>
        <v>X</v>
      </c>
      <c r="K298" s="7" t="str">
        <f t="shared" ca="1" si="49"/>
        <v>X</v>
      </c>
      <c r="L298" s="7" t="str">
        <f t="shared" ca="1" si="49"/>
        <v>X</v>
      </c>
      <c r="M298" s="7" t="str">
        <f ca="1">INDEX('Player List'!C:C,MATCH($F298,'Player List'!$A:$A,0))</f>
        <v>MEL</v>
      </c>
      <c r="N298" s="8">
        <f ca="1">INDEX('Player List'!E:E,MATCH($F298,'Player List'!$A:$A,0))</f>
        <v>69.12</v>
      </c>
      <c r="O298" s="31">
        <f ca="1">INDEX('Player List'!H:H,MATCH($F298,'Player List'!$A:$A,0))</f>
        <v>26</v>
      </c>
      <c r="P298" s="38" t="str">
        <f ca="1">INDEX('Player List'!I:I,MATCH($F298,'Player List'!$A:$A,0))</f>
        <v>120 guard</v>
      </c>
      <c r="Q298" s="31"/>
    </row>
    <row r="299" spans="1:17" x14ac:dyDescent="0.2">
      <c r="A299" s="9">
        <f t="shared" si="41"/>
        <v>30</v>
      </c>
      <c r="B299" s="9">
        <v>184</v>
      </c>
      <c r="C299" s="9" t="str">
        <f t="shared" ca="1" si="50"/>
        <v>F69</v>
      </c>
      <c r="D299" s="9" t="str">
        <f ca="1">LEFT(OFFSET(Settings!$B$1,'Printable Draft Notes'!$B299,0),1)</f>
        <v>F</v>
      </c>
      <c r="E299" s="9">
        <f ca="1">COUNTIF($D$3:D299,$D299)</f>
        <v>69</v>
      </c>
      <c r="F299" s="9">
        <f ca="1">OFFSET(Rankings!$A$1,'Printable Draft Notes'!$E299,MATCH('Printable Draft Notes'!$D299,Rankings!$B$1:$Z$1,0))</f>
        <v>1023500</v>
      </c>
      <c r="G299" s="9" t="str">
        <f ca="1">INDEX('Player List'!B:B,MATCH($F299,'Player List'!$A:$A,0))</f>
        <v>B.Humphrey</v>
      </c>
      <c r="H299" s="9" t="str">
        <f ca="1">INDEX('Player List'!D:D,MATCH($F299,'Player List'!$A:$A,0))</f>
        <v>MID FWD</v>
      </c>
      <c r="I299" s="9" t="str">
        <f t="shared" ca="1" si="49"/>
        <v>X</v>
      </c>
      <c r="J299" s="9" t="str">
        <f t="shared" ca="1" si="49"/>
        <v>B.Humphrey</v>
      </c>
      <c r="K299" s="9" t="str">
        <f t="shared" ca="1" si="49"/>
        <v>X</v>
      </c>
      <c r="L299" s="9" t="str">
        <f t="shared" ca="1" si="49"/>
        <v>B.Humphrey</v>
      </c>
      <c r="M299" s="9" t="str">
        <f ca="1">INDEX('Player List'!C:C,MATCH($F299,'Player List'!$A:$A,0))</f>
        <v>GCS</v>
      </c>
      <c r="N299" s="10">
        <f ca="1">INDEX('Player List'!E:E,MATCH($F299,'Player List'!$A:$A,0))</f>
        <v>0</v>
      </c>
      <c r="O299" s="32">
        <f ca="1">INDEX('Player List'!H:H,MATCH($F299,'Player List'!$A:$A,0))</f>
        <v>24</v>
      </c>
      <c r="P299" s="39" t="str">
        <f ca="1">INDEX('Player List'!I:I,MATCH($F299,'Player List'!$A:$A,0))</f>
        <v/>
      </c>
      <c r="Q299" s="32"/>
    </row>
    <row r="300" spans="1:17" x14ac:dyDescent="0.2">
      <c r="A300" s="22"/>
      <c r="B300" s="22"/>
      <c r="C300" s="22"/>
      <c r="D300" s="22"/>
      <c r="E300" s="22"/>
      <c r="F300" s="22"/>
      <c r="G300" s="22"/>
      <c r="H300" s="22"/>
      <c r="I300" s="23"/>
      <c r="J300" s="23"/>
      <c r="K300" s="23"/>
      <c r="L300" s="23"/>
      <c r="M300" s="22"/>
      <c r="N300" s="24"/>
      <c r="O300" s="24"/>
      <c r="P300" s="25"/>
      <c r="Q300" s="24"/>
    </row>
    <row r="301" spans="1:17" x14ac:dyDescent="0.2">
      <c r="K301" s="2"/>
      <c r="N301" s="4"/>
      <c r="O301" s="4"/>
      <c r="P301" s="11"/>
      <c r="Q301" s="4"/>
    </row>
    <row r="302" spans="1:17" x14ac:dyDescent="0.2">
      <c r="K302" s="2"/>
      <c r="N302" s="4"/>
      <c r="O302" s="4"/>
      <c r="P302" s="11"/>
      <c r="Q302" s="4"/>
    </row>
    <row r="303" spans="1:17" x14ac:dyDescent="0.2">
      <c r="K303" s="2"/>
      <c r="N303" s="4"/>
      <c r="O303" s="4"/>
      <c r="P303" s="11"/>
      <c r="Q303" s="4"/>
    </row>
    <row r="304" spans="1:17" x14ac:dyDescent="0.2">
      <c r="K304" s="2"/>
      <c r="N304" s="4"/>
      <c r="O304" s="4"/>
      <c r="P304" s="11"/>
      <c r="Q304" s="4"/>
    </row>
    <row r="305" spans="11:17" x14ac:dyDescent="0.2">
      <c r="K305" s="2"/>
      <c r="N305" s="4"/>
      <c r="O305" s="4"/>
      <c r="P305" s="11"/>
      <c r="Q305" s="4"/>
    </row>
    <row r="306" spans="11:17" x14ac:dyDescent="0.2">
      <c r="K306" s="2"/>
      <c r="N306" s="4"/>
      <c r="O306" s="4"/>
      <c r="P306" s="11"/>
      <c r="Q306" s="4"/>
    </row>
    <row r="307" spans="11:17" x14ac:dyDescent="0.2">
      <c r="K307" s="2"/>
      <c r="N307" s="4"/>
      <c r="O307" s="4"/>
      <c r="P307" s="11"/>
      <c r="Q307" s="4"/>
    </row>
    <row r="308" spans="11:17" x14ac:dyDescent="0.2">
      <c r="K308" s="2"/>
      <c r="N308" s="4"/>
      <c r="O308" s="4"/>
      <c r="P308" s="11"/>
      <c r="Q308" s="4"/>
    </row>
    <row r="309" spans="11:17" x14ac:dyDescent="0.2">
      <c r="K309" s="2"/>
      <c r="N309" s="4"/>
      <c r="O309" s="4"/>
      <c r="P309" s="11"/>
      <c r="Q309" s="4"/>
    </row>
    <row r="310" spans="11:17" x14ac:dyDescent="0.2">
      <c r="K310" s="2"/>
      <c r="N310" s="4"/>
      <c r="O310" s="4"/>
      <c r="P310" s="11"/>
      <c r="Q310" s="4"/>
    </row>
    <row r="311" spans="11:17" x14ac:dyDescent="0.2">
      <c r="K311" s="2"/>
      <c r="N311" s="4"/>
      <c r="O311" s="4"/>
      <c r="P311" s="11"/>
      <c r="Q311" s="4"/>
    </row>
    <row r="312" spans="11:17" x14ac:dyDescent="0.2">
      <c r="K312" s="2"/>
      <c r="N312" s="4"/>
      <c r="O312" s="4"/>
      <c r="P312" s="11"/>
      <c r="Q312" s="4"/>
    </row>
    <row r="313" spans="11:17" x14ac:dyDescent="0.2">
      <c r="K313" s="2"/>
      <c r="N313" s="4"/>
      <c r="O313" s="4"/>
      <c r="P313" s="11"/>
      <c r="Q313" s="4"/>
    </row>
    <row r="314" spans="11:17" x14ac:dyDescent="0.2">
      <c r="K314" s="2"/>
      <c r="N314" s="4"/>
      <c r="O314" s="4"/>
      <c r="P314" s="11"/>
      <c r="Q314" s="4"/>
    </row>
    <row r="315" spans="11:17" x14ac:dyDescent="0.2">
      <c r="K315" s="2"/>
      <c r="N315" s="4"/>
      <c r="O315" s="4"/>
      <c r="P315" s="11"/>
      <c r="Q315" s="4"/>
    </row>
    <row r="316" spans="11:17" x14ac:dyDescent="0.2">
      <c r="K316" s="2"/>
      <c r="N316" s="4"/>
      <c r="O316" s="4"/>
      <c r="P316" s="11"/>
      <c r="Q316" s="4"/>
    </row>
    <row r="317" spans="11:17" x14ac:dyDescent="0.2">
      <c r="K317" s="2"/>
      <c r="N317" s="4"/>
      <c r="O317" s="4"/>
      <c r="P317" s="11"/>
      <c r="Q317" s="4"/>
    </row>
    <row r="318" spans="11:17" x14ac:dyDescent="0.2">
      <c r="K318" s="2"/>
      <c r="N318" s="4"/>
      <c r="O318" s="4"/>
      <c r="P318" s="11"/>
      <c r="Q318" s="4"/>
    </row>
    <row r="319" spans="11:17" x14ac:dyDescent="0.2">
      <c r="K319" s="2"/>
      <c r="N319" s="4"/>
      <c r="O319" s="4"/>
      <c r="P319" s="11"/>
      <c r="Q319" s="4"/>
    </row>
    <row r="320" spans="11:17" x14ac:dyDescent="0.2">
      <c r="K320" s="2"/>
      <c r="N320" s="4"/>
      <c r="O320" s="4"/>
      <c r="P320" s="11"/>
      <c r="Q320" s="4"/>
    </row>
    <row r="321" spans="11:17" x14ac:dyDescent="0.2">
      <c r="K321" s="2"/>
      <c r="N321" s="4"/>
      <c r="O321" s="4"/>
      <c r="P321" s="11"/>
      <c r="Q321" s="4"/>
    </row>
    <row r="322" spans="11:17" x14ac:dyDescent="0.2">
      <c r="K322" s="2"/>
      <c r="N322" s="4"/>
      <c r="O322" s="4"/>
      <c r="P322" s="11"/>
      <c r="Q322" s="4"/>
    </row>
    <row r="323" spans="11:17" x14ac:dyDescent="0.2">
      <c r="K323" s="2"/>
      <c r="N323" s="4"/>
      <c r="O323" s="4"/>
      <c r="P323" s="11"/>
      <c r="Q323" s="4"/>
    </row>
    <row r="324" spans="11:17" x14ac:dyDescent="0.2">
      <c r="K324" s="2"/>
      <c r="N324" s="4"/>
      <c r="O324" s="4"/>
      <c r="P324" s="11"/>
      <c r="Q324" s="4"/>
    </row>
    <row r="325" spans="11:17" x14ac:dyDescent="0.2">
      <c r="K325" s="2"/>
      <c r="N325" s="4"/>
      <c r="O325" s="4"/>
      <c r="P325" s="11"/>
      <c r="Q325" s="4"/>
    </row>
    <row r="326" spans="11:17" x14ac:dyDescent="0.2">
      <c r="K326" s="2"/>
      <c r="N326" s="4"/>
      <c r="O326" s="4"/>
      <c r="P326" s="11"/>
      <c r="Q326" s="4"/>
    </row>
    <row r="327" spans="11:17" x14ac:dyDescent="0.2">
      <c r="K327" s="2"/>
      <c r="N327" s="4"/>
      <c r="O327" s="4"/>
      <c r="P327" s="11"/>
      <c r="Q327" s="4"/>
    </row>
    <row r="328" spans="11:17" x14ac:dyDescent="0.2">
      <c r="K328" s="2"/>
      <c r="N328" s="4"/>
      <c r="O328" s="4"/>
      <c r="P328" s="11"/>
      <c r="Q328" s="4"/>
    </row>
    <row r="329" spans="11:17" x14ac:dyDescent="0.2">
      <c r="K329" s="2"/>
      <c r="N329" s="4"/>
      <c r="O329" s="4"/>
      <c r="P329" s="11"/>
      <c r="Q329" s="4"/>
    </row>
    <row r="330" spans="11:17" x14ac:dyDescent="0.2">
      <c r="K330" s="2"/>
      <c r="N330" s="4"/>
      <c r="O330" s="4"/>
      <c r="P330" s="11"/>
      <c r="Q330" s="4"/>
    </row>
    <row r="331" spans="11:17" x14ac:dyDescent="0.2">
      <c r="K331" s="2"/>
      <c r="N331" s="4"/>
      <c r="O331" s="4"/>
      <c r="P331" s="11"/>
      <c r="Q331" s="4"/>
    </row>
    <row r="332" spans="11:17" x14ac:dyDescent="0.2">
      <c r="K332" s="2"/>
      <c r="N332" s="4"/>
      <c r="O332" s="4"/>
      <c r="P332" s="11"/>
      <c r="Q332" s="4"/>
    </row>
    <row r="333" spans="11:17" x14ac:dyDescent="0.2">
      <c r="K333" s="2"/>
      <c r="N333" s="4"/>
      <c r="O333" s="4"/>
      <c r="P333" s="11"/>
      <c r="Q333" s="4"/>
    </row>
    <row r="334" spans="11:17" x14ac:dyDescent="0.2">
      <c r="K334" s="2"/>
      <c r="N334" s="4"/>
      <c r="O334" s="4"/>
      <c r="P334" s="11"/>
      <c r="Q334" s="4"/>
    </row>
    <row r="335" spans="11:17" x14ac:dyDescent="0.2">
      <c r="K335" s="2"/>
      <c r="N335" s="4"/>
      <c r="O335" s="4"/>
      <c r="P335" s="11"/>
      <c r="Q335" s="4"/>
    </row>
    <row r="336" spans="11:17" x14ac:dyDescent="0.2">
      <c r="K336" s="2"/>
      <c r="N336" s="4"/>
      <c r="O336" s="4"/>
      <c r="P336" s="11"/>
      <c r="Q336" s="4"/>
    </row>
    <row r="337" spans="11:17" x14ac:dyDescent="0.2">
      <c r="K337" s="2"/>
      <c r="N337" s="4"/>
      <c r="O337" s="4"/>
      <c r="P337" s="11"/>
      <c r="Q337" s="4"/>
    </row>
    <row r="338" spans="11:17" x14ac:dyDescent="0.2">
      <c r="K338" s="2"/>
      <c r="N338" s="4"/>
      <c r="O338" s="4"/>
      <c r="P338" s="11"/>
      <c r="Q338" s="4"/>
    </row>
    <row r="339" spans="11:17" x14ac:dyDescent="0.2">
      <c r="K339" s="2"/>
      <c r="N339" s="4"/>
      <c r="O339" s="4"/>
      <c r="P339" s="11"/>
      <c r="Q339" s="4"/>
    </row>
    <row r="340" spans="11:17" x14ac:dyDescent="0.2">
      <c r="K340" s="2"/>
      <c r="N340" s="4"/>
      <c r="O340" s="4"/>
      <c r="P340" s="11"/>
      <c r="Q340" s="4"/>
    </row>
    <row r="341" spans="11:17" x14ac:dyDescent="0.2">
      <c r="K341" s="2"/>
      <c r="N341" s="4"/>
      <c r="O341" s="4"/>
      <c r="P341" s="11"/>
      <c r="Q341" s="4"/>
    </row>
    <row r="342" spans="11:17" x14ac:dyDescent="0.2">
      <c r="K342" s="2"/>
      <c r="N342" s="4"/>
      <c r="O342" s="4"/>
      <c r="P342" s="11"/>
      <c r="Q342" s="4"/>
    </row>
    <row r="343" spans="11:17" x14ac:dyDescent="0.2">
      <c r="K343" s="2"/>
      <c r="N343" s="4"/>
      <c r="O343" s="4"/>
      <c r="P343" s="11"/>
      <c r="Q343" s="4"/>
    </row>
    <row r="344" spans="11:17" x14ac:dyDescent="0.2">
      <c r="K344" s="2"/>
      <c r="N344" s="4"/>
      <c r="O344" s="4"/>
      <c r="P344" s="11"/>
      <c r="Q344" s="4"/>
    </row>
    <row r="345" spans="11:17" x14ac:dyDescent="0.2">
      <c r="K345" s="2"/>
      <c r="N345" s="4"/>
      <c r="O345" s="4"/>
      <c r="P345" s="11"/>
      <c r="Q345" s="4"/>
    </row>
    <row r="346" spans="11:17" x14ac:dyDescent="0.2">
      <c r="K346" s="2"/>
      <c r="N346" s="4"/>
      <c r="O346" s="4"/>
      <c r="P346" s="11"/>
      <c r="Q346" s="4"/>
    </row>
    <row r="347" spans="11:17" x14ac:dyDescent="0.2">
      <c r="K347" s="2"/>
      <c r="N347" s="4"/>
      <c r="O347" s="4"/>
      <c r="P347" s="11"/>
      <c r="Q347" s="4"/>
    </row>
    <row r="348" spans="11:17" x14ac:dyDescent="0.2">
      <c r="K348" s="2"/>
      <c r="N348" s="4"/>
      <c r="O348" s="4"/>
      <c r="P348" s="11"/>
      <c r="Q348" s="4"/>
    </row>
    <row r="349" spans="11:17" x14ac:dyDescent="0.2">
      <c r="K349" s="2"/>
      <c r="N349" s="4"/>
      <c r="O349" s="4"/>
      <c r="P349" s="11"/>
      <c r="Q349" s="4"/>
    </row>
    <row r="350" spans="11:17" x14ac:dyDescent="0.2">
      <c r="K350" s="2"/>
      <c r="N350" s="4"/>
      <c r="O350" s="4"/>
      <c r="P350" s="11"/>
      <c r="Q350" s="4"/>
    </row>
    <row r="351" spans="11:17" x14ac:dyDescent="0.2">
      <c r="K351" s="2"/>
      <c r="N351" s="4"/>
      <c r="O351" s="4"/>
      <c r="P351" s="11"/>
      <c r="Q351" s="4"/>
    </row>
    <row r="352" spans="11:17" x14ac:dyDescent="0.2">
      <c r="K352" s="2"/>
      <c r="N352" s="4"/>
      <c r="O352" s="4"/>
      <c r="P352" s="11"/>
      <c r="Q352" s="4"/>
    </row>
    <row r="353" spans="11:17" x14ac:dyDescent="0.2">
      <c r="K353" s="2"/>
      <c r="N353" s="4"/>
      <c r="O353" s="4"/>
      <c r="P353" s="11"/>
      <c r="Q353" s="4"/>
    </row>
    <row r="354" spans="11:17" x14ac:dyDescent="0.2">
      <c r="K354" s="2"/>
      <c r="N354" s="4"/>
      <c r="O354" s="4"/>
      <c r="P354" s="11"/>
      <c r="Q354" s="4"/>
    </row>
    <row r="355" spans="11:17" x14ac:dyDescent="0.2">
      <c r="K355" s="2"/>
      <c r="N355" s="4"/>
      <c r="O355" s="4"/>
      <c r="P355" s="11"/>
      <c r="Q355" s="4"/>
    </row>
    <row r="356" spans="11:17" x14ac:dyDescent="0.2">
      <c r="K356" s="2"/>
      <c r="N356" s="4"/>
      <c r="O356" s="4"/>
      <c r="P356" s="11"/>
      <c r="Q356" s="4"/>
    </row>
    <row r="357" spans="11:17" x14ac:dyDescent="0.2">
      <c r="K357" s="2"/>
      <c r="N357" s="4"/>
      <c r="O357" s="4"/>
      <c r="P357" s="11"/>
      <c r="Q357" s="4"/>
    </row>
    <row r="358" spans="11:17" x14ac:dyDescent="0.2">
      <c r="K358" s="2"/>
      <c r="N358" s="4"/>
      <c r="O358" s="4"/>
      <c r="P358" s="11"/>
      <c r="Q358" s="4"/>
    </row>
    <row r="359" spans="11:17" x14ac:dyDescent="0.2">
      <c r="K359" s="2"/>
      <c r="N359" s="4"/>
      <c r="O359" s="4"/>
      <c r="P359" s="11"/>
      <c r="Q359" s="4"/>
    </row>
    <row r="360" spans="11:17" x14ac:dyDescent="0.2">
      <c r="K360" s="2"/>
      <c r="N360" s="4"/>
      <c r="O360" s="4"/>
      <c r="P360" s="11"/>
      <c r="Q360" s="4"/>
    </row>
    <row r="361" spans="11:17" x14ac:dyDescent="0.2">
      <c r="K361" s="2"/>
      <c r="N361" s="4"/>
      <c r="O361" s="4"/>
      <c r="P361" s="11"/>
      <c r="Q361" s="4"/>
    </row>
    <row r="362" spans="11:17" x14ac:dyDescent="0.2">
      <c r="K362" s="2"/>
      <c r="N362" s="4"/>
      <c r="O362" s="4"/>
      <c r="P362" s="11"/>
      <c r="Q362" s="4"/>
    </row>
    <row r="363" spans="11:17" x14ac:dyDescent="0.2">
      <c r="K363" s="2"/>
      <c r="N363" s="4"/>
      <c r="O363" s="4"/>
      <c r="P363" s="11"/>
      <c r="Q363" s="4"/>
    </row>
    <row r="364" spans="11:17" x14ac:dyDescent="0.2">
      <c r="K364" s="2"/>
      <c r="N364" s="4"/>
      <c r="O364" s="4"/>
      <c r="P364" s="11"/>
      <c r="Q364" s="4"/>
    </row>
    <row r="365" spans="11:17" x14ac:dyDescent="0.2">
      <c r="K365" s="2"/>
      <c r="N365" s="4"/>
      <c r="O365" s="4"/>
      <c r="P365" s="11"/>
      <c r="Q365" s="4"/>
    </row>
    <row r="366" spans="11:17" x14ac:dyDescent="0.2">
      <c r="K366" s="2"/>
      <c r="N366" s="4"/>
      <c r="O366" s="4"/>
      <c r="P366" s="11"/>
      <c r="Q366" s="4"/>
    </row>
    <row r="367" spans="11:17" x14ac:dyDescent="0.2">
      <c r="K367" s="2"/>
      <c r="N367" s="4"/>
      <c r="O367" s="4"/>
      <c r="P367" s="11"/>
      <c r="Q367" s="4"/>
    </row>
    <row r="368" spans="11:17" x14ac:dyDescent="0.2">
      <c r="K368" s="2"/>
      <c r="N368" s="4"/>
      <c r="O368" s="4"/>
      <c r="P368" s="11"/>
      <c r="Q368" s="4"/>
    </row>
    <row r="369" spans="11:17" x14ac:dyDescent="0.2">
      <c r="K369" s="2"/>
      <c r="N369" s="4"/>
      <c r="O369" s="4"/>
      <c r="P369" s="11"/>
      <c r="Q369" s="4"/>
    </row>
    <row r="370" spans="11:17" x14ac:dyDescent="0.2">
      <c r="K370" s="2"/>
      <c r="N370" s="4"/>
      <c r="O370" s="4"/>
      <c r="P370" s="11"/>
      <c r="Q370" s="4"/>
    </row>
    <row r="371" spans="11:17" x14ac:dyDescent="0.2">
      <c r="K371" s="2"/>
      <c r="N371" s="4"/>
      <c r="O371" s="4"/>
      <c r="P371" s="11"/>
      <c r="Q371" s="4"/>
    </row>
    <row r="372" spans="11:17" x14ac:dyDescent="0.2">
      <c r="K372" s="2"/>
      <c r="N372" s="4"/>
      <c r="O372" s="4"/>
      <c r="P372" s="11"/>
      <c r="Q372" s="4"/>
    </row>
    <row r="373" spans="11:17" x14ac:dyDescent="0.2">
      <c r="K373" s="2"/>
      <c r="N373" s="4"/>
      <c r="O373" s="4"/>
      <c r="P373" s="11"/>
      <c r="Q373" s="4"/>
    </row>
    <row r="374" spans="11:17" x14ac:dyDescent="0.2">
      <c r="K374" s="2"/>
      <c r="N374" s="4"/>
      <c r="O374" s="4"/>
      <c r="P374" s="11"/>
      <c r="Q374" s="4"/>
    </row>
    <row r="375" spans="11:17" x14ac:dyDescent="0.2">
      <c r="K375" s="2"/>
      <c r="N375" s="4"/>
      <c r="O375" s="4"/>
      <c r="P375" s="11"/>
      <c r="Q375" s="4"/>
    </row>
    <row r="376" spans="11:17" x14ac:dyDescent="0.2">
      <c r="K376" s="2"/>
      <c r="N376" s="4"/>
      <c r="O376" s="4"/>
      <c r="P376" s="11"/>
      <c r="Q376" s="4"/>
    </row>
    <row r="377" spans="11:17" x14ac:dyDescent="0.2">
      <c r="K377" s="2"/>
      <c r="N377" s="4"/>
      <c r="O377" s="4"/>
      <c r="P377" s="11"/>
      <c r="Q377" s="4"/>
    </row>
    <row r="378" spans="11:17" x14ac:dyDescent="0.2">
      <c r="K378" s="2"/>
      <c r="N378" s="4"/>
      <c r="O378" s="4"/>
      <c r="P378" s="11"/>
      <c r="Q378" s="4"/>
    </row>
    <row r="379" spans="11:17" x14ac:dyDescent="0.2">
      <c r="K379" s="2"/>
      <c r="N379" s="4"/>
      <c r="O379" s="4"/>
      <c r="P379" s="11"/>
      <c r="Q379" s="4"/>
    </row>
    <row r="380" spans="11:17" x14ac:dyDescent="0.2">
      <c r="K380" s="2"/>
      <c r="N380" s="4"/>
      <c r="O380" s="4"/>
      <c r="P380" s="11"/>
      <c r="Q380" s="4"/>
    </row>
    <row r="381" spans="11:17" x14ac:dyDescent="0.2">
      <c r="K381" s="2"/>
      <c r="N381" s="4"/>
      <c r="O381" s="4"/>
      <c r="P381" s="11"/>
      <c r="Q381" s="4"/>
    </row>
    <row r="382" spans="11:17" x14ac:dyDescent="0.2">
      <c r="K382" s="2"/>
      <c r="N382" s="4"/>
      <c r="O382" s="4"/>
      <c r="P382" s="11"/>
      <c r="Q382" s="4"/>
    </row>
    <row r="383" spans="11:17" x14ac:dyDescent="0.2">
      <c r="K383" s="2"/>
      <c r="N383" s="4"/>
      <c r="O383" s="4"/>
      <c r="P383" s="11"/>
      <c r="Q383" s="4"/>
    </row>
    <row r="384" spans="11:17" x14ac:dyDescent="0.2">
      <c r="K384" s="2"/>
      <c r="N384" s="4"/>
      <c r="O384" s="4"/>
      <c r="P384" s="11"/>
      <c r="Q384" s="4"/>
    </row>
    <row r="385" spans="11:17" x14ac:dyDescent="0.2">
      <c r="K385" s="2"/>
      <c r="N385" s="4"/>
      <c r="O385" s="4"/>
      <c r="P385" s="11"/>
      <c r="Q385" s="4"/>
    </row>
    <row r="386" spans="11:17" x14ac:dyDescent="0.2">
      <c r="K386" s="2"/>
      <c r="N386" s="4"/>
      <c r="O386" s="4"/>
      <c r="P386" s="11"/>
      <c r="Q386" s="4"/>
    </row>
    <row r="387" spans="11:17" x14ac:dyDescent="0.2">
      <c r="K387" s="2"/>
      <c r="N387" s="4"/>
      <c r="O387" s="4"/>
      <c r="P387" s="11"/>
      <c r="Q387" s="4"/>
    </row>
    <row r="388" spans="11:17" x14ac:dyDescent="0.2">
      <c r="K388" s="2"/>
      <c r="N388" s="4"/>
      <c r="O388" s="4"/>
      <c r="P388" s="11"/>
      <c r="Q388" s="4"/>
    </row>
    <row r="389" spans="11:17" x14ac:dyDescent="0.2">
      <c r="K389" s="2"/>
      <c r="N389" s="4"/>
      <c r="O389" s="4"/>
      <c r="P389" s="11"/>
      <c r="Q389" s="4"/>
    </row>
    <row r="390" spans="11:17" x14ac:dyDescent="0.2">
      <c r="K390" s="2"/>
      <c r="N390" s="4"/>
      <c r="O390" s="4"/>
      <c r="P390" s="11"/>
      <c r="Q390" s="4"/>
    </row>
    <row r="391" spans="11:17" x14ac:dyDescent="0.2">
      <c r="K391" s="2"/>
      <c r="N391" s="4"/>
      <c r="O391" s="4"/>
      <c r="P391" s="11"/>
      <c r="Q391" s="4"/>
    </row>
    <row r="392" spans="11:17" x14ac:dyDescent="0.2">
      <c r="K392" s="2"/>
      <c r="N392" s="4"/>
      <c r="O392" s="4"/>
      <c r="P392" s="11"/>
      <c r="Q392" s="4"/>
    </row>
    <row r="393" spans="11:17" x14ac:dyDescent="0.2">
      <c r="K393" s="2"/>
      <c r="N393" s="4"/>
      <c r="O393" s="4"/>
      <c r="P393" s="11"/>
      <c r="Q393" s="4"/>
    </row>
    <row r="394" spans="11:17" x14ac:dyDescent="0.2">
      <c r="K394" s="2"/>
      <c r="N394" s="4"/>
      <c r="O394" s="4"/>
      <c r="P394" s="11"/>
      <c r="Q394" s="4"/>
    </row>
    <row r="395" spans="11:17" x14ac:dyDescent="0.2">
      <c r="K395" s="2"/>
      <c r="N395" s="4"/>
      <c r="O395" s="4"/>
      <c r="P395" s="11"/>
      <c r="Q395" s="4"/>
    </row>
    <row r="396" spans="11:17" x14ac:dyDescent="0.2">
      <c r="K396" s="2"/>
      <c r="N396" s="4"/>
      <c r="O396" s="4"/>
      <c r="P396" s="11"/>
      <c r="Q396" s="4"/>
    </row>
    <row r="397" spans="11:17" x14ac:dyDescent="0.2">
      <c r="K397" s="2"/>
      <c r="N397" s="4"/>
      <c r="O397" s="4"/>
      <c r="P397" s="11"/>
      <c r="Q397" s="4"/>
    </row>
    <row r="398" spans="11:17" x14ac:dyDescent="0.2">
      <c r="K398" s="2"/>
      <c r="N398" s="4"/>
      <c r="O398" s="4"/>
      <c r="P398" s="11"/>
      <c r="Q398" s="4"/>
    </row>
    <row r="399" spans="11:17" x14ac:dyDescent="0.2">
      <c r="K399" s="2"/>
      <c r="N399" s="4"/>
      <c r="O399" s="4"/>
      <c r="P399" s="11"/>
      <c r="Q399" s="4"/>
    </row>
    <row r="400" spans="11:17" x14ac:dyDescent="0.2">
      <c r="K400" s="2"/>
      <c r="N400" s="4"/>
      <c r="O400" s="4"/>
      <c r="P400" s="11"/>
      <c r="Q400" s="4"/>
    </row>
    <row r="401" spans="11:17" x14ac:dyDescent="0.2">
      <c r="K401" s="2"/>
      <c r="N401" s="4"/>
      <c r="O401" s="4"/>
      <c r="P401" s="11"/>
      <c r="Q401" s="4"/>
    </row>
    <row r="402" spans="11:17" x14ac:dyDescent="0.2">
      <c r="K402" s="2"/>
      <c r="N402" s="4"/>
      <c r="O402" s="4"/>
      <c r="P402" s="11"/>
      <c r="Q402" s="4"/>
    </row>
    <row r="403" spans="11:17" x14ac:dyDescent="0.2">
      <c r="K403" s="2"/>
      <c r="N403" s="4"/>
      <c r="O403" s="4"/>
      <c r="P403" s="11"/>
      <c r="Q403" s="4"/>
    </row>
    <row r="404" spans="11:17" x14ac:dyDescent="0.2">
      <c r="K404" s="2"/>
      <c r="N404" s="4"/>
      <c r="O404" s="4"/>
      <c r="P404" s="11"/>
      <c r="Q404" s="4"/>
    </row>
    <row r="405" spans="11:17" x14ac:dyDescent="0.2">
      <c r="K405" s="2"/>
      <c r="N405" s="4"/>
      <c r="O405" s="4"/>
      <c r="P405" s="11"/>
      <c r="Q405" s="4"/>
    </row>
    <row r="406" spans="11:17" x14ac:dyDescent="0.2">
      <c r="K406" s="2"/>
      <c r="N406" s="4"/>
      <c r="O406" s="4"/>
      <c r="P406" s="11"/>
      <c r="Q406" s="4"/>
    </row>
    <row r="407" spans="11:17" x14ac:dyDescent="0.2">
      <c r="K407" s="2"/>
      <c r="N407" s="4"/>
      <c r="O407" s="4"/>
      <c r="P407" s="11"/>
      <c r="Q407" s="4"/>
    </row>
    <row r="408" spans="11:17" x14ac:dyDescent="0.2">
      <c r="K408" s="2"/>
      <c r="N408" s="4"/>
      <c r="O408" s="4"/>
      <c r="P408" s="11"/>
      <c r="Q408" s="4"/>
    </row>
  </sheetData>
  <sheetProtection selectLockedCells="1" selectUnlockedCells="1"/>
  <autoFilter ref="O1:O408" xr:uid="{00000000-0001-0000-0000-000000000000}"/>
  <conditionalFormatting sqref="I22:L29 I4:L11 I13:L20 I31:L38 I40:L47 I49:L56 I58:L65 I67:L74 I76:L83 I85:L92 I94:L101 I103:L110 I112:L119 I121:L128 I130:L137 I139:L146 I148:L155 I157:L164 I166:L173 I175:L182 I184:L191 I193:L200">
    <cfRule type="expression" dxfId="19" priority="41">
      <formula>I4="X"</formula>
    </cfRule>
  </conditionalFormatting>
  <conditionalFormatting sqref="J22:J29 J4:J11 J13:J20 J31:J38 J40:J47 J49:J56 J58:J65 J67:J74 J76:J83 J85:J92 J94:J101 J103:J110 J112:J119 J121:J128 J130:J137 J139:J146 J148:J155 J157:J164 J166:J173 J175:J182 J184:J191 J193:J200">
    <cfRule type="expression" dxfId="18" priority="61">
      <formula>COUNTIF(I4:L4,"&lt;&gt;X")&gt;1</formula>
    </cfRule>
  </conditionalFormatting>
  <conditionalFormatting sqref="F22:F29 F13:F20 F31:F38 F40:F47 F49:F56 F58:F65 F67:F74 F76:F83 F85:F92 F94:F101 F103:F110 F112:F119 F121:F128 F130:F137 F139:F146 F148:F155 F157:F164 F166:F173 F175:F182 F184:F191 F193:F200 F301:F1048576 F202:F209 F1:F11 F211:F218 F220:F227 F229:F236 F238:F245 F274:F281 F283:F290 F292:F299">
    <cfRule type="expression" dxfId="17" priority="34">
      <formula>COUNTIF($F:$F,$F1)&gt;1</formula>
    </cfRule>
  </conditionalFormatting>
  <conditionalFormatting sqref="I202:L209">
    <cfRule type="expression" dxfId="16" priority="20">
      <formula>I202="X"</formula>
    </cfRule>
  </conditionalFormatting>
  <conditionalFormatting sqref="J202:J209">
    <cfRule type="expression" dxfId="15" priority="21">
      <formula>COUNTIF(I202:L202,"&lt;&gt;X")&gt;1</formula>
    </cfRule>
  </conditionalFormatting>
  <conditionalFormatting sqref="I211:L218 I220:L227 I229:L236 I238:L245">
    <cfRule type="expression" dxfId="14" priority="16">
      <formula>I211="X"</formula>
    </cfRule>
  </conditionalFormatting>
  <conditionalFormatting sqref="J211:J218 J220:J227 J229:J236 J238:J245">
    <cfRule type="expression" dxfId="13" priority="17">
      <formula>COUNTIF(I211:L211,"&lt;&gt;X")&gt;1</formula>
    </cfRule>
  </conditionalFormatting>
  <conditionalFormatting sqref="I274:L281">
    <cfRule type="expression" dxfId="12" priority="13">
      <formula>I274="X"</formula>
    </cfRule>
  </conditionalFormatting>
  <conditionalFormatting sqref="J274:J281">
    <cfRule type="expression" dxfId="11" priority="14">
      <formula>COUNTIF(I274:L274,"&lt;&gt;X")&gt;1</formula>
    </cfRule>
  </conditionalFormatting>
  <conditionalFormatting sqref="I283:L290">
    <cfRule type="expression" dxfId="10" priority="10">
      <formula>I283="X"</formula>
    </cfRule>
  </conditionalFormatting>
  <conditionalFormatting sqref="J283:J290">
    <cfRule type="expression" dxfId="9" priority="11">
      <formula>COUNTIF(I283:L283,"&lt;&gt;X")&gt;1</formula>
    </cfRule>
  </conditionalFormatting>
  <conditionalFormatting sqref="I292:L299">
    <cfRule type="expression" dxfId="8" priority="8">
      <formula>I292="X"</formula>
    </cfRule>
  </conditionalFormatting>
  <conditionalFormatting sqref="J292:J299">
    <cfRule type="expression" dxfId="7" priority="9">
      <formula>COUNTIF(I292:L292,"&lt;&gt;X")&gt;1</formula>
    </cfRule>
  </conditionalFormatting>
  <conditionalFormatting sqref="F247:F254 F256:F263 F265:F272">
    <cfRule type="expression" dxfId="6" priority="7">
      <formula>COUNTIF($F:$F,$F247)&gt;1</formula>
    </cfRule>
  </conditionalFormatting>
  <conditionalFormatting sqref="I247:L254">
    <cfRule type="expression" dxfId="5" priority="5">
      <formula>I247="X"</formula>
    </cfRule>
  </conditionalFormatting>
  <conditionalFormatting sqref="J247:J254">
    <cfRule type="expression" dxfId="4" priority="6">
      <formula>COUNTIF(I247:L247,"&lt;&gt;X")&gt;1</formula>
    </cfRule>
  </conditionalFormatting>
  <conditionalFormatting sqref="I256:L263">
    <cfRule type="expression" dxfId="3" priority="3">
      <formula>I256="X"</formula>
    </cfRule>
  </conditionalFormatting>
  <conditionalFormatting sqref="J256:J263">
    <cfRule type="expression" dxfId="2" priority="4">
      <formula>COUNTIF(I256:L256,"&lt;&gt;X")&gt;1</formula>
    </cfRule>
  </conditionalFormatting>
  <conditionalFormatting sqref="I265:L272">
    <cfRule type="expression" dxfId="1" priority="1">
      <formula>I265="X"</formula>
    </cfRule>
  </conditionalFormatting>
  <conditionalFormatting sqref="J265:J272">
    <cfRule type="expression" dxfId="0" priority="2">
      <formula>COUNTIF(I265:L265,"&lt;&gt;X")&gt;1</formula>
    </cfRule>
  </conditionalFormatting>
  <printOptions horizontalCentered="1" verticalCentered="1"/>
  <pageMargins left="0.25" right="0.25" top="0.75" bottom="0.75" header="0.3" footer="0.3"/>
  <pageSetup paperSize="9" scale="63" fitToHeight="3" orientation="portrait" r:id="rId1"/>
  <rowBreaks count="2" manualBreakCount="2">
    <brk id="83" max="16383" man="1"/>
    <brk id="1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71AB-E631-A64C-8609-72339C488BD4}">
  <dimension ref="A1:I795"/>
  <sheetViews>
    <sheetView workbookViewId="0">
      <pane ySplit="1" topLeftCell="A2" activePane="bottomLeft" state="frozen"/>
      <selection pane="bottomLeft" activeCell="I10" sqref="I10"/>
    </sheetView>
  </sheetViews>
  <sheetFormatPr baseColWidth="10" defaultRowHeight="15" x14ac:dyDescent="0.2"/>
  <cols>
    <col min="1" max="1" width="10.6640625" bestFit="1" customWidth="1"/>
    <col min="2" max="2" width="19.83203125" bestFit="1" customWidth="1"/>
    <col min="3" max="3" width="7.5" bestFit="1" customWidth="1"/>
    <col min="4" max="4" width="8.33203125" bestFit="1" customWidth="1"/>
    <col min="5" max="5" width="9.33203125" bestFit="1" customWidth="1"/>
    <col min="6" max="6" width="8.33203125" bestFit="1" customWidth="1"/>
    <col min="7" max="7" width="8.1640625" bestFit="1" customWidth="1"/>
    <col min="8" max="8" width="12" bestFit="1" customWidth="1"/>
  </cols>
  <sheetData>
    <row r="1" spans="1:9" x14ac:dyDescent="0.2">
      <c r="A1" t="s">
        <v>1792</v>
      </c>
      <c r="B1" t="s">
        <v>1035</v>
      </c>
      <c r="C1" t="s">
        <v>984</v>
      </c>
      <c r="D1" t="s">
        <v>1028</v>
      </c>
      <c r="E1" t="s">
        <v>1029</v>
      </c>
      <c r="F1" t="s">
        <v>22</v>
      </c>
      <c r="G1" t="s">
        <v>1793</v>
      </c>
      <c r="H1" t="s">
        <v>1794</v>
      </c>
      <c r="I1" t="s">
        <v>2556</v>
      </c>
    </row>
    <row r="2" spans="1:9" x14ac:dyDescent="0.2">
      <c r="A2">
        <v>996701</v>
      </c>
      <c r="B2" t="s">
        <v>1043</v>
      </c>
      <c r="C2" t="s">
        <v>636</v>
      </c>
      <c r="D2" t="s">
        <v>36</v>
      </c>
      <c r="E2">
        <v>127.1</v>
      </c>
      <c r="F2">
        <v>699800</v>
      </c>
      <c r="G2">
        <v>2.6006999999999998</v>
      </c>
      <c r="H2">
        <v>1</v>
      </c>
      <c r="I2" t="str">
        <f>IFERROR(INDEX(preseason!H:H,MATCH(A2,preseason!B:B,0)) &amp; " "&amp; INDEX(preseason!V:V,MATCH(A2,preseason!B:B,0)),"")</f>
        <v>95 hot</v>
      </c>
    </row>
    <row r="3" spans="1:9" x14ac:dyDescent="0.2">
      <c r="A3">
        <v>293222</v>
      </c>
      <c r="B3" t="s">
        <v>1074</v>
      </c>
      <c r="C3" t="s">
        <v>35</v>
      </c>
      <c r="D3" t="s">
        <v>36</v>
      </c>
      <c r="E3">
        <v>127.85</v>
      </c>
      <c r="F3">
        <v>703900</v>
      </c>
      <c r="G3">
        <v>3.4634999999999998</v>
      </c>
      <c r="H3">
        <v>1</v>
      </c>
      <c r="I3" t="str">
        <f>IFERROR(INDEX(preseason!H:H,MATCH(A3,preseason!B:B,0)) &amp; " "&amp; INDEX(preseason!V:V,MATCH(A3,preseason!B:B,0)),"")</f>
        <v>151 hot</v>
      </c>
    </row>
    <row r="4" spans="1:9" x14ac:dyDescent="0.2">
      <c r="A4">
        <v>293535</v>
      </c>
      <c r="B4" t="s">
        <v>1041</v>
      </c>
      <c r="C4" t="s">
        <v>118</v>
      </c>
      <c r="D4" t="s">
        <v>36</v>
      </c>
      <c r="E4">
        <v>122.82</v>
      </c>
      <c r="F4">
        <v>676200</v>
      </c>
      <c r="G4">
        <v>4.7157</v>
      </c>
      <c r="H4">
        <v>1</v>
      </c>
      <c r="I4" t="str">
        <f>IFERROR(INDEX(preseason!H:H,MATCH(A4,preseason!B:B,0)) &amp; " "&amp; INDEX(preseason!V:V,MATCH(A4,preseason!B:B,0)),"")</f>
        <v>121 shovel</v>
      </c>
    </row>
    <row r="5" spans="1:9" x14ac:dyDescent="0.2">
      <c r="A5">
        <v>298272</v>
      </c>
      <c r="B5" t="s">
        <v>1071</v>
      </c>
      <c r="C5" t="s">
        <v>439</v>
      </c>
      <c r="D5" t="s">
        <v>36</v>
      </c>
      <c r="E5">
        <v>120.32</v>
      </c>
      <c r="F5">
        <v>662400</v>
      </c>
      <c r="G5">
        <v>6.9021999999999997</v>
      </c>
      <c r="H5">
        <v>1</v>
      </c>
      <c r="I5" t="str">
        <f>IFERROR(INDEX(preseason!H:H,MATCH(A5,preseason!B:B,0)) &amp; " "&amp; INDEX(preseason!V:V,MATCH(A5,preseason!B:B,0)),"")</f>
        <v/>
      </c>
    </row>
    <row r="6" spans="1:9" x14ac:dyDescent="0.2">
      <c r="A6">
        <v>297373</v>
      </c>
      <c r="B6" t="s">
        <v>1048</v>
      </c>
      <c r="C6" t="s">
        <v>906</v>
      </c>
      <c r="D6" t="s">
        <v>36</v>
      </c>
      <c r="E6">
        <v>116.14</v>
      </c>
      <c r="F6">
        <v>639500</v>
      </c>
      <c r="G6">
        <v>7.4832000000000001</v>
      </c>
      <c r="H6">
        <v>1</v>
      </c>
      <c r="I6" t="str">
        <f>IFERROR(INDEX(preseason!H:H,MATCH(A6,preseason!B:B,0)) &amp; " "&amp; INDEX(preseason!V:V,MATCH(A6,preseason!B:B,0)),"")</f>
        <v>145 hot</v>
      </c>
    </row>
    <row r="7" spans="1:9" x14ac:dyDescent="0.2">
      <c r="A7">
        <v>993905</v>
      </c>
      <c r="B7" t="s">
        <v>1092</v>
      </c>
      <c r="C7" t="s">
        <v>863</v>
      </c>
      <c r="D7" t="s">
        <v>36</v>
      </c>
      <c r="E7">
        <v>116.68</v>
      </c>
      <c r="F7">
        <v>642400</v>
      </c>
      <c r="G7">
        <v>9.2405000000000008</v>
      </c>
      <c r="H7">
        <v>2</v>
      </c>
      <c r="I7" t="str">
        <f>IFERROR(INDEX(preseason!H:H,MATCH(A7,preseason!B:B,0)) &amp; " "&amp; INDEX(preseason!V:V,MATCH(A7,preseason!B:B,0)),"")</f>
        <v/>
      </c>
    </row>
    <row r="8" spans="1:9" x14ac:dyDescent="0.2">
      <c r="A8">
        <v>295467</v>
      </c>
      <c r="B8" t="s">
        <v>1045</v>
      </c>
      <c r="C8" t="s">
        <v>906</v>
      </c>
      <c r="D8" t="s">
        <v>36</v>
      </c>
      <c r="E8">
        <v>115.23</v>
      </c>
      <c r="F8">
        <v>634400</v>
      </c>
      <c r="G8">
        <v>10.0351</v>
      </c>
      <c r="H8">
        <v>2</v>
      </c>
      <c r="I8" t="str">
        <f>IFERROR(INDEX(preseason!H:H,MATCH(A8,preseason!B:B,0)) &amp; " "&amp; INDEX(preseason!V:V,MATCH(A8,preseason!B:B,0)),"")</f>
        <v>118 hot</v>
      </c>
    </row>
    <row r="9" spans="1:9" x14ac:dyDescent="0.2">
      <c r="A9">
        <v>993834</v>
      </c>
      <c r="B9" t="s">
        <v>1079</v>
      </c>
      <c r="C9" t="s">
        <v>118</v>
      </c>
      <c r="D9" t="s">
        <v>1225</v>
      </c>
      <c r="E9">
        <v>108.32</v>
      </c>
      <c r="F9">
        <v>596400</v>
      </c>
      <c r="G9">
        <v>10.5625</v>
      </c>
      <c r="H9">
        <v>2</v>
      </c>
      <c r="I9" t="str">
        <f>IFERROR(INDEX(preseason!H:H,MATCH(A9,preseason!B:B,0)) &amp; " "&amp; INDEX(preseason!V:V,MATCH(A9,preseason!B:B,0)),"")</f>
        <v>146 hot</v>
      </c>
    </row>
    <row r="10" spans="1:9" x14ac:dyDescent="0.2">
      <c r="A10">
        <v>297566</v>
      </c>
      <c r="B10" t="s">
        <v>1084</v>
      </c>
      <c r="C10" t="s">
        <v>588</v>
      </c>
      <c r="D10" t="s">
        <v>39</v>
      </c>
      <c r="E10">
        <v>113.45</v>
      </c>
      <c r="F10">
        <v>624700</v>
      </c>
      <c r="G10">
        <v>12.838100000000001</v>
      </c>
      <c r="H10">
        <v>2</v>
      </c>
      <c r="I10" t="str">
        <f>IFERROR(INDEX(preseason!H:H,MATCH(A10,preseason!B:B,0)) &amp; " "&amp; INDEX(preseason!V:V,MATCH(A10,preseason!B:B,0)),"")</f>
        <v>96 checkers</v>
      </c>
    </row>
    <row r="11" spans="1:9" x14ac:dyDescent="0.2">
      <c r="A11">
        <v>1002232</v>
      </c>
      <c r="B11" t="s">
        <v>1093</v>
      </c>
      <c r="C11" t="s">
        <v>376</v>
      </c>
      <c r="D11" t="s">
        <v>36</v>
      </c>
      <c r="E11">
        <v>111.82</v>
      </c>
      <c r="F11">
        <v>615600</v>
      </c>
      <c r="G11">
        <v>12.8757</v>
      </c>
      <c r="H11">
        <v>2</v>
      </c>
      <c r="I11" t="str">
        <f>IFERROR(INDEX(preseason!H:H,MATCH(A11,preseason!B:B,0)) &amp; " "&amp; INDEX(preseason!V:V,MATCH(A11,preseason!B:B,0)),"")</f>
        <v>84 hot</v>
      </c>
    </row>
    <row r="12" spans="1:9" x14ac:dyDescent="0.2">
      <c r="A12">
        <v>298210</v>
      </c>
      <c r="B12" t="s">
        <v>1047</v>
      </c>
      <c r="C12" t="s">
        <v>636</v>
      </c>
      <c r="D12" t="s">
        <v>36</v>
      </c>
      <c r="E12">
        <v>112.36</v>
      </c>
      <c r="F12">
        <v>618600</v>
      </c>
      <c r="G12">
        <v>13.6683</v>
      </c>
      <c r="H12">
        <v>2</v>
      </c>
      <c r="I12" t="str">
        <f>IFERROR(INDEX(preseason!H:H,MATCH(A12,preseason!B:B,0)) &amp; " "&amp; INDEX(preseason!V:V,MATCH(A12,preseason!B:B,0)),"")</f>
        <v>114 hot</v>
      </c>
    </row>
    <row r="13" spans="1:9" x14ac:dyDescent="0.2">
      <c r="A13">
        <v>290528</v>
      </c>
      <c r="B13" t="s">
        <v>1040</v>
      </c>
      <c r="C13" t="s">
        <v>636</v>
      </c>
      <c r="D13" t="s">
        <v>91</v>
      </c>
      <c r="E13">
        <v>113</v>
      </c>
      <c r="F13">
        <v>622100</v>
      </c>
      <c r="G13">
        <v>15.525399999999999</v>
      </c>
      <c r="H13">
        <v>2</v>
      </c>
      <c r="I13" t="str">
        <f>IFERROR(INDEX(preseason!H:H,MATCH(A13,preseason!B:B,0)) &amp; " "&amp; INDEX(preseason!V:V,MATCH(A13,preseason!B:B,0)),"")</f>
        <v>153 hot</v>
      </c>
    </row>
    <row r="14" spans="1:9" x14ac:dyDescent="0.2">
      <c r="A14">
        <v>994389</v>
      </c>
      <c r="B14" t="s">
        <v>1196</v>
      </c>
      <c r="C14" t="s">
        <v>817</v>
      </c>
      <c r="D14" t="s">
        <v>39</v>
      </c>
      <c r="E14">
        <v>113.73</v>
      </c>
      <c r="F14">
        <v>626200</v>
      </c>
      <c r="G14">
        <v>15.833600000000001</v>
      </c>
      <c r="H14">
        <v>2</v>
      </c>
      <c r="I14" t="str">
        <f>IFERROR(INDEX(preseason!H:H,MATCH(A14,preseason!B:B,0)) &amp; " "&amp; INDEX(preseason!V:V,MATCH(A14,preseason!B:B,0)),"")</f>
        <v>59 guard</v>
      </c>
    </row>
    <row r="15" spans="1:9" x14ac:dyDescent="0.2">
      <c r="A15">
        <v>990704</v>
      </c>
      <c r="B15" t="s">
        <v>1106</v>
      </c>
      <c r="C15" t="s">
        <v>199</v>
      </c>
      <c r="D15" t="s">
        <v>36</v>
      </c>
      <c r="E15">
        <v>111.14</v>
      </c>
      <c r="F15">
        <v>611900</v>
      </c>
      <c r="G15">
        <v>16.841999999999999</v>
      </c>
      <c r="H15">
        <v>3</v>
      </c>
      <c r="I15" t="str">
        <f>IFERROR(INDEX(preseason!H:H,MATCH(A15,preseason!B:B,0)) &amp; " "&amp; INDEX(preseason!V:V,MATCH(A15,preseason!B:B,0)),"")</f>
        <v/>
      </c>
    </row>
    <row r="16" spans="1:9" x14ac:dyDescent="0.2">
      <c r="A16">
        <v>291800</v>
      </c>
      <c r="B16" t="s">
        <v>1097</v>
      </c>
      <c r="C16" t="s">
        <v>496</v>
      </c>
      <c r="D16" t="s">
        <v>39</v>
      </c>
      <c r="E16">
        <v>109.71</v>
      </c>
      <c r="F16">
        <v>604000</v>
      </c>
      <c r="G16">
        <v>17.289899999999999</v>
      </c>
      <c r="H16">
        <v>3</v>
      </c>
      <c r="I16" t="str">
        <f>IFERROR(INDEX(preseason!H:H,MATCH(A16,preseason!B:B,0)) &amp; " "&amp; INDEX(preseason!V:V,MATCH(A16,preseason!B:B,0)),"")</f>
        <v>91 job</v>
      </c>
    </row>
    <row r="17" spans="1:9" x14ac:dyDescent="0.2">
      <c r="A17">
        <v>992016</v>
      </c>
      <c r="B17" t="s">
        <v>1049</v>
      </c>
      <c r="C17" t="s">
        <v>315</v>
      </c>
      <c r="D17" t="s">
        <v>36</v>
      </c>
      <c r="E17">
        <v>112.16</v>
      </c>
      <c r="F17">
        <v>617500</v>
      </c>
      <c r="G17">
        <v>19.842300000000002</v>
      </c>
      <c r="H17">
        <v>3</v>
      </c>
      <c r="I17" t="str">
        <f>IFERROR(INDEX(preseason!H:H,MATCH(A17,preseason!B:B,0)) &amp; " "&amp; INDEX(preseason!V:V,MATCH(A17,preseason!B:B,0)),"")</f>
        <v>112 shovel</v>
      </c>
    </row>
    <row r="18" spans="1:9" x14ac:dyDescent="0.2">
      <c r="A18">
        <v>295518</v>
      </c>
      <c r="B18" t="s">
        <v>1122</v>
      </c>
      <c r="C18" t="s">
        <v>199</v>
      </c>
      <c r="D18" t="s">
        <v>39</v>
      </c>
      <c r="E18">
        <v>109.64</v>
      </c>
      <c r="F18">
        <v>603600</v>
      </c>
      <c r="G18">
        <v>19.919499999999999</v>
      </c>
      <c r="H18">
        <v>3</v>
      </c>
      <c r="I18" t="str">
        <f>IFERROR(INDEX(preseason!H:H,MATCH(A18,preseason!B:B,0)) &amp; " "&amp; INDEX(preseason!V:V,MATCH(A18,preseason!B:B,0)),"")</f>
        <v>154 hot</v>
      </c>
    </row>
    <row r="19" spans="1:9" x14ac:dyDescent="0.2">
      <c r="A19">
        <v>296205</v>
      </c>
      <c r="B19" t="s">
        <v>1042</v>
      </c>
      <c r="C19" t="s">
        <v>817</v>
      </c>
      <c r="D19" t="s">
        <v>36</v>
      </c>
      <c r="E19">
        <v>109.78</v>
      </c>
      <c r="F19">
        <v>604400</v>
      </c>
      <c r="G19">
        <v>20.262599999999999</v>
      </c>
      <c r="H19">
        <v>3</v>
      </c>
      <c r="I19" t="str">
        <f>IFERROR(INDEX(preseason!H:H,MATCH(A19,preseason!B:B,0)) &amp; " "&amp; INDEX(preseason!V:V,MATCH(A19,preseason!B:B,0)),"")</f>
        <v>84 shovel</v>
      </c>
    </row>
    <row r="20" spans="1:9" x14ac:dyDescent="0.2">
      <c r="A20">
        <v>291975</v>
      </c>
      <c r="B20" t="s">
        <v>1119</v>
      </c>
      <c r="C20" t="s">
        <v>439</v>
      </c>
      <c r="D20" t="s">
        <v>91</v>
      </c>
      <c r="E20">
        <v>109.91</v>
      </c>
      <c r="F20">
        <v>605100</v>
      </c>
      <c r="G20">
        <v>21.138200000000001</v>
      </c>
      <c r="H20">
        <v>3</v>
      </c>
      <c r="I20" t="str">
        <f>IFERROR(INDEX(preseason!H:H,MATCH(A20,preseason!B:B,0)) &amp; " "&amp; INDEX(preseason!V:V,MATCH(A20,preseason!B:B,0)),"")</f>
        <v>101 ruck</v>
      </c>
    </row>
    <row r="21" spans="1:9" x14ac:dyDescent="0.2">
      <c r="A21">
        <v>992242</v>
      </c>
      <c r="B21" t="s">
        <v>1148</v>
      </c>
      <c r="C21" t="s">
        <v>35</v>
      </c>
      <c r="D21" t="s">
        <v>39</v>
      </c>
      <c r="E21">
        <v>109.55</v>
      </c>
      <c r="F21">
        <v>603100</v>
      </c>
      <c r="G21">
        <v>21.7712</v>
      </c>
      <c r="H21">
        <v>3</v>
      </c>
      <c r="I21" t="str">
        <f>IFERROR(INDEX(preseason!H:H,MATCH(A21,preseason!B:B,0)) &amp; " "&amp; INDEX(preseason!V:V,MATCH(A21,preseason!B:B,0)),"")</f>
        <v>105 wing</v>
      </c>
    </row>
    <row r="22" spans="1:9" x14ac:dyDescent="0.2">
      <c r="A22">
        <v>1004592</v>
      </c>
      <c r="B22" t="s">
        <v>1086</v>
      </c>
      <c r="C22" t="s">
        <v>906</v>
      </c>
      <c r="D22" t="s">
        <v>91</v>
      </c>
      <c r="E22">
        <v>105.53</v>
      </c>
      <c r="F22">
        <v>581000</v>
      </c>
      <c r="G22">
        <v>23.507000000000001</v>
      </c>
      <c r="H22">
        <v>3</v>
      </c>
      <c r="I22" t="str">
        <f>IFERROR(INDEX(preseason!H:H,MATCH(A22,preseason!B:B,0)) &amp; " "&amp; INDEX(preseason!V:V,MATCH(A22,preseason!B:B,0)),"")</f>
        <v>75 ruck</v>
      </c>
    </row>
    <row r="23" spans="1:9" x14ac:dyDescent="0.2">
      <c r="A23">
        <v>993817</v>
      </c>
      <c r="B23" t="s">
        <v>1143</v>
      </c>
      <c r="C23" t="s">
        <v>315</v>
      </c>
      <c r="D23" t="s">
        <v>36</v>
      </c>
      <c r="E23">
        <v>110.94</v>
      </c>
      <c r="F23">
        <v>610800</v>
      </c>
      <c r="G23">
        <v>25.660699999999999</v>
      </c>
      <c r="H23">
        <v>4</v>
      </c>
      <c r="I23" t="str">
        <f>IFERROR(INDEX(preseason!H:H,MATCH(A23,preseason!B:B,0)) &amp; " "&amp; INDEX(preseason!V:V,MATCH(A23,preseason!B:B,0)),"")</f>
        <v>54 tagged</v>
      </c>
    </row>
    <row r="24" spans="1:9" x14ac:dyDescent="0.2">
      <c r="A24">
        <v>296347</v>
      </c>
      <c r="B24" t="s">
        <v>1051</v>
      </c>
      <c r="C24" t="s">
        <v>17</v>
      </c>
      <c r="D24" t="s">
        <v>36</v>
      </c>
      <c r="E24">
        <v>105.76</v>
      </c>
      <c r="F24">
        <v>582300</v>
      </c>
      <c r="G24">
        <v>28.971699999999998</v>
      </c>
      <c r="H24">
        <v>4</v>
      </c>
      <c r="I24" t="str">
        <f>IFERROR(INDEX(preseason!H:H,MATCH(A24,preseason!B:B,0)) &amp; " "&amp; INDEX(preseason!V:V,MATCH(A24,preseason!B:B,0)),"")</f>
        <v>138 hot</v>
      </c>
    </row>
    <row r="25" spans="1:9" x14ac:dyDescent="0.2">
      <c r="A25">
        <v>291969</v>
      </c>
      <c r="B25" t="s">
        <v>1102</v>
      </c>
      <c r="C25" t="s">
        <v>17</v>
      </c>
      <c r="D25" t="s">
        <v>1225</v>
      </c>
      <c r="E25">
        <v>101.29</v>
      </c>
      <c r="F25">
        <v>557700</v>
      </c>
      <c r="G25">
        <v>30.337800000000001</v>
      </c>
      <c r="H25">
        <v>4</v>
      </c>
      <c r="I25" t="str">
        <f>IFERROR(INDEX(preseason!H:H,MATCH(A25,preseason!B:B,0)) &amp; " "&amp; INDEX(preseason!V:V,MATCH(A25,preseason!B:B,0)),"")</f>
        <v>85 sore</v>
      </c>
    </row>
    <row r="26" spans="1:9" x14ac:dyDescent="0.2">
      <c r="A26">
        <v>294036</v>
      </c>
      <c r="B26" t="s">
        <v>1262</v>
      </c>
      <c r="C26" t="s">
        <v>199</v>
      </c>
      <c r="D26" t="s">
        <v>36</v>
      </c>
      <c r="E26">
        <v>111.4</v>
      </c>
      <c r="F26">
        <v>613300</v>
      </c>
      <c r="G26">
        <v>31.218</v>
      </c>
      <c r="H26">
        <v>4</v>
      </c>
      <c r="I26" t="str">
        <f>IFERROR(INDEX(preseason!H:H,MATCH(A26,preseason!B:B,0)) &amp; " "&amp; INDEX(preseason!V:V,MATCH(A26,preseason!B:B,0)),"")</f>
        <v>129 hot</v>
      </c>
    </row>
    <row r="27" spans="1:9" x14ac:dyDescent="0.2">
      <c r="A27">
        <v>1006094</v>
      </c>
      <c r="B27" t="s">
        <v>1095</v>
      </c>
      <c r="C27" t="s">
        <v>199</v>
      </c>
      <c r="D27" t="s">
        <v>36</v>
      </c>
      <c r="E27">
        <v>110.95</v>
      </c>
      <c r="F27">
        <v>610900</v>
      </c>
      <c r="G27">
        <v>31.770900000000001</v>
      </c>
      <c r="H27">
        <v>4</v>
      </c>
      <c r="I27" t="str">
        <f>IFERROR(INDEX(preseason!H:H,MATCH(A27,preseason!B:B,0)) &amp; " "&amp; INDEX(preseason!V:V,MATCH(A27,preseason!B:B,0)),"")</f>
        <v/>
      </c>
    </row>
    <row r="28" spans="1:9" x14ac:dyDescent="0.2">
      <c r="A28">
        <v>998145</v>
      </c>
      <c r="B28" t="s">
        <v>1202</v>
      </c>
      <c r="C28" t="s">
        <v>376</v>
      </c>
      <c r="D28" t="s">
        <v>91</v>
      </c>
      <c r="E28">
        <v>102.11</v>
      </c>
      <c r="F28">
        <v>562200</v>
      </c>
      <c r="G28">
        <v>33.452500000000001</v>
      </c>
      <c r="H28">
        <v>5</v>
      </c>
      <c r="I28" t="str">
        <f>IFERROR(INDEX(preseason!H:H,MATCH(A28,preseason!B:B,0)) &amp; " "&amp; INDEX(preseason!V:V,MATCH(A28,preseason!B:B,0)),"")</f>
        <v>127 hot</v>
      </c>
    </row>
    <row r="29" spans="1:9" x14ac:dyDescent="0.2">
      <c r="A29">
        <v>294318</v>
      </c>
      <c r="B29" t="s">
        <v>1078</v>
      </c>
      <c r="C29" t="s">
        <v>723</v>
      </c>
      <c r="D29" t="s">
        <v>36</v>
      </c>
      <c r="E29">
        <v>105.48</v>
      </c>
      <c r="F29">
        <v>580700</v>
      </c>
      <c r="G29">
        <v>35.990600000000001</v>
      </c>
      <c r="H29">
        <v>5</v>
      </c>
      <c r="I29" t="str">
        <f>IFERROR(INDEX(preseason!H:H,MATCH(A29,preseason!B:B,0)) &amp; " "&amp; INDEX(preseason!V:V,MATCH(A29,preseason!B:B,0)),"")</f>
        <v>70 shovel</v>
      </c>
    </row>
    <row r="30" spans="1:9" x14ac:dyDescent="0.2">
      <c r="A30">
        <v>1001299</v>
      </c>
      <c r="B30" t="s">
        <v>1261</v>
      </c>
      <c r="C30" t="s">
        <v>723</v>
      </c>
      <c r="D30" t="s">
        <v>1225</v>
      </c>
      <c r="E30">
        <v>93.32</v>
      </c>
      <c r="F30">
        <v>513800</v>
      </c>
      <c r="G30">
        <v>36.035400000000003</v>
      </c>
      <c r="H30">
        <v>5</v>
      </c>
      <c r="I30" t="str">
        <f>IFERROR(INDEX(preseason!H:H,MATCH(A30,preseason!B:B,0)) &amp; " "&amp; INDEX(preseason!V:V,MATCH(A30,preseason!B:B,0)),"")</f>
        <v>111 hot</v>
      </c>
    </row>
    <row r="31" spans="1:9" x14ac:dyDescent="0.2">
      <c r="A31">
        <v>998172</v>
      </c>
      <c r="B31" t="s">
        <v>1156</v>
      </c>
      <c r="C31" t="s">
        <v>768</v>
      </c>
      <c r="D31" t="s">
        <v>1225</v>
      </c>
      <c r="E31">
        <v>91.38</v>
      </c>
      <c r="F31">
        <v>503100</v>
      </c>
      <c r="G31">
        <v>36.1492</v>
      </c>
      <c r="H31">
        <v>5</v>
      </c>
      <c r="I31" t="str">
        <f>IFERROR(INDEX(preseason!H:H,MATCH(A31,preseason!B:B,0)) &amp; " "&amp; INDEX(preseason!V:V,MATCH(A31,preseason!B:B,0)),"")</f>
        <v>124 hot</v>
      </c>
    </row>
    <row r="32" spans="1:9" x14ac:dyDescent="0.2">
      <c r="A32">
        <v>295461</v>
      </c>
      <c r="B32" t="s">
        <v>1104</v>
      </c>
      <c r="C32" t="s">
        <v>199</v>
      </c>
      <c r="D32" t="s">
        <v>39</v>
      </c>
      <c r="E32">
        <v>103.14</v>
      </c>
      <c r="F32">
        <v>567900</v>
      </c>
      <c r="G32">
        <v>36.959499999999998</v>
      </c>
      <c r="H32">
        <v>5</v>
      </c>
      <c r="I32" t="str">
        <f>IFERROR(INDEX(preseason!H:H,MATCH(A32,preseason!B:B,0)) &amp; " "&amp; INDEX(preseason!V:V,MATCH(A32,preseason!B:B,0)),"")</f>
        <v>65 guard</v>
      </c>
    </row>
    <row r="33" spans="1:9" x14ac:dyDescent="0.2">
      <c r="A33">
        <v>298539</v>
      </c>
      <c r="B33" t="s">
        <v>1155</v>
      </c>
      <c r="C33" t="s">
        <v>863</v>
      </c>
      <c r="D33" t="s">
        <v>44</v>
      </c>
      <c r="E33">
        <v>101.18</v>
      </c>
      <c r="F33">
        <v>557100</v>
      </c>
      <c r="G33">
        <v>37.367199999999997</v>
      </c>
      <c r="H33">
        <v>5</v>
      </c>
      <c r="I33" t="str">
        <f>IFERROR(INDEX(preseason!H:H,MATCH(A33,preseason!B:B,0)) &amp; " "&amp; INDEX(preseason!V:V,MATCH(A33,preseason!B:B,0)),"")</f>
        <v>81 spearhead</v>
      </c>
    </row>
    <row r="34" spans="1:9" x14ac:dyDescent="0.2">
      <c r="A34">
        <v>996708</v>
      </c>
      <c r="B34" t="s">
        <v>1389</v>
      </c>
      <c r="C34" t="s">
        <v>906</v>
      </c>
      <c r="D34" t="s">
        <v>39</v>
      </c>
      <c r="E34">
        <v>101.91</v>
      </c>
      <c r="F34">
        <v>561100</v>
      </c>
      <c r="G34">
        <v>38.140300000000003</v>
      </c>
      <c r="H34">
        <v>5</v>
      </c>
      <c r="I34" t="str">
        <f>IFERROR(INDEX(preseason!H:H,MATCH(A34,preseason!B:B,0)) &amp; " "&amp; INDEX(preseason!V:V,MATCH(A34,preseason!B:B,0)),"")</f>
        <v>124 hot</v>
      </c>
    </row>
    <row r="35" spans="1:9" x14ac:dyDescent="0.2">
      <c r="A35">
        <v>992468</v>
      </c>
      <c r="B35" t="s">
        <v>1080</v>
      </c>
      <c r="C35" t="s">
        <v>817</v>
      </c>
      <c r="D35" t="s">
        <v>91</v>
      </c>
      <c r="E35">
        <v>92</v>
      </c>
      <c r="F35">
        <v>506500</v>
      </c>
      <c r="G35">
        <v>38.449300000000001</v>
      </c>
      <c r="H35">
        <v>5</v>
      </c>
      <c r="I35" t="str">
        <f>IFERROR(INDEX(preseason!H:H,MATCH(A35,preseason!B:B,0)) &amp; " "&amp; INDEX(preseason!V:V,MATCH(A35,preseason!B:B,0)),"")</f>
        <v>155 hot</v>
      </c>
    </row>
    <row r="36" spans="1:9" x14ac:dyDescent="0.2">
      <c r="A36">
        <v>290799</v>
      </c>
      <c r="B36" t="s">
        <v>1070</v>
      </c>
      <c r="C36" t="s">
        <v>906</v>
      </c>
      <c r="D36" t="s">
        <v>36</v>
      </c>
      <c r="E36">
        <v>104.77</v>
      </c>
      <c r="F36">
        <v>576900</v>
      </c>
      <c r="G36">
        <v>41.053600000000003</v>
      </c>
      <c r="H36">
        <v>6</v>
      </c>
      <c r="I36" t="str">
        <f>IFERROR(INDEX(preseason!H:H,MATCH(A36,preseason!B:B,0)) &amp; " "&amp; INDEX(preseason!V:V,MATCH(A36,preseason!B:B,0)),"")</f>
        <v>158 hot</v>
      </c>
    </row>
    <row r="37" spans="1:9" x14ac:dyDescent="0.2">
      <c r="A37">
        <v>1023261</v>
      </c>
      <c r="B37" t="s">
        <v>1692</v>
      </c>
      <c r="C37" t="s">
        <v>253</v>
      </c>
      <c r="D37" t="s">
        <v>39</v>
      </c>
      <c r="E37">
        <v>91.27</v>
      </c>
      <c r="F37">
        <v>502500</v>
      </c>
      <c r="G37">
        <v>42.943899999999999</v>
      </c>
      <c r="H37">
        <v>6</v>
      </c>
      <c r="I37" t="str">
        <f>IFERROR(INDEX(preseason!H:H,MATCH(A37,preseason!B:B,0)) &amp; " "&amp; INDEX(preseason!V:V,MATCH(A37,preseason!B:B,0)),"")</f>
        <v>72 tagged</v>
      </c>
    </row>
    <row r="38" spans="1:9" x14ac:dyDescent="0.2">
      <c r="A38">
        <v>1000978</v>
      </c>
      <c r="B38" t="s">
        <v>1090</v>
      </c>
      <c r="C38" t="s">
        <v>118</v>
      </c>
      <c r="D38" t="s">
        <v>36</v>
      </c>
      <c r="E38">
        <v>103.67</v>
      </c>
      <c r="F38">
        <v>570800</v>
      </c>
      <c r="G38">
        <v>43.362699999999997</v>
      </c>
      <c r="H38">
        <v>6</v>
      </c>
      <c r="I38" t="str">
        <f>IFERROR(INDEX(preseason!H:H,MATCH(A38,preseason!B:B,0)) &amp; " "&amp; INDEX(preseason!V:V,MATCH(A38,preseason!B:B,0)),"")</f>
        <v>134 shovel</v>
      </c>
    </row>
    <row r="39" spans="1:9" x14ac:dyDescent="0.2">
      <c r="A39">
        <v>1009528</v>
      </c>
      <c r="B39" t="s">
        <v>1295</v>
      </c>
      <c r="C39" t="s">
        <v>17</v>
      </c>
      <c r="D39" t="s">
        <v>36</v>
      </c>
      <c r="E39">
        <v>97.1</v>
      </c>
      <c r="F39">
        <v>534600</v>
      </c>
      <c r="G39">
        <v>43.459600000000002</v>
      </c>
      <c r="H39">
        <v>6</v>
      </c>
      <c r="I39" t="str">
        <f>IFERROR(INDEX(preseason!H:H,MATCH(A39,preseason!B:B,0)) &amp; " "&amp; INDEX(preseason!V:V,MATCH(A39,preseason!B:B,0)),"")</f>
        <v>130 shovel</v>
      </c>
    </row>
    <row r="40" spans="1:9" x14ac:dyDescent="0.2">
      <c r="A40">
        <v>1006121</v>
      </c>
      <c r="B40" t="s">
        <v>1140</v>
      </c>
      <c r="C40" t="s">
        <v>723</v>
      </c>
      <c r="D40" t="s">
        <v>1225</v>
      </c>
      <c r="E40">
        <v>96.15</v>
      </c>
      <c r="F40">
        <v>529400</v>
      </c>
      <c r="G40">
        <v>43.615000000000002</v>
      </c>
      <c r="H40">
        <v>6</v>
      </c>
      <c r="I40" t="str">
        <f>IFERROR(INDEX(preseason!H:H,MATCH(A40,preseason!B:B,0)) &amp; " "&amp; INDEX(preseason!V:V,MATCH(A40,preseason!B:B,0)),"")</f>
        <v>67 wing</v>
      </c>
    </row>
    <row r="41" spans="1:9" x14ac:dyDescent="0.2">
      <c r="A41">
        <v>298279</v>
      </c>
      <c r="B41" t="s">
        <v>1093</v>
      </c>
      <c r="C41" t="s">
        <v>636</v>
      </c>
      <c r="D41" t="s">
        <v>39</v>
      </c>
      <c r="E41">
        <v>99.95</v>
      </c>
      <c r="F41">
        <v>550300</v>
      </c>
      <c r="G41">
        <v>44.101999999999997</v>
      </c>
      <c r="H41">
        <v>6</v>
      </c>
      <c r="I41" t="str">
        <f>IFERROR(INDEX(preseason!H:H,MATCH(A41,preseason!B:B,0)) &amp; " "&amp; INDEX(preseason!V:V,MATCH(A41,preseason!B:B,0)),"")</f>
        <v>77 guard</v>
      </c>
    </row>
    <row r="42" spans="1:9" x14ac:dyDescent="0.2">
      <c r="A42">
        <v>297523</v>
      </c>
      <c r="B42" t="s">
        <v>1068</v>
      </c>
      <c r="C42" t="s">
        <v>35</v>
      </c>
      <c r="D42" t="s">
        <v>91</v>
      </c>
      <c r="E42">
        <v>101.8</v>
      </c>
      <c r="F42">
        <v>560500</v>
      </c>
      <c r="G42">
        <v>44.459299999999999</v>
      </c>
      <c r="H42">
        <v>6</v>
      </c>
      <c r="I42" t="str">
        <f>IFERROR(INDEX(preseason!H:H,MATCH(A42,preseason!B:B,0)) &amp; " "&amp; INDEX(preseason!V:V,MATCH(A42,preseason!B:B,0)),"")</f>
        <v>103 hot</v>
      </c>
    </row>
    <row r="43" spans="1:9" x14ac:dyDescent="0.2">
      <c r="A43">
        <v>1002267</v>
      </c>
      <c r="B43" t="s">
        <v>1189</v>
      </c>
      <c r="C43" t="s">
        <v>678</v>
      </c>
      <c r="D43" t="s">
        <v>36</v>
      </c>
      <c r="E43">
        <v>101.24</v>
      </c>
      <c r="F43">
        <v>557400</v>
      </c>
      <c r="G43">
        <v>44.718899999999998</v>
      </c>
      <c r="H43">
        <v>6</v>
      </c>
      <c r="I43" t="str">
        <f>IFERROR(INDEX(preseason!H:H,MATCH(A43,preseason!B:B,0)) &amp; " "&amp; INDEX(preseason!V:V,MATCH(A43,preseason!B:B,0)),"")</f>
        <v>55 shovel</v>
      </c>
    </row>
    <row r="44" spans="1:9" x14ac:dyDescent="0.2">
      <c r="A44">
        <v>290778</v>
      </c>
      <c r="B44" t="s">
        <v>1067</v>
      </c>
      <c r="C44" t="s">
        <v>863</v>
      </c>
      <c r="D44" t="s">
        <v>36</v>
      </c>
      <c r="E44">
        <v>103.91</v>
      </c>
      <c r="F44">
        <v>572100</v>
      </c>
      <c r="G44">
        <v>45.7624</v>
      </c>
      <c r="H44">
        <v>6</v>
      </c>
      <c r="I44" t="str">
        <f>IFERROR(INDEX(preseason!H:H,MATCH(A44,preseason!B:B,0)) &amp; " "&amp; INDEX(preseason!V:V,MATCH(A44,preseason!B:B,0)),"")</f>
        <v>115 hot</v>
      </c>
    </row>
    <row r="45" spans="1:9" x14ac:dyDescent="0.2">
      <c r="A45">
        <v>240283</v>
      </c>
      <c r="B45" t="s">
        <v>1137</v>
      </c>
      <c r="C45" t="s">
        <v>947</v>
      </c>
      <c r="D45" t="s">
        <v>39</v>
      </c>
      <c r="E45">
        <v>104.95</v>
      </c>
      <c r="F45">
        <v>577800</v>
      </c>
      <c r="G45">
        <v>48.676400000000001</v>
      </c>
      <c r="H45">
        <v>7</v>
      </c>
      <c r="I45" t="str">
        <f>IFERROR(INDEX(preseason!H:H,MATCH(A45,preseason!B:B,0)) &amp; " "&amp; INDEX(preseason!V:V,MATCH(A45,preseason!B:B,0)),"")</f>
        <v>97 hot</v>
      </c>
    </row>
    <row r="46" spans="1:9" x14ac:dyDescent="0.2">
      <c r="A46">
        <v>998129</v>
      </c>
      <c r="B46" t="s">
        <v>1303</v>
      </c>
      <c r="C46" t="s">
        <v>376</v>
      </c>
      <c r="D46" t="s">
        <v>36</v>
      </c>
      <c r="E46">
        <v>102.36</v>
      </c>
      <c r="F46">
        <v>563600</v>
      </c>
      <c r="G46">
        <v>50.4754</v>
      </c>
      <c r="H46">
        <v>7</v>
      </c>
      <c r="I46" t="str">
        <f>IFERROR(INDEX(preseason!H:H,MATCH(A46,preseason!B:B,0)) &amp; " "&amp; INDEX(preseason!V:V,MATCH(A46,preseason!B:B,0)),"")</f>
        <v>117 hot</v>
      </c>
    </row>
    <row r="47" spans="1:9" x14ac:dyDescent="0.2">
      <c r="A47">
        <v>1006130</v>
      </c>
      <c r="B47" t="s">
        <v>1125</v>
      </c>
      <c r="C47" t="s">
        <v>906</v>
      </c>
      <c r="D47" t="s">
        <v>36</v>
      </c>
      <c r="E47">
        <v>98.56</v>
      </c>
      <c r="F47">
        <v>542700</v>
      </c>
      <c r="G47">
        <v>50.582500000000003</v>
      </c>
      <c r="H47">
        <v>7</v>
      </c>
      <c r="I47" t="str">
        <f>IFERROR(INDEX(preseason!H:H,MATCH(A47,preseason!B:B,0)) &amp; " "&amp; INDEX(preseason!V:V,MATCH(A47,preseason!B:B,0)),"")</f>
        <v>118 hot</v>
      </c>
    </row>
    <row r="48" spans="1:9" x14ac:dyDescent="0.2">
      <c r="A48">
        <v>250365</v>
      </c>
      <c r="B48" t="s">
        <v>1061</v>
      </c>
      <c r="C48" t="s">
        <v>723</v>
      </c>
      <c r="D48" t="s">
        <v>36</v>
      </c>
      <c r="E48">
        <v>105.38</v>
      </c>
      <c r="F48">
        <v>580200</v>
      </c>
      <c r="G48">
        <v>50.597900000000003</v>
      </c>
      <c r="H48">
        <v>7</v>
      </c>
      <c r="I48" t="str">
        <f>IFERROR(INDEX(preseason!H:H,MATCH(A48,preseason!B:B,0)) &amp; " "&amp; INDEX(preseason!V:V,MATCH(A48,preseason!B:B,0)),"")</f>
        <v/>
      </c>
    </row>
    <row r="49" spans="1:9" x14ac:dyDescent="0.2">
      <c r="A49">
        <v>1009199</v>
      </c>
      <c r="B49" t="s">
        <v>1211</v>
      </c>
      <c r="C49" t="s">
        <v>439</v>
      </c>
      <c r="D49" t="s">
        <v>36</v>
      </c>
      <c r="E49">
        <v>100.43</v>
      </c>
      <c r="F49">
        <v>552900</v>
      </c>
      <c r="G49">
        <v>51.121000000000002</v>
      </c>
      <c r="H49">
        <v>7</v>
      </c>
      <c r="I49" t="str">
        <f>IFERROR(INDEX(preseason!H:H,MATCH(A49,preseason!B:B,0)) &amp; " "&amp; INDEX(preseason!V:V,MATCH(A49,preseason!B:B,0)),"")</f>
        <v>71 shovel</v>
      </c>
    </row>
    <row r="50" spans="1:9" x14ac:dyDescent="0.2">
      <c r="A50">
        <v>293957</v>
      </c>
      <c r="B50" t="s">
        <v>1046</v>
      </c>
      <c r="C50" t="s">
        <v>636</v>
      </c>
      <c r="D50" t="s">
        <v>91</v>
      </c>
      <c r="E50">
        <v>103.5</v>
      </c>
      <c r="F50">
        <v>512900</v>
      </c>
      <c r="G50">
        <v>52.522799999999997</v>
      </c>
      <c r="H50">
        <v>7</v>
      </c>
      <c r="I50" t="str">
        <f>IFERROR(INDEX(preseason!H:H,MATCH(A50,preseason!B:B,0)) &amp; " "&amp; INDEX(preseason!V:V,MATCH(A50,preseason!B:B,0)),"")</f>
        <v>80 ruck</v>
      </c>
    </row>
    <row r="51" spans="1:9" x14ac:dyDescent="0.2">
      <c r="A51">
        <v>1006314</v>
      </c>
      <c r="B51" t="s">
        <v>1192</v>
      </c>
      <c r="C51" t="s">
        <v>588</v>
      </c>
      <c r="D51" t="s">
        <v>44</v>
      </c>
      <c r="E51">
        <v>94.64</v>
      </c>
      <c r="F51">
        <v>521000</v>
      </c>
      <c r="G51">
        <v>54.647300000000001</v>
      </c>
      <c r="H51">
        <v>7</v>
      </c>
      <c r="I51" t="str">
        <f>IFERROR(INDEX(preseason!H:H,MATCH(A51,preseason!B:B,0)) &amp; " "&amp; INDEX(preseason!V:V,MATCH(A51,preseason!B:B,0)),"")</f>
        <v>70 tog</v>
      </c>
    </row>
    <row r="52" spans="1:9" x14ac:dyDescent="0.2">
      <c r="A52">
        <v>291856</v>
      </c>
      <c r="B52" t="s">
        <v>1054</v>
      </c>
      <c r="C52" t="s">
        <v>253</v>
      </c>
      <c r="D52" t="s">
        <v>36</v>
      </c>
      <c r="E52">
        <v>96</v>
      </c>
      <c r="F52">
        <v>528600</v>
      </c>
      <c r="G52">
        <v>54.865400000000001</v>
      </c>
      <c r="H52">
        <v>7</v>
      </c>
      <c r="I52" t="str">
        <f>IFERROR(INDEX(preseason!H:H,MATCH(A52,preseason!B:B,0)) &amp; " "&amp; INDEX(preseason!V:V,MATCH(A52,preseason!B:B,0)),"")</f>
        <v>101 shovel</v>
      </c>
    </row>
    <row r="53" spans="1:9" x14ac:dyDescent="0.2">
      <c r="A53">
        <v>994295</v>
      </c>
      <c r="B53" t="s">
        <v>1127</v>
      </c>
      <c r="C53" t="s">
        <v>723</v>
      </c>
      <c r="D53" t="s">
        <v>39</v>
      </c>
      <c r="E53">
        <v>99</v>
      </c>
      <c r="F53">
        <v>545100</v>
      </c>
      <c r="G53">
        <v>55.375999999999998</v>
      </c>
      <c r="H53">
        <v>7</v>
      </c>
      <c r="I53" t="str">
        <f>IFERROR(INDEX(preseason!H:H,MATCH(A53,preseason!B:B,0)) &amp; " "&amp; INDEX(preseason!V:V,MATCH(A53,preseason!B:B,0)),"")</f>
        <v>72 guard</v>
      </c>
    </row>
    <row r="54" spans="1:9" x14ac:dyDescent="0.2">
      <c r="A54">
        <v>1012014</v>
      </c>
      <c r="B54" t="s">
        <v>1512</v>
      </c>
      <c r="C54" t="s">
        <v>863</v>
      </c>
      <c r="D54" t="s">
        <v>36</v>
      </c>
      <c r="E54">
        <v>96.76</v>
      </c>
      <c r="F54">
        <v>532700</v>
      </c>
      <c r="G54">
        <v>55.9602</v>
      </c>
      <c r="H54">
        <v>7</v>
      </c>
      <c r="I54" t="str">
        <f>IFERROR(INDEX(preseason!H:H,MATCH(A54,preseason!B:B,0)) &amp; " "&amp; INDEX(preseason!V:V,MATCH(A54,preseason!B:B,0)),"")</f>
        <v>88 shovel</v>
      </c>
    </row>
    <row r="55" spans="1:9" x14ac:dyDescent="0.2">
      <c r="A55">
        <v>296733</v>
      </c>
      <c r="B55" t="s">
        <v>1100</v>
      </c>
      <c r="C55" t="s">
        <v>496</v>
      </c>
      <c r="D55" t="s">
        <v>1795</v>
      </c>
      <c r="E55">
        <v>97.57</v>
      </c>
      <c r="F55">
        <v>537200</v>
      </c>
      <c r="G55">
        <v>56.464700000000001</v>
      </c>
      <c r="H55">
        <v>8</v>
      </c>
      <c r="I55" t="str">
        <f>IFERROR(INDEX(preseason!H:H,MATCH(A55,preseason!B:B,0)) &amp; " "&amp; INDEX(preseason!V:V,MATCH(A55,preseason!B:B,0)),"")</f>
        <v/>
      </c>
    </row>
    <row r="56" spans="1:9" x14ac:dyDescent="0.2">
      <c r="A56">
        <v>294307</v>
      </c>
      <c r="B56" t="s">
        <v>1162</v>
      </c>
      <c r="C56" t="s">
        <v>817</v>
      </c>
      <c r="D56" t="s">
        <v>36</v>
      </c>
      <c r="E56">
        <v>103.71</v>
      </c>
      <c r="F56">
        <v>571000</v>
      </c>
      <c r="G56">
        <v>57.048000000000002</v>
      </c>
      <c r="H56">
        <v>8</v>
      </c>
      <c r="I56" t="str">
        <f>IFERROR(INDEX(preseason!H:H,MATCH(A56,preseason!B:B,0)) &amp; " "&amp; INDEX(preseason!V:V,MATCH(A56,preseason!B:B,0)),"")</f>
        <v>106 hot</v>
      </c>
    </row>
    <row r="57" spans="1:9" x14ac:dyDescent="0.2">
      <c r="A57">
        <v>294674</v>
      </c>
      <c r="B57" t="s">
        <v>1132</v>
      </c>
      <c r="C57" t="s">
        <v>768</v>
      </c>
      <c r="D57" t="s">
        <v>39</v>
      </c>
      <c r="E57">
        <v>99.56</v>
      </c>
      <c r="F57">
        <v>548200</v>
      </c>
      <c r="G57">
        <v>60.301400000000001</v>
      </c>
      <c r="H57">
        <v>8</v>
      </c>
      <c r="I57" t="str">
        <f>IFERROR(INDEX(preseason!H:H,MATCH(A57,preseason!B:B,0)) &amp; " "&amp; INDEX(preseason!V:V,MATCH(A57,preseason!B:B,0)),"")</f>
        <v>66 guard</v>
      </c>
    </row>
    <row r="58" spans="1:9" x14ac:dyDescent="0.2">
      <c r="A58">
        <v>993946</v>
      </c>
      <c r="B58" t="s">
        <v>1184</v>
      </c>
      <c r="C58" t="s">
        <v>35</v>
      </c>
      <c r="D58" t="s">
        <v>36</v>
      </c>
      <c r="E58">
        <v>99.64</v>
      </c>
      <c r="F58">
        <v>548600</v>
      </c>
      <c r="G58">
        <v>61.218499999999999</v>
      </c>
      <c r="H58">
        <v>8</v>
      </c>
      <c r="I58" t="str">
        <f>IFERROR(INDEX(preseason!H:H,MATCH(A58,preseason!B:B,0)) &amp; " "&amp; INDEX(preseason!V:V,MATCH(A58,preseason!B:B,0)),"")</f>
        <v>95 hot</v>
      </c>
    </row>
    <row r="59" spans="1:9" x14ac:dyDescent="0.2">
      <c r="A59">
        <v>293845</v>
      </c>
      <c r="B59" t="s">
        <v>1243</v>
      </c>
      <c r="C59" t="s">
        <v>496</v>
      </c>
      <c r="D59" t="s">
        <v>44</v>
      </c>
      <c r="E59">
        <v>91.1</v>
      </c>
      <c r="F59">
        <v>501500</v>
      </c>
      <c r="G59">
        <v>61.567799999999998</v>
      </c>
      <c r="H59">
        <v>8</v>
      </c>
      <c r="I59" t="str">
        <f>IFERROR(INDEX(preseason!H:H,MATCH(A59,preseason!B:B,0)) &amp; " "&amp; INDEX(preseason!V:V,MATCH(A59,preseason!B:B,0)),"")</f>
        <v/>
      </c>
    </row>
    <row r="60" spans="1:9" x14ac:dyDescent="0.2">
      <c r="A60">
        <v>290550</v>
      </c>
      <c r="B60" t="s">
        <v>1083</v>
      </c>
      <c r="C60" t="s">
        <v>496</v>
      </c>
      <c r="D60" t="s">
        <v>36</v>
      </c>
      <c r="E60">
        <v>99.23</v>
      </c>
      <c r="F60">
        <v>546300</v>
      </c>
      <c r="G60">
        <v>62.009399999999999</v>
      </c>
      <c r="H60">
        <v>8</v>
      </c>
      <c r="I60" t="str">
        <f>IFERROR(INDEX(preseason!H:H,MATCH(A60,preseason!B:B,0)) &amp; " "&amp; INDEX(preseason!V:V,MATCH(A60,preseason!B:B,0)),"")</f>
        <v>101 shovel</v>
      </c>
    </row>
    <row r="61" spans="1:9" x14ac:dyDescent="0.2">
      <c r="A61">
        <v>1001396</v>
      </c>
      <c r="B61" t="s">
        <v>1406</v>
      </c>
      <c r="C61" t="s">
        <v>17</v>
      </c>
      <c r="D61" t="s">
        <v>39</v>
      </c>
      <c r="E61">
        <v>94.67</v>
      </c>
      <c r="F61">
        <v>521200</v>
      </c>
      <c r="G61">
        <v>64.736199999999997</v>
      </c>
      <c r="H61">
        <v>9</v>
      </c>
      <c r="I61" t="str">
        <f>IFERROR(INDEX(preseason!H:H,MATCH(A61,preseason!B:B,0)) &amp; " "&amp; INDEX(preseason!V:V,MATCH(A61,preseason!B:B,0)),"")</f>
        <v>118 hot</v>
      </c>
    </row>
    <row r="62" spans="1:9" x14ac:dyDescent="0.2">
      <c r="A62">
        <v>290847</v>
      </c>
      <c r="B62" t="s">
        <v>1096</v>
      </c>
      <c r="C62" t="s">
        <v>768</v>
      </c>
      <c r="D62" t="s">
        <v>1225</v>
      </c>
      <c r="E62">
        <v>87.25</v>
      </c>
      <c r="F62">
        <v>480400</v>
      </c>
      <c r="G62">
        <v>65.863399999999999</v>
      </c>
      <c r="H62">
        <v>9</v>
      </c>
      <c r="I62" t="str">
        <f>IFERROR(INDEX(preseason!H:H,MATCH(A62,preseason!B:B,0)) &amp; " "&amp; INDEX(preseason!V:V,MATCH(A62,preseason!B:B,0)),"")</f>
        <v>70 wing</v>
      </c>
    </row>
    <row r="63" spans="1:9" x14ac:dyDescent="0.2">
      <c r="A63">
        <v>1009256</v>
      </c>
      <c r="B63" t="s">
        <v>1417</v>
      </c>
      <c r="C63" t="s">
        <v>376</v>
      </c>
      <c r="D63" t="s">
        <v>39</v>
      </c>
      <c r="E63">
        <v>92.3</v>
      </c>
      <c r="F63">
        <v>508200</v>
      </c>
      <c r="G63">
        <v>65.927800000000005</v>
      </c>
      <c r="H63">
        <v>9</v>
      </c>
      <c r="I63" t="str">
        <f>IFERROR(INDEX(preseason!H:H,MATCH(A63,preseason!B:B,0)) &amp; " "&amp; INDEX(preseason!V:V,MATCH(A63,preseason!B:B,0)),"")</f>
        <v>79 guard</v>
      </c>
    </row>
    <row r="64" spans="1:9" x14ac:dyDescent="0.2">
      <c r="A64">
        <v>998659</v>
      </c>
      <c r="B64" t="s">
        <v>1066</v>
      </c>
      <c r="C64" t="s">
        <v>376</v>
      </c>
      <c r="D64" t="s">
        <v>39</v>
      </c>
      <c r="E64">
        <v>96.55</v>
      </c>
      <c r="F64">
        <v>531600</v>
      </c>
      <c r="G64">
        <v>67.097800000000007</v>
      </c>
      <c r="H64">
        <v>9</v>
      </c>
      <c r="I64" t="str">
        <f>IFERROR(INDEX(preseason!H:H,MATCH(A64,preseason!B:B,0)) &amp; " "&amp; INDEX(preseason!V:V,MATCH(A64,preseason!B:B,0)),"")</f>
        <v/>
      </c>
    </row>
    <row r="65" spans="1:9" x14ac:dyDescent="0.2">
      <c r="A65">
        <v>990291</v>
      </c>
      <c r="B65" t="s">
        <v>1384</v>
      </c>
      <c r="C65" t="s">
        <v>253</v>
      </c>
      <c r="D65" t="s">
        <v>1081</v>
      </c>
      <c r="E65">
        <v>84.62</v>
      </c>
      <c r="F65">
        <v>465900</v>
      </c>
      <c r="G65">
        <v>68.333100000000002</v>
      </c>
      <c r="H65">
        <v>9</v>
      </c>
      <c r="I65" t="str">
        <f>IFERROR(INDEX(preseason!H:H,MATCH(A65,preseason!B:B,0)) &amp; " "&amp; INDEX(preseason!V:V,MATCH(A65,preseason!B:B,0)),"")</f>
        <v>97 ruck</v>
      </c>
    </row>
    <row r="66" spans="1:9" x14ac:dyDescent="0.2">
      <c r="A66">
        <v>296735</v>
      </c>
      <c r="B66" t="s">
        <v>1239</v>
      </c>
      <c r="C66" t="s">
        <v>678</v>
      </c>
      <c r="D66" t="s">
        <v>39</v>
      </c>
      <c r="E66">
        <v>97.82</v>
      </c>
      <c r="F66">
        <v>538600</v>
      </c>
      <c r="G66">
        <v>68.507199999999997</v>
      </c>
      <c r="H66">
        <v>9</v>
      </c>
      <c r="I66" t="str">
        <f>IFERROR(INDEX(preseason!H:H,MATCH(A66,preseason!B:B,0)) &amp; " "&amp; INDEX(preseason!V:V,MATCH(A66,preseason!B:B,0)),"")</f>
        <v/>
      </c>
    </row>
    <row r="67" spans="1:9" x14ac:dyDescent="0.2">
      <c r="A67">
        <v>998128</v>
      </c>
      <c r="B67" t="s">
        <v>1152</v>
      </c>
      <c r="C67" t="s">
        <v>947</v>
      </c>
      <c r="D67" t="s">
        <v>39</v>
      </c>
      <c r="E67">
        <v>100.33</v>
      </c>
      <c r="F67">
        <v>552400</v>
      </c>
      <c r="G67">
        <v>68.806600000000003</v>
      </c>
      <c r="H67">
        <v>9</v>
      </c>
      <c r="I67" t="str">
        <f>IFERROR(INDEX(preseason!H:H,MATCH(A67,preseason!B:B,0)) &amp; " "&amp; INDEX(preseason!V:V,MATCH(A67,preseason!B:B,0)),"")</f>
        <v>16 tog</v>
      </c>
    </row>
    <row r="68" spans="1:9" x14ac:dyDescent="0.2">
      <c r="A68">
        <v>1013128</v>
      </c>
      <c r="B68" t="s">
        <v>1592</v>
      </c>
      <c r="C68" t="s">
        <v>863</v>
      </c>
      <c r="D68" t="s">
        <v>1225</v>
      </c>
      <c r="E68">
        <v>85.73</v>
      </c>
      <c r="F68">
        <v>472000</v>
      </c>
      <c r="G68">
        <v>68.959900000000005</v>
      </c>
      <c r="H68">
        <v>9</v>
      </c>
      <c r="I68" t="str">
        <f>IFERROR(INDEX(preseason!H:H,MATCH(A68,preseason!B:B,0)) &amp; " "&amp; INDEX(preseason!V:V,MATCH(A68,preseason!B:B,0)),"")</f>
        <v>188 snout</v>
      </c>
    </row>
    <row r="69" spans="1:9" x14ac:dyDescent="0.2">
      <c r="A69">
        <v>992049</v>
      </c>
      <c r="B69" t="s">
        <v>1109</v>
      </c>
      <c r="C69" t="s">
        <v>768</v>
      </c>
      <c r="D69" t="s">
        <v>36</v>
      </c>
      <c r="E69">
        <v>98.77</v>
      </c>
      <c r="F69">
        <v>543800</v>
      </c>
      <c r="G69">
        <v>69.238600000000005</v>
      </c>
      <c r="H69">
        <v>9</v>
      </c>
      <c r="I69" t="str">
        <f>IFERROR(INDEX(preseason!H:H,MATCH(A69,preseason!B:B,0)) &amp; " "&amp; INDEX(preseason!V:V,MATCH(A69,preseason!B:B,0)),"")</f>
        <v>78 switch</v>
      </c>
    </row>
    <row r="70" spans="1:9" x14ac:dyDescent="0.2">
      <c r="A70">
        <v>271072</v>
      </c>
      <c r="B70" t="s">
        <v>1133</v>
      </c>
      <c r="C70" t="s">
        <v>118</v>
      </c>
      <c r="D70" t="s">
        <v>39</v>
      </c>
      <c r="E70">
        <v>96.47</v>
      </c>
      <c r="F70">
        <v>531200</v>
      </c>
      <c r="G70">
        <v>70.019400000000005</v>
      </c>
      <c r="H70">
        <v>9</v>
      </c>
      <c r="I70" t="str">
        <f>IFERROR(INDEX(preseason!H:H,MATCH(A70,preseason!B:B,0)) &amp; " "&amp; INDEX(preseason!V:V,MATCH(A70,preseason!B:B,0)),"")</f>
        <v>57 guard</v>
      </c>
    </row>
    <row r="71" spans="1:9" x14ac:dyDescent="0.2">
      <c r="A71">
        <v>993993</v>
      </c>
      <c r="B71" t="s">
        <v>1145</v>
      </c>
      <c r="C71" t="s">
        <v>768</v>
      </c>
      <c r="D71" t="s">
        <v>1225</v>
      </c>
      <c r="E71">
        <v>87.32</v>
      </c>
      <c r="F71">
        <v>480800</v>
      </c>
      <c r="G71">
        <v>71.113299999999995</v>
      </c>
      <c r="H71">
        <v>9</v>
      </c>
      <c r="I71" t="str">
        <f>IFERROR(INDEX(preseason!H:H,MATCH(A71,preseason!B:B,0)) &amp; " "&amp; INDEX(preseason!V:V,MATCH(A71,preseason!B:B,0)),"")</f>
        <v>75 pocket</v>
      </c>
    </row>
    <row r="72" spans="1:9" x14ac:dyDescent="0.2">
      <c r="A72">
        <v>295342</v>
      </c>
      <c r="B72" t="s">
        <v>1044</v>
      </c>
      <c r="C72" t="s">
        <v>863</v>
      </c>
      <c r="D72" t="s">
        <v>39</v>
      </c>
      <c r="E72">
        <v>92.14</v>
      </c>
      <c r="F72">
        <v>507300</v>
      </c>
      <c r="G72">
        <v>71.503900000000002</v>
      </c>
      <c r="H72">
        <v>9</v>
      </c>
      <c r="I72" t="str">
        <f>IFERROR(INDEX(preseason!H:H,MATCH(A72,preseason!B:B,0)) &amp; " "&amp; INDEX(preseason!V:V,MATCH(A72,preseason!B:B,0)),"")</f>
        <v>47 guard</v>
      </c>
    </row>
    <row r="73" spans="1:9" x14ac:dyDescent="0.2">
      <c r="A73">
        <v>1001026</v>
      </c>
      <c r="B73" t="s">
        <v>1089</v>
      </c>
      <c r="C73" t="s">
        <v>315</v>
      </c>
      <c r="D73" t="s">
        <v>39</v>
      </c>
      <c r="E73">
        <v>91.6</v>
      </c>
      <c r="F73">
        <v>504300</v>
      </c>
      <c r="G73">
        <v>72.308999999999997</v>
      </c>
      <c r="H73">
        <v>10</v>
      </c>
      <c r="I73" t="str">
        <f>IFERROR(INDEX(preseason!H:H,MATCH(A73,preseason!B:B,0)) &amp; " "&amp; INDEX(preseason!V:V,MATCH(A73,preseason!B:B,0)),"")</f>
        <v>128 hot</v>
      </c>
    </row>
    <row r="74" spans="1:9" x14ac:dyDescent="0.2">
      <c r="A74">
        <v>997078</v>
      </c>
      <c r="B74" t="s">
        <v>1327</v>
      </c>
      <c r="C74" t="s">
        <v>315</v>
      </c>
      <c r="D74" t="s">
        <v>39</v>
      </c>
      <c r="E74">
        <v>92.8</v>
      </c>
      <c r="F74">
        <v>510900</v>
      </c>
      <c r="G74">
        <v>74.048599999999993</v>
      </c>
      <c r="H74">
        <v>10</v>
      </c>
      <c r="I74" t="str">
        <f>IFERROR(INDEX(preseason!H:H,MATCH(A74,preseason!B:B,0)) &amp; " "&amp; INDEX(preseason!V:V,MATCH(A74,preseason!B:B,0)),"")</f>
        <v>73 guard</v>
      </c>
    </row>
    <row r="75" spans="1:9" x14ac:dyDescent="0.2">
      <c r="A75">
        <v>293871</v>
      </c>
      <c r="B75" t="s">
        <v>1099</v>
      </c>
      <c r="C75" t="s">
        <v>253</v>
      </c>
      <c r="D75" t="s">
        <v>36</v>
      </c>
      <c r="E75">
        <v>94.5</v>
      </c>
      <c r="F75">
        <v>520300</v>
      </c>
      <c r="G75">
        <v>74.837299999999999</v>
      </c>
      <c r="H75">
        <v>10</v>
      </c>
      <c r="I75" t="str">
        <f>IFERROR(INDEX(preseason!H:H,MATCH(A75,preseason!B:B,0)) &amp; " "&amp; INDEX(preseason!V:V,MATCH(A75,preseason!B:B,0)),"")</f>
        <v>111 hot</v>
      </c>
    </row>
    <row r="76" spans="1:9" x14ac:dyDescent="0.2">
      <c r="A76">
        <v>261510</v>
      </c>
      <c r="B76" t="s">
        <v>1072</v>
      </c>
      <c r="C76" t="s">
        <v>496</v>
      </c>
      <c r="D76" t="s">
        <v>44</v>
      </c>
      <c r="E76">
        <v>94.36</v>
      </c>
      <c r="F76">
        <v>519500</v>
      </c>
      <c r="G76">
        <v>78.479799999999997</v>
      </c>
      <c r="H76">
        <v>10</v>
      </c>
      <c r="I76" t="str">
        <f>IFERROR(INDEX(preseason!H:H,MATCH(A76,preseason!B:B,0)) &amp; " "&amp; INDEX(preseason!V:V,MATCH(A76,preseason!B:B,0)),"")</f>
        <v/>
      </c>
    </row>
    <row r="77" spans="1:9" x14ac:dyDescent="0.2">
      <c r="A77">
        <v>993107</v>
      </c>
      <c r="B77" t="s">
        <v>1286</v>
      </c>
      <c r="C77" t="s">
        <v>17</v>
      </c>
      <c r="D77" t="s">
        <v>1309</v>
      </c>
      <c r="E77">
        <v>90.64</v>
      </c>
      <c r="F77">
        <v>499000</v>
      </c>
      <c r="G77">
        <v>79.1952</v>
      </c>
      <c r="H77">
        <v>10</v>
      </c>
      <c r="I77" t="str">
        <f>IFERROR(INDEX(preseason!H:H,MATCH(A77,preseason!B:B,0)) &amp; " "&amp; INDEX(preseason!V:V,MATCH(A77,preseason!B:B,0)),"")</f>
        <v>43 vulture</v>
      </c>
    </row>
    <row r="78" spans="1:9" x14ac:dyDescent="0.2">
      <c r="A78">
        <v>293813</v>
      </c>
      <c r="B78" t="s">
        <v>1790</v>
      </c>
      <c r="C78" t="s">
        <v>768</v>
      </c>
      <c r="D78" t="s">
        <v>44</v>
      </c>
      <c r="E78">
        <v>94.28</v>
      </c>
      <c r="F78">
        <v>519100</v>
      </c>
      <c r="G78">
        <v>79.808499999999995</v>
      </c>
      <c r="H78">
        <v>10</v>
      </c>
      <c r="I78" t="str">
        <f>IFERROR(INDEX(preseason!H:H,MATCH(A78,preseason!B:B,0)) &amp; " "&amp; INDEX(preseason!V:V,MATCH(A78,preseason!B:B,0)),"")</f>
        <v>52 tog</v>
      </c>
    </row>
    <row r="79" spans="1:9" x14ac:dyDescent="0.2">
      <c r="A79">
        <v>291790</v>
      </c>
      <c r="B79" t="s">
        <v>1064</v>
      </c>
      <c r="C79" t="s">
        <v>906</v>
      </c>
      <c r="D79" t="s">
        <v>36</v>
      </c>
      <c r="E79">
        <v>96.38</v>
      </c>
      <c r="F79">
        <v>530600</v>
      </c>
      <c r="G79">
        <v>81.129900000000006</v>
      </c>
      <c r="H79">
        <v>11</v>
      </c>
      <c r="I79" t="str">
        <f>IFERROR(INDEX(preseason!H:H,MATCH(A79,preseason!B:B,0)) &amp; " "&amp; INDEX(preseason!V:V,MATCH(A79,preseason!B:B,0)),"")</f>
        <v>103 wing</v>
      </c>
    </row>
    <row r="80" spans="1:9" x14ac:dyDescent="0.2">
      <c r="A80">
        <v>298174</v>
      </c>
      <c r="B80" t="s">
        <v>1172</v>
      </c>
      <c r="C80" t="s">
        <v>768</v>
      </c>
      <c r="D80" t="s">
        <v>91</v>
      </c>
      <c r="E80">
        <v>96.45</v>
      </c>
      <c r="F80">
        <v>531100</v>
      </c>
      <c r="G80">
        <v>81.569000000000003</v>
      </c>
      <c r="H80">
        <v>11</v>
      </c>
      <c r="I80" t="str">
        <f>IFERROR(INDEX(preseason!H:H,MATCH(A80,preseason!B:B,0)) &amp; " "&amp; INDEX(preseason!V:V,MATCH(A80,preseason!B:B,0)),"")</f>
        <v>74 ruck</v>
      </c>
    </row>
    <row r="81" spans="1:9" x14ac:dyDescent="0.2">
      <c r="A81">
        <v>1009399</v>
      </c>
      <c r="B81" t="s">
        <v>1363</v>
      </c>
      <c r="C81" t="s">
        <v>376</v>
      </c>
      <c r="D81" t="s">
        <v>1081</v>
      </c>
      <c r="E81">
        <v>84.55</v>
      </c>
      <c r="F81">
        <v>465500</v>
      </c>
      <c r="G81">
        <v>82.492599999999996</v>
      </c>
      <c r="H81">
        <v>11</v>
      </c>
      <c r="I81" t="str">
        <f>IFERROR(INDEX(preseason!H:H,MATCH(A81,preseason!B:B,0)) &amp; " "&amp; INDEX(preseason!V:V,MATCH(A81,preseason!B:B,0)),"")</f>
        <v/>
      </c>
    </row>
    <row r="82" spans="1:9" x14ac:dyDescent="0.2">
      <c r="A82">
        <v>281085</v>
      </c>
      <c r="B82" t="s">
        <v>1117</v>
      </c>
      <c r="C82" t="s">
        <v>636</v>
      </c>
      <c r="D82" t="s">
        <v>39</v>
      </c>
      <c r="E82">
        <v>92.15</v>
      </c>
      <c r="F82">
        <v>507400</v>
      </c>
      <c r="G82">
        <v>82.8934</v>
      </c>
      <c r="H82">
        <v>11</v>
      </c>
      <c r="I82" t="str">
        <f>IFERROR(INDEX(preseason!H:H,MATCH(A82,preseason!B:B,0)) &amp; " "&amp; INDEX(preseason!V:V,MATCH(A82,preseason!B:B,0)),"")</f>
        <v>117 job</v>
      </c>
    </row>
    <row r="83" spans="1:9" x14ac:dyDescent="0.2">
      <c r="A83">
        <v>1000981</v>
      </c>
      <c r="B83" t="s">
        <v>1311</v>
      </c>
      <c r="C83" t="s">
        <v>768</v>
      </c>
      <c r="D83" t="s">
        <v>39</v>
      </c>
      <c r="E83">
        <v>92.09</v>
      </c>
      <c r="F83">
        <v>507000</v>
      </c>
      <c r="G83">
        <v>84.538899999999998</v>
      </c>
      <c r="H83">
        <v>11</v>
      </c>
      <c r="I83" t="str">
        <f>IFERROR(INDEX(preseason!H:H,MATCH(A83,preseason!B:B,0)) &amp; " "&amp; INDEX(preseason!V:V,MATCH(A83,preseason!B:B,0)),"")</f>
        <v>98 guard</v>
      </c>
    </row>
    <row r="84" spans="1:9" x14ac:dyDescent="0.2">
      <c r="A84">
        <v>291902</v>
      </c>
      <c r="B84" t="s">
        <v>1098</v>
      </c>
      <c r="C84" t="s">
        <v>636</v>
      </c>
      <c r="D84" t="s">
        <v>36</v>
      </c>
      <c r="E84">
        <v>96.9</v>
      </c>
      <c r="F84">
        <v>533500</v>
      </c>
      <c r="G84">
        <v>84.790300000000002</v>
      </c>
      <c r="H84">
        <v>11</v>
      </c>
      <c r="I84" t="str">
        <f>IFERROR(INDEX(preseason!H:H,MATCH(A84,preseason!B:B,0)) &amp; " "&amp; INDEX(preseason!V:V,MATCH(A84,preseason!B:B,0)),"")</f>
        <v/>
      </c>
    </row>
    <row r="85" spans="1:9" x14ac:dyDescent="0.2">
      <c r="A85">
        <v>295136</v>
      </c>
      <c r="B85" t="s">
        <v>1091</v>
      </c>
      <c r="C85" t="s">
        <v>906</v>
      </c>
      <c r="D85" t="s">
        <v>39</v>
      </c>
      <c r="E85">
        <v>89.94</v>
      </c>
      <c r="F85">
        <v>495200</v>
      </c>
      <c r="G85">
        <v>85.635000000000005</v>
      </c>
      <c r="H85">
        <v>11</v>
      </c>
      <c r="I85" t="str">
        <f>IFERROR(INDEX(preseason!H:H,MATCH(A85,preseason!B:B,0)) &amp; " "&amp; INDEX(preseason!V:V,MATCH(A85,preseason!B:B,0)),"")</f>
        <v>72 guard</v>
      </c>
    </row>
    <row r="86" spans="1:9" x14ac:dyDescent="0.2">
      <c r="A86">
        <v>271045</v>
      </c>
      <c r="B86" t="s">
        <v>1059</v>
      </c>
      <c r="C86" t="s">
        <v>947</v>
      </c>
      <c r="D86" t="s">
        <v>91</v>
      </c>
      <c r="E86">
        <v>97.63</v>
      </c>
      <c r="F86">
        <v>537500</v>
      </c>
      <c r="G86">
        <v>86.213999999999999</v>
      </c>
      <c r="H86">
        <v>11</v>
      </c>
      <c r="I86" t="str">
        <f>IFERROR(INDEX(preseason!H:H,MATCH(A86,preseason!B:B,0)) &amp; " "&amp; INDEX(preseason!V:V,MATCH(A86,preseason!B:B,0)),"")</f>
        <v/>
      </c>
    </row>
    <row r="87" spans="1:9" x14ac:dyDescent="0.2">
      <c r="A87">
        <v>1009420</v>
      </c>
      <c r="B87" t="s">
        <v>1185</v>
      </c>
      <c r="C87" t="s">
        <v>376</v>
      </c>
      <c r="D87" t="s">
        <v>36</v>
      </c>
      <c r="E87">
        <v>90.6</v>
      </c>
      <c r="F87">
        <v>498800</v>
      </c>
      <c r="G87">
        <v>88.374700000000004</v>
      </c>
      <c r="H87">
        <v>12</v>
      </c>
      <c r="I87" t="str">
        <f>IFERROR(INDEX(preseason!H:H,MATCH(A87,preseason!B:B,0)) &amp; " "&amp; INDEX(preseason!V:V,MATCH(A87,preseason!B:B,0)),"")</f>
        <v>86 hot</v>
      </c>
    </row>
    <row r="88" spans="1:9" x14ac:dyDescent="0.2">
      <c r="A88">
        <v>293846</v>
      </c>
      <c r="B88" t="s">
        <v>1207</v>
      </c>
      <c r="C88" t="s">
        <v>817</v>
      </c>
      <c r="D88" t="s">
        <v>36</v>
      </c>
      <c r="E88">
        <v>97.38</v>
      </c>
      <c r="F88">
        <v>536200</v>
      </c>
      <c r="G88">
        <v>90.001800000000003</v>
      </c>
      <c r="H88">
        <v>12</v>
      </c>
      <c r="I88" t="str">
        <f>IFERROR(INDEX(preseason!H:H,MATCH(A88,preseason!B:B,0)) &amp; " "&amp; INDEX(preseason!V:V,MATCH(A88,preseason!B:B,0)),"")</f>
        <v/>
      </c>
    </row>
    <row r="89" spans="1:9" x14ac:dyDescent="0.2">
      <c r="A89">
        <v>993998</v>
      </c>
      <c r="B89" t="s">
        <v>1120</v>
      </c>
      <c r="C89" t="s">
        <v>678</v>
      </c>
      <c r="D89" t="s">
        <v>36</v>
      </c>
      <c r="E89">
        <v>90.86</v>
      </c>
      <c r="F89">
        <v>500200</v>
      </c>
      <c r="G89">
        <v>90.085300000000004</v>
      </c>
      <c r="H89">
        <v>12</v>
      </c>
      <c r="I89" t="str">
        <f>IFERROR(INDEX(preseason!H:H,MATCH(A89,preseason!B:B,0)) &amp; " "&amp; INDEX(preseason!V:V,MATCH(A89,preseason!B:B,0)),"")</f>
        <v>111 hot</v>
      </c>
    </row>
    <row r="90" spans="1:9" x14ac:dyDescent="0.2">
      <c r="A90">
        <v>298421</v>
      </c>
      <c r="B90" t="s">
        <v>1180</v>
      </c>
      <c r="C90" t="s">
        <v>817</v>
      </c>
      <c r="D90" t="s">
        <v>1225</v>
      </c>
      <c r="E90">
        <v>87.5</v>
      </c>
      <c r="F90">
        <v>481800</v>
      </c>
      <c r="G90">
        <v>90.371700000000004</v>
      </c>
      <c r="H90">
        <v>12</v>
      </c>
      <c r="I90" t="str">
        <f>IFERROR(INDEX(preseason!H:H,MATCH(A90,preseason!B:B,0)) &amp; " "&amp; INDEX(preseason!V:V,MATCH(A90,preseason!B:B,0)),"")</f>
        <v>73 wing</v>
      </c>
    </row>
    <row r="91" spans="1:9" x14ac:dyDescent="0.2">
      <c r="A91">
        <v>1001398</v>
      </c>
      <c r="B91" t="s">
        <v>1181</v>
      </c>
      <c r="C91" t="s">
        <v>199</v>
      </c>
      <c r="D91" t="s">
        <v>36</v>
      </c>
      <c r="E91">
        <v>96.71</v>
      </c>
      <c r="F91">
        <v>532400</v>
      </c>
      <c r="G91">
        <v>90.388400000000004</v>
      </c>
      <c r="H91">
        <v>12</v>
      </c>
      <c r="I91" t="str">
        <f>IFERROR(INDEX(preseason!H:H,MATCH(A91,preseason!B:B,0)) &amp; " "&amp; INDEX(preseason!V:V,MATCH(A91,preseason!B:B,0)),"")</f>
        <v>90 hot</v>
      </c>
    </row>
    <row r="92" spans="1:9" x14ac:dyDescent="0.2">
      <c r="A92">
        <v>260257</v>
      </c>
      <c r="B92" t="s">
        <v>1060</v>
      </c>
      <c r="C92" t="s">
        <v>253</v>
      </c>
      <c r="D92" t="s">
        <v>36</v>
      </c>
      <c r="E92">
        <v>94.57</v>
      </c>
      <c r="F92">
        <v>520700</v>
      </c>
      <c r="G92">
        <v>93.9161</v>
      </c>
      <c r="H92">
        <v>12</v>
      </c>
      <c r="I92" t="str">
        <f>IFERROR(INDEX(preseason!H:H,MATCH(A92,preseason!B:B,0)) &amp; " "&amp; INDEX(preseason!V:V,MATCH(A92,preseason!B:B,0)),"")</f>
        <v>48 tog</v>
      </c>
    </row>
    <row r="93" spans="1:9" x14ac:dyDescent="0.2">
      <c r="A93">
        <v>998205</v>
      </c>
      <c r="B93" t="s">
        <v>1118</v>
      </c>
      <c r="C93" t="s">
        <v>17</v>
      </c>
      <c r="D93" t="s">
        <v>36</v>
      </c>
      <c r="E93">
        <v>94.5</v>
      </c>
      <c r="F93">
        <v>520300</v>
      </c>
      <c r="G93">
        <v>94.036900000000003</v>
      </c>
      <c r="H93">
        <v>12</v>
      </c>
      <c r="I93" t="str">
        <f>IFERROR(INDEX(preseason!H:H,MATCH(A93,preseason!B:B,0)) &amp; " "&amp; INDEX(preseason!V:V,MATCH(A93,preseason!B:B,0)),"")</f>
        <v>66 guard</v>
      </c>
    </row>
    <row r="94" spans="1:9" x14ac:dyDescent="0.2">
      <c r="A94">
        <v>996731</v>
      </c>
      <c r="B94" t="s">
        <v>1399</v>
      </c>
      <c r="C94" t="s">
        <v>199</v>
      </c>
      <c r="D94" t="s">
        <v>44</v>
      </c>
      <c r="E94">
        <v>86.14</v>
      </c>
      <c r="F94">
        <v>474200</v>
      </c>
      <c r="G94">
        <v>94.192999999999998</v>
      </c>
      <c r="H94">
        <v>12</v>
      </c>
      <c r="I94" t="str">
        <f>IFERROR(INDEX(preseason!H:H,MATCH(A94,preseason!B:B,0)) &amp; " "&amp; INDEX(preseason!V:V,MATCH(A94,preseason!B:B,0)),"")</f>
        <v>62 spearhead</v>
      </c>
    </row>
    <row r="95" spans="1:9" x14ac:dyDescent="0.2">
      <c r="A95">
        <v>998102</v>
      </c>
      <c r="B95" t="s">
        <v>1115</v>
      </c>
      <c r="C95" t="s">
        <v>315</v>
      </c>
      <c r="D95" t="s">
        <v>1075</v>
      </c>
      <c r="E95">
        <v>86.94</v>
      </c>
      <c r="F95">
        <v>478700</v>
      </c>
      <c r="G95">
        <v>94.674000000000007</v>
      </c>
      <c r="H95">
        <v>12</v>
      </c>
      <c r="I95" t="str">
        <f>IFERROR(INDEX(preseason!H:H,MATCH(A95,preseason!B:B,0)) &amp; " "&amp; INDEX(preseason!V:V,MATCH(A95,preseason!B:B,0)),"")</f>
        <v>105 hot</v>
      </c>
    </row>
    <row r="96" spans="1:9" x14ac:dyDescent="0.2">
      <c r="A96">
        <v>1003130</v>
      </c>
      <c r="B96" t="s">
        <v>1194</v>
      </c>
      <c r="C96" t="s">
        <v>253</v>
      </c>
      <c r="D96" t="s">
        <v>1225</v>
      </c>
      <c r="E96">
        <v>85.86</v>
      </c>
      <c r="F96">
        <v>472700</v>
      </c>
      <c r="G96">
        <v>95.645399999999995</v>
      </c>
      <c r="H96">
        <v>12</v>
      </c>
      <c r="I96" t="str">
        <f>IFERROR(INDEX(preseason!H:H,MATCH(A96,preseason!B:B,0)) &amp; " "&amp; INDEX(preseason!V:V,MATCH(A96,preseason!B:B,0)),"")</f>
        <v>93 injured</v>
      </c>
    </row>
    <row r="97" spans="1:9" x14ac:dyDescent="0.2">
      <c r="A97">
        <v>1002239</v>
      </c>
      <c r="B97" t="s">
        <v>1131</v>
      </c>
      <c r="C97" t="s">
        <v>199</v>
      </c>
      <c r="D97" t="s">
        <v>36</v>
      </c>
      <c r="E97">
        <v>91.61</v>
      </c>
      <c r="F97">
        <v>504400</v>
      </c>
      <c r="G97">
        <v>96.054900000000004</v>
      </c>
      <c r="H97">
        <v>13</v>
      </c>
      <c r="I97" t="str">
        <f>IFERROR(INDEX(preseason!H:H,MATCH(A97,preseason!B:B,0)) &amp; " "&amp; INDEX(preseason!V:V,MATCH(A97,preseason!B:B,0)),"")</f>
        <v>89 shovel</v>
      </c>
    </row>
    <row r="98" spans="1:9" x14ac:dyDescent="0.2">
      <c r="A98">
        <v>1020895</v>
      </c>
      <c r="B98" t="s">
        <v>1687</v>
      </c>
      <c r="C98" t="s">
        <v>588</v>
      </c>
      <c r="D98" t="s">
        <v>36</v>
      </c>
      <c r="E98">
        <v>86.86</v>
      </c>
      <c r="F98">
        <v>478200</v>
      </c>
      <c r="G98">
        <v>97.432199999999995</v>
      </c>
      <c r="H98">
        <v>13</v>
      </c>
      <c r="I98" t="str">
        <f>IFERROR(INDEX(preseason!H:H,MATCH(A98,preseason!B:B,0)) &amp; " "&amp; INDEX(preseason!V:V,MATCH(A98,preseason!B:B,0)),"")</f>
        <v>92 shovel</v>
      </c>
    </row>
    <row r="99" spans="1:9" x14ac:dyDescent="0.2">
      <c r="A99">
        <v>994185</v>
      </c>
      <c r="B99" t="s">
        <v>1186</v>
      </c>
      <c r="C99" t="s">
        <v>253</v>
      </c>
      <c r="D99" t="s">
        <v>36</v>
      </c>
      <c r="E99">
        <v>85.13</v>
      </c>
      <c r="F99">
        <v>468700</v>
      </c>
      <c r="G99">
        <v>98.672200000000004</v>
      </c>
      <c r="H99">
        <v>13</v>
      </c>
      <c r="I99" t="str">
        <f>IFERROR(INDEX(preseason!H:H,MATCH(A99,preseason!B:B,0)) &amp; " "&amp; INDEX(preseason!V:V,MATCH(A99,preseason!B:B,0)),"")</f>
        <v>120 mrp</v>
      </c>
    </row>
    <row r="100" spans="1:9" x14ac:dyDescent="0.2">
      <c r="A100">
        <v>291570</v>
      </c>
      <c r="B100" t="s">
        <v>1055</v>
      </c>
      <c r="C100" t="s">
        <v>376</v>
      </c>
      <c r="D100" t="s">
        <v>1225</v>
      </c>
      <c r="E100">
        <v>63.29</v>
      </c>
      <c r="F100">
        <v>313600</v>
      </c>
      <c r="G100">
        <v>98.855099999999993</v>
      </c>
      <c r="H100">
        <v>13</v>
      </c>
      <c r="I100" t="str">
        <f>IFERROR(INDEX(preseason!H:H,MATCH(A100,preseason!B:B,0)) &amp; " "&amp; INDEX(preseason!V:V,MATCH(A100,preseason!B:B,0)),"")</f>
        <v>90 cannon</v>
      </c>
    </row>
    <row r="101" spans="1:9" x14ac:dyDescent="0.2">
      <c r="A101">
        <v>990290</v>
      </c>
      <c r="B101" t="s">
        <v>1166</v>
      </c>
      <c r="C101" t="s">
        <v>947</v>
      </c>
      <c r="D101" t="s">
        <v>39</v>
      </c>
      <c r="E101">
        <v>92.79</v>
      </c>
      <c r="F101">
        <v>510900</v>
      </c>
      <c r="G101">
        <v>99</v>
      </c>
      <c r="H101">
        <v>13</v>
      </c>
      <c r="I101" t="str">
        <f>IFERROR(INDEX(preseason!H:H,MATCH(A101,preseason!B:B,0)) &amp; " "&amp; INDEX(preseason!V:V,MATCH(A101,preseason!B:B,0)),"")</f>
        <v>88 job</v>
      </c>
    </row>
    <row r="102" spans="1:9" x14ac:dyDescent="0.2">
      <c r="A102">
        <v>292511</v>
      </c>
      <c r="B102" t="s">
        <v>1220</v>
      </c>
      <c r="C102" t="s">
        <v>496</v>
      </c>
      <c r="D102" t="s">
        <v>1075</v>
      </c>
      <c r="E102">
        <v>90.48</v>
      </c>
      <c r="F102">
        <v>498100</v>
      </c>
      <c r="G102">
        <v>99.434600000000003</v>
      </c>
      <c r="H102">
        <v>13</v>
      </c>
      <c r="I102" t="str">
        <f>IFERROR(INDEX(preseason!H:H,MATCH(A102,preseason!B:B,0)) &amp; " "&amp; INDEX(preseason!V:V,MATCH(A102,preseason!B:B,0)),"")</f>
        <v>44 wing</v>
      </c>
    </row>
    <row r="103" spans="1:9" x14ac:dyDescent="0.2">
      <c r="A103">
        <v>280506</v>
      </c>
      <c r="B103" t="s">
        <v>1391</v>
      </c>
      <c r="C103" t="s">
        <v>35</v>
      </c>
      <c r="D103" t="s">
        <v>44</v>
      </c>
      <c r="E103">
        <v>90.67</v>
      </c>
      <c r="F103">
        <v>499200</v>
      </c>
      <c r="G103">
        <v>99.8</v>
      </c>
      <c r="H103">
        <v>13</v>
      </c>
      <c r="I103" t="str">
        <f>IFERROR(INDEX(preseason!H:H,MATCH(A103,preseason!B:B,0)) &amp; " "&amp; INDEX(preseason!V:V,MATCH(A103,preseason!B:B,0)),"")</f>
        <v>88 vulture</v>
      </c>
    </row>
    <row r="104" spans="1:9" x14ac:dyDescent="0.2">
      <c r="A104">
        <v>290627</v>
      </c>
      <c r="B104" t="s">
        <v>1167</v>
      </c>
      <c r="C104" t="s">
        <v>768</v>
      </c>
      <c r="D104" t="s">
        <v>36</v>
      </c>
      <c r="E104">
        <v>94.22</v>
      </c>
      <c r="F104">
        <v>518800</v>
      </c>
      <c r="G104">
        <v>99.976299999999995</v>
      </c>
      <c r="H104">
        <v>13</v>
      </c>
      <c r="I104" t="str">
        <f>IFERROR(INDEX(preseason!H:H,MATCH(A104,preseason!B:B,0)) &amp; " "&amp; INDEX(preseason!V:V,MATCH(A104,preseason!B:B,0)),"")</f>
        <v>21 injured</v>
      </c>
    </row>
    <row r="105" spans="1:9" x14ac:dyDescent="0.2">
      <c r="A105">
        <v>271129</v>
      </c>
      <c r="B105" t="s">
        <v>1057</v>
      </c>
      <c r="C105" t="s">
        <v>678</v>
      </c>
      <c r="D105" t="s">
        <v>91</v>
      </c>
      <c r="E105">
        <v>93.23</v>
      </c>
      <c r="F105">
        <v>513300</v>
      </c>
      <c r="G105">
        <v>100.1</v>
      </c>
      <c r="H105">
        <v>13</v>
      </c>
      <c r="I105" t="str">
        <f>IFERROR(INDEX(preseason!H:H,MATCH(A105,preseason!B:B,0)) &amp; " "&amp; INDEX(preseason!V:V,MATCH(A105,preseason!B:B,0)),"")</f>
        <v>50 tog</v>
      </c>
    </row>
    <row r="106" spans="1:9" x14ac:dyDescent="0.2">
      <c r="A106">
        <v>294305</v>
      </c>
      <c r="B106" t="s">
        <v>1077</v>
      </c>
      <c r="C106" t="s">
        <v>17</v>
      </c>
      <c r="D106" t="s">
        <v>36</v>
      </c>
      <c r="E106">
        <v>86.06</v>
      </c>
      <c r="F106">
        <v>473800</v>
      </c>
      <c r="G106">
        <v>100.208</v>
      </c>
      <c r="H106">
        <v>13</v>
      </c>
      <c r="I106" t="str">
        <f>IFERROR(INDEX(preseason!H:H,MATCH(A106,preseason!B:B,0)) &amp; " "&amp; INDEX(preseason!V:V,MATCH(A106,preseason!B:B,0)),"")</f>
        <v>86 guard</v>
      </c>
    </row>
    <row r="107" spans="1:9" x14ac:dyDescent="0.2">
      <c r="A107">
        <v>297354</v>
      </c>
      <c r="B107" t="s">
        <v>1190</v>
      </c>
      <c r="C107" t="s">
        <v>588</v>
      </c>
      <c r="D107" t="s">
        <v>36</v>
      </c>
      <c r="E107">
        <v>92.32</v>
      </c>
      <c r="F107">
        <v>508300</v>
      </c>
      <c r="G107">
        <v>101.864</v>
      </c>
      <c r="H107">
        <v>13</v>
      </c>
      <c r="I107" t="str">
        <f>IFERROR(INDEX(preseason!H:H,MATCH(A107,preseason!B:B,0)) &amp; " "&amp; INDEX(preseason!V:V,MATCH(A107,preseason!B:B,0)),"")</f>
        <v>89 wing</v>
      </c>
    </row>
    <row r="108" spans="1:9" x14ac:dyDescent="0.2">
      <c r="A108">
        <v>1005247</v>
      </c>
      <c r="B108" t="s">
        <v>1344</v>
      </c>
      <c r="C108" t="s">
        <v>17</v>
      </c>
      <c r="D108" t="s">
        <v>39</v>
      </c>
      <c r="E108">
        <v>91.05</v>
      </c>
      <c r="F108">
        <v>501300</v>
      </c>
      <c r="G108">
        <v>102.639</v>
      </c>
      <c r="H108">
        <v>13</v>
      </c>
      <c r="I108" t="str">
        <f>IFERROR(INDEX(preseason!H:H,MATCH(A108,preseason!B:B,0)) &amp; " "&amp; INDEX(preseason!V:V,MATCH(A108,preseason!B:B,0)),"")</f>
        <v>58 job</v>
      </c>
    </row>
    <row r="109" spans="1:9" x14ac:dyDescent="0.2">
      <c r="A109">
        <v>280921</v>
      </c>
      <c r="B109" t="s">
        <v>1175</v>
      </c>
      <c r="C109" t="s">
        <v>678</v>
      </c>
      <c r="D109" t="s">
        <v>1225</v>
      </c>
      <c r="E109">
        <v>49.5</v>
      </c>
      <c r="F109">
        <v>419000</v>
      </c>
      <c r="G109">
        <v>102.89</v>
      </c>
      <c r="H109">
        <v>13</v>
      </c>
      <c r="I109" t="str">
        <f>IFERROR(INDEX(preseason!H:H,MATCH(A109,preseason!B:B,0)) &amp; " "&amp; INDEX(preseason!V:V,MATCH(A109,preseason!B:B,0)),"")</f>
        <v>79 shovel</v>
      </c>
    </row>
    <row r="110" spans="1:9" x14ac:dyDescent="0.2">
      <c r="A110">
        <v>293713</v>
      </c>
      <c r="B110" t="s">
        <v>1161</v>
      </c>
      <c r="C110" t="s">
        <v>439</v>
      </c>
      <c r="D110" t="s">
        <v>1075</v>
      </c>
      <c r="E110">
        <v>92</v>
      </c>
      <c r="F110">
        <v>506500</v>
      </c>
      <c r="G110">
        <v>103.377</v>
      </c>
      <c r="H110">
        <v>13</v>
      </c>
      <c r="I110" t="str">
        <f>IFERROR(INDEX(preseason!H:H,MATCH(A110,preseason!B:B,0)) &amp; " "&amp; INDEX(preseason!V:V,MATCH(A110,preseason!B:B,0)),"")</f>
        <v/>
      </c>
    </row>
    <row r="111" spans="1:9" x14ac:dyDescent="0.2">
      <c r="A111">
        <v>1009208</v>
      </c>
      <c r="B111" t="s">
        <v>1123</v>
      </c>
      <c r="C111" t="s">
        <v>439</v>
      </c>
      <c r="D111" t="s">
        <v>36</v>
      </c>
      <c r="E111">
        <v>87.5</v>
      </c>
      <c r="F111">
        <v>481800</v>
      </c>
      <c r="G111">
        <v>103.806</v>
      </c>
      <c r="H111">
        <v>13</v>
      </c>
      <c r="I111" t="str">
        <f>IFERROR(INDEX(preseason!H:H,MATCH(A111,preseason!B:B,0)) &amp; " "&amp; INDEX(preseason!V:V,MATCH(A111,preseason!B:B,0)),"")</f>
        <v>97 shovel</v>
      </c>
    </row>
    <row r="112" spans="1:9" x14ac:dyDescent="0.2">
      <c r="A112">
        <v>291783</v>
      </c>
      <c r="B112" t="s">
        <v>1088</v>
      </c>
      <c r="C112" t="s">
        <v>315</v>
      </c>
      <c r="D112" t="s">
        <v>36</v>
      </c>
      <c r="E112">
        <v>92.47</v>
      </c>
      <c r="F112">
        <v>509100</v>
      </c>
      <c r="G112">
        <v>103.82299999999999</v>
      </c>
      <c r="H112">
        <v>13</v>
      </c>
      <c r="I112" t="str">
        <f>IFERROR(INDEX(preseason!H:H,MATCH(A112,preseason!B:B,0)) &amp; " "&amp; INDEX(preseason!V:V,MATCH(A112,preseason!B:B,0)),"")</f>
        <v>67 shovel</v>
      </c>
    </row>
    <row r="113" spans="1:9" x14ac:dyDescent="0.2">
      <c r="A113">
        <v>292128</v>
      </c>
      <c r="B113" t="s">
        <v>1134</v>
      </c>
      <c r="C113" t="s">
        <v>947</v>
      </c>
      <c r="D113" t="s">
        <v>39</v>
      </c>
      <c r="E113">
        <v>68</v>
      </c>
      <c r="F113">
        <v>337000</v>
      </c>
      <c r="G113">
        <v>104.97199999999999</v>
      </c>
      <c r="H113">
        <v>14</v>
      </c>
      <c r="I113" t="str">
        <f>IFERROR(INDEX(preseason!H:H,MATCH(A113,preseason!B:B,0)) &amp; " "&amp; INDEX(preseason!V:V,MATCH(A113,preseason!B:B,0)),"")</f>
        <v>78 shovel</v>
      </c>
    </row>
    <row r="114" spans="1:9" x14ac:dyDescent="0.2">
      <c r="A114">
        <v>295344</v>
      </c>
      <c r="B114" t="s">
        <v>1164</v>
      </c>
      <c r="C114" t="s">
        <v>17</v>
      </c>
      <c r="D114" t="s">
        <v>44</v>
      </c>
      <c r="E114">
        <v>76.47</v>
      </c>
      <c r="F114">
        <v>421000</v>
      </c>
      <c r="G114">
        <v>105.77800000000001</v>
      </c>
      <c r="H114">
        <v>14</v>
      </c>
      <c r="I114" t="str">
        <f>IFERROR(INDEX(preseason!H:H,MATCH(A114,preseason!B:B,0)) &amp; " "&amp; INDEX(preseason!V:V,MATCH(A114,preseason!B:B,0)),"")</f>
        <v>41 tog</v>
      </c>
    </row>
    <row r="115" spans="1:9" x14ac:dyDescent="0.2">
      <c r="A115">
        <v>294859</v>
      </c>
      <c r="B115" t="s">
        <v>1146</v>
      </c>
      <c r="C115" t="s">
        <v>947</v>
      </c>
      <c r="D115" t="s">
        <v>39</v>
      </c>
      <c r="E115">
        <v>87.8</v>
      </c>
      <c r="F115">
        <v>483400</v>
      </c>
      <c r="G115">
        <v>106.04</v>
      </c>
      <c r="H115">
        <v>14</v>
      </c>
      <c r="I115" t="str">
        <f>IFERROR(INDEX(preseason!H:H,MATCH(A115,preseason!B:B,0)) &amp; " "&amp; INDEX(preseason!V:V,MATCH(A115,preseason!B:B,0)),"")</f>
        <v>144 hot</v>
      </c>
    </row>
    <row r="116" spans="1:9" x14ac:dyDescent="0.2">
      <c r="A116">
        <v>281065</v>
      </c>
      <c r="B116" t="s">
        <v>1082</v>
      </c>
      <c r="C116" t="s">
        <v>496</v>
      </c>
      <c r="D116" t="s">
        <v>39</v>
      </c>
      <c r="E116">
        <v>88.42</v>
      </c>
      <c r="F116">
        <v>486800</v>
      </c>
      <c r="G116">
        <v>106.127</v>
      </c>
      <c r="H116">
        <v>14</v>
      </c>
      <c r="I116" t="str">
        <f>IFERROR(INDEX(preseason!H:H,MATCH(A116,preseason!B:B,0)) &amp; " "&amp; INDEX(preseason!V:V,MATCH(A116,preseason!B:B,0)),"")</f>
        <v/>
      </c>
    </row>
    <row r="117" spans="1:9" x14ac:dyDescent="0.2">
      <c r="A117">
        <v>1023517</v>
      </c>
      <c r="B117" t="s">
        <v>1796</v>
      </c>
      <c r="C117" t="s">
        <v>118</v>
      </c>
      <c r="D117" t="s">
        <v>36</v>
      </c>
      <c r="E117">
        <v>0</v>
      </c>
      <c r="F117">
        <v>202800</v>
      </c>
      <c r="G117">
        <v>107.93</v>
      </c>
      <c r="H117">
        <v>14</v>
      </c>
      <c r="I117" t="str">
        <f>IFERROR(INDEX(preseason!H:H,MATCH(A117,preseason!B:B,0)) &amp; " "&amp; INDEX(preseason!V:V,MATCH(A117,preseason!B:B,0)),"")</f>
        <v>96 shovel</v>
      </c>
    </row>
    <row r="118" spans="1:9" x14ac:dyDescent="0.2">
      <c r="A118">
        <v>296355</v>
      </c>
      <c r="B118" t="s">
        <v>1113</v>
      </c>
      <c r="C118" t="s">
        <v>678</v>
      </c>
      <c r="D118" t="s">
        <v>39</v>
      </c>
      <c r="E118">
        <v>88.5</v>
      </c>
      <c r="F118">
        <v>487300</v>
      </c>
      <c r="G118">
        <v>109.432</v>
      </c>
      <c r="H118">
        <v>14</v>
      </c>
      <c r="I118" t="str">
        <f>IFERROR(INDEX(preseason!H:H,MATCH(A118,preseason!B:B,0)) &amp; " "&amp; INDEX(preseason!V:V,MATCH(A118,preseason!B:B,0)),"")</f>
        <v>103 guard</v>
      </c>
    </row>
    <row r="119" spans="1:9" x14ac:dyDescent="0.2">
      <c r="A119">
        <v>293716</v>
      </c>
      <c r="B119" t="s">
        <v>1056</v>
      </c>
      <c r="C119" t="s">
        <v>118</v>
      </c>
      <c r="D119" t="s">
        <v>36</v>
      </c>
      <c r="E119">
        <v>90.86</v>
      </c>
      <c r="F119">
        <v>500300</v>
      </c>
      <c r="G119">
        <v>110.97</v>
      </c>
      <c r="H119">
        <v>14</v>
      </c>
      <c r="I119" t="str">
        <f>IFERROR(INDEX(preseason!H:H,MATCH(A119,preseason!B:B,0)) &amp; " "&amp; INDEX(preseason!V:V,MATCH(A119,preseason!B:B,0)),"")</f>
        <v/>
      </c>
    </row>
    <row r="120" spans="1:9" x14ac:dyDescent="0.2">
      <c r="A120">
        <v>1006059</v>
      </c>
      <c r="B120" t="s">
        <v>1387</v>
      </c>
      <c r="C120" t="s">
        <v>118</v>
      </c>
      <c r="D120" t="s">
        <v>39</v>
      </c>
      <c r="E120">
        <v>87</v>
      </c>
      <c r="F120">
        <v>479000</v>
      </c>
      <c r="G120">
        <v>110.979</v>
      </c>
      <c r="H120">
        <v>14</v>
      </c>
      <c r="I120" t="str">
        <f>IFERROR(INDEX(preseason!H:H,MATCH(A120,preseason!B:B,0)) &amp; " "&amp; INDEX(preseason!V:V,MATCH(A120,preseason!B:B,0)),"")</f>
        <v>79 wing</v>
      </c>
    </row>
    <row r="121" spans="1:9" x14ac:dyDescent="0.2">
      <c r="A121">
        <v>280711</v>
      </c>
      <c r="B121" t="s">
        <v>1121</v>
      </c>
      <c r="C121" t="s">
        <v>723</v>
      </c>
      <c r="D121" t="s">
        <v>44</v>
      </c>
      <c r="E121">
        <v>88.67</v>
      </c>
      <c r="F121">
        <v>488200</v>
      </c>
      <c r="G121">
        <v>111.46299999999999</v>
      </c>
      <c r="H121">
        <v>14</v>
      </c>
      <c r="I121" t="str">
        <f>IFERROR(INDEX(preseason!H:H,MATCH(A121,preseason!B:B,0)) &amp; " "&amp; INDEX(preseason!V:V,MATCH(A121,preseason!B:B,0)),"")</f>
        <v>50 switch</v>
      </c>
    </row>
    <row r="122" spans="1:9" x14ac:dyDescent="0.2">
      <c r="A122">
        <v>1006152</v>
      </c>
      <c r="B122" t="s">
        <v>1449</v>
      </c>
      <c r="C122" t="s">
        <v>376</v>
      </c>
      <c r="D122" t="s">
        <v>39</v>
      </c>
      <c r="E122">
        <v>87.59</v>
      </c>
      <c r="F122">
        <v>482300</v>
      </c>
      <c r="G122">
        <v>111.88</v>
      </c>
      <c r="H122">
        <v>14</v>
      </c>
      <c r="I122" t="str">
        <f>IFERROR(INDEX(preseason!H:H,MATCH(A122,preseason!B:B,0)) &amp; " "&amp; INDEX(preseason!V:V,MATCH(A122,preseason!B:B,0)),"")</f>
        <v>88 wing</v>
      </c>
    </row>
    <row r="123" spans="1:9" x14ac:dyDescent="0.2">
      <c r="A123">
        <v>270917</v>
      </c>
      <c r="B123" t="s">
        <v>1052</v>
      </c>
      <c r="C123" t="s">
        <v>496</v>
      </c>
      <c r="D123" t="s">
        <v>36</v>
      </c>
      <c r="E123">
        <v>83.07</v>
      </c>
      <c r="F123">
        <v>457300</v>
      </c>
      <c r="G123">
        <v>111.88800000000001</v>
      </c>
      <c r="H123">
        <v>14</v>
      </c>
      <c r="I123" t="str">
        <f>IFERROR(INDEX(preseason!H:H,MATCH(A123,preseason!B:B,0)) &amp; " "&amp; INDEX(preseason!V:V,MATCH(A123,preseason!B:B,0)),"")</f>
        <v>61 shovel</v>
      </c>
    </row>
    <row r="124" spans="1:9" x14ac:dyDescent="0.2">
      <c r="A124">
        <v>993903</v>
      </c>
      <c r="B124" t="s">
        <v>1128</v>
      </c>
      <c r="C124" t="s">
        <v>768</v>
      </c>
      <c r="D124" t="s">
        <v>36</v>
      </c>
      <c r="E124">
        <v>67</v>
      </c>
      <c r="F124">
        <v>332000</v>
      </c>
      <c r="G124">
        <v>113.812</v>
      </c>
      <c r="H124">
        <v>15</v>
      </c>
      <c r="I124" t="str">
        <f>IFERROR(INDEX(preseason!H:H,MATCH(A124,preseason!B:B,0)) &amp; " "&amp; INDEX(preseason!V:V,MATCH(A124,preseason!B:B,0)),"")</f>
        <v>93 shovel</v>
      </c>
    </row>
    <row r="125" spans="1:9" x14ac:dyDescent="0.2">
      <c r="A125">
        <v>1005521</v>
      </c>
      <c r="B125" t="s">
        <v>1171</v>
      </c>
      <c r="C125" t="s">
        <v>118</v>
      </c>
      <c r="D125" t="s">
        <v>91</v>
      </c>
      <c r="E125">
        <v>88.45</v>
      </c>
      <c r="F125">
        <v>487000</v>
      </c>
      <c r="G125">
        <v>115.099</v>
      </c>
      <c r="H125">
        <v>15</v>
      </c>
      <c r="I125" t="str">
        <f>IFERROR(INDEX(preseason!H:H,MATCH(A125,preseason!B:B,0)) &amp; " "&amp; INDEX(preseason!V:V,MATCH(A125,preseason!B:B,0)),"")</f>
        <v>67 ruck</v>
      </c>
    </row>
    <row r="126" spans="1:9" x14ac:dyDescent="0.2">
      <c r="A126">
        <v>992644</v>
      </c>
      <c r="B126" t="s">
        <v>1383</v>
      </c>
      <c r="C126" t="s">
        <v>17</v>
      </c>
      <c r="D126" t="s">
        <v>91</v>
      </c>
      <c r="E126">
        <v>91.9</v>
      </c>
      <c r="F126">
        <v>506000</v>
      </c>
      <c r="G126">
        <v>115.768</v>
      </c>
      <c r="H126">
        <v>15</v>
      </c>
      <c r="I126" t="str">
        <f>IFERROR(INDEX(preseason!H:H,MATCH(A126,preseason!B:B,0)) &amp; " "&amp; INDEX(preseason!V:V,MATCH(A126,preseason!B:B,0)),"")</f>
        <v>40 ruck</v>
      </c>
    </row>
    <row r="127" spans="1:9" x14ac:dyDescent="0.2">
      <c r="A127">
        <v>1006028</v>
      </c>
      <c r="B127" t="s">
        <v>1353</v>
      </c>
      <c r="C127" t="s">
        <v>863</v>
      </c>
      <c r="D127" t="s">
        <v>39</v>
      </c>
      <c r="E127">
        <v>86.33</v>
      </c>
      <c r="F127">
        <v>475300</v>
      </c>
      <c r="G127">
        <v>115.822</v>
      </c>
      <c r="H127">
        <v>15</v>
      </c>
      <c r="I127" t="str">
        <f>IFERROR(INDEX(preseason!H:H,MATCH(A127,preseason!B:B,0)) &amp; " "&amp; INDEX(preseason!V:V,MATCH(A127,preseason!B:B,0)),"")</f>
        <v>100 guard</v>
      </c>
    </row>
    <row r="128" spans="1:9" x14ac:dyDescent="0.2">
      <c r="A128">
        <v>295898</v>
      </c>
      <c r="B128" t="s">
        <v>1111</v>
      </c>
      <c r="C128" t="s">
        <v>947</v>
      </c>
      <c r="D128" t="s">
        <v>36</v>
      </c>
      <c r="E128">
        <v>86.47</v>
      </c>
      <c r="F128">
        <v>476100</v>
      </c>
      <c r="G128">
        <v>116.756</v>
      </c>
      <c r="H128">
        <v>15</v>
      </c>
      <c r="I128" t="str">
        <f>IFERROR(INDEX(preseason!H:H,MATCH(A128,preseason!B:B,0)) &amp; " "&amp; INDEX(preseason!V:V,MATCH(A128,preseason!B:B,0)),"")</f>
        <v>73 shovel</v>
      </c>
    </row>
    <row r="129" spans="1:9" x14ac:dyDescent="0.2">
      <c r="A129">
        <v>1002312</v>
      </c>
      <c r="B129" t="s">
        <v>1201</v>
      </c>
      <c r="C129" t="s">
        <v>118</v>
      </c>
      <c r="D129" t="s">
        <v>1225</v>
      </c>
      <c r="E129">
        <v>76.48</v>
      </c>
      <c r="F129">
        <v>421100</v>
      </c>
      <c r="G129">
        <v>117.226</v>
      </c>
      <c r="H129">
        <v>15</v>
      </c>
      <c r="I129" t="str">
        <f>IFERROR(INDEX(preseason!H:H,MATCH(A129,preseason!B:B,0)) &amp; " "&amp; INDEX(preseason!V:V,MATCH(A129,preseason!B:B,0)),"")</f>
        <v>106 pocket</v>
      </c>
    </row>
    <row r="130" spans="1:9" x14ac:dyDescent="0.2">
      <c r="A130">
        <v>297452</v>
      </c>
      <c r="B130" t="s">
        <v>1325</v>
      </c>
      <c r="C130" t="s">
        <v>315</v>
      </c>
      <c r="D130" t="s">
        <v>39</v>
      </c>
      <c r="E130">
        <v>89.24</v>
      </c>
      <c r="F130">
        <v>491300</v>
      </c>
      <c r="G130">
        <v>118.31699999999999</v>
      </c>
      <c r="H130">
        <v>15</v>
      </c>
      <c r="I130" t="str">
        <f>IFERROR(INDEX(preseason!H:H,MATCH(A130,preseason!B:B,0)) &amp; " "&amp; INDEX(preseason!V:V,MATCH(A130,preseason!B:B,0)),"")</f>
        <v/>
      </c>
    </row>
    <row r="131" spans="1:9" x14ac:dyDescent="0.2">
      <c r="A131">
        <v>1012013</v>
      </c>
      <c r="B131" t="s">
        <v>1784</v>
      </c>
      <c r="C131" t="s">
        <v>315</v>
      </c>
      <c r="D131" t="s">
        <v>1225</v>
      </c>
      <c r="E131">
        <v>79.19</v>
      </c>
      <c r="F131">
        <v>436000</v>
      </c>
      <c r="G131">
        <v>119.211</v>
      </c>
      <c r="H131">
        <v>15</v>
      </c>
      <c r="I131" t="str">
        <f>IFERROR(INDEX(preseason!H:H,MATCH(A131,preseason!B:B,0)) &amp; " "&amp; INDEX(preseason!V:V,MATCH(A131,preseason!B:B,0)),"")</f>
        <v>83 wing</v>
      </c>
    </row>
    <row r="132" spans="1:9" x14ac:dyDescent="0.2">
      <c r="A132">
        <v>261224</v>
      </c>
      <c r="B132" t="s">
        <v>1105</v>
      </c>
      <c r="C132" t="s">
        <v>118</v>
      </c>
      <c r="D132" t="s">
        <v>44</v>
      </c>
      <c r="E132">
        <v>82.32</v>
      </c>
      <c r="F132">
        <v>453200</v>
      </c>
      <c r="G132">
        <v>120.339</v>
      </c>
      <c r="H132">
        <v>16</v>
      </c>
      <c r="I132" t="str">
        <f>IFERROR(INDEX(preseason!H:H,MATCH(A132,preseason!B:B,0)) &amp; " "&amp; INDEX(preseason!V:V,MATCH(A132,preseason!B:B,0)),"")</f>
        <v/>
      </c>
    </row>
    <row r="133" spans="1:9" x14ac:dyDescent="0.2">
      <c r="A133">
        <v>1012807</v>
      </c>
      <c r="B133" t="s">
        <v>1567</v>
      </c>
      <c r="C133" t="s">
        <v>35</v>
      </c>
      <c r="D133" t="s">
        <v>36</v>
      </c>
      <c r="E133">
        <v>86.94</v>
      </c>
      <c r="F133">
        <v>478700</v>
      </c>
      <c r="G133">
        <v>122.428</v>
      </c>
      <c r="H133">
        <v>16</v>
      </c>
      <c r="I133" t="str">
        <f>IFERROR(INDEX(preseason!H:H,MATCH(A133,preseason!B:B,0)) &amp; " "&amp; INDEX(preseason!V:V,MATCH(A133,preseason!B:B,0)),"")</f>
        <v>86 shovel</v>
      </c>
    </row>
    <row r="134" spans="1:9" x14ac:dyDescent="0.2">
      <c r="A134">
        <v>994386</v>
      </c>
      <c r="B134" t="s">
        <v>1400</v>
      </c>
      <c r="C134" t="s">
        <v>496</v>
      </c>
      <c r="D134" t="s">
        <v>1075</v>
      </c>
      <c r="E134">
        <v>83.77</v>
      </c>
      <c r="F134">
        <v>461200</v>
      </c>
      <c r="G134">
        <v>122.783</v>
      </c>
      <c r="H134">
        <v>16</v>
      </c>
      <c r="I134" t="str">
        <f>IFERROR(INDEX(preseason!H:H,MATCH(A134,preseason!B:B,0)) &amp; " "&amp; INDEX(preseason!V:V,MATCH(A134,preseason!B:B,0)),"")</f>
        <v>85 shovel</v>
      </c>
    </row>
    <row r="135" spans="1:9" x14ac:dyDescent="0.2">
      <c r="A135">
        <v>297401</v>
      </c>
      <c r="B135" t="s">
        <v>1058</v>
      </c>
      <c r="C135" t="s">
        <v>35</v>
      </c>
      <c r="D135" t="s">
        <v>36</v>
      </c>
      <c r="E135">
        <v>90.45</v>
      </c>
      <c r="F135">
        <v>498000</v>
      </c>
      <c r="G135">
        <v>125.215</v>
      </c>
      <c r="H135">
        <v>16</v>
      </c>
      <c r="I135" t="str">
        <f>IFERROR(INDEX(preseason!H:H,MATCH(A135,preseason!B:B,0)) &amp; " "&amp; INDEX(preseason!V:V,MATCH(A135,preseason!B:B,0)),"")</f>
        <v>23 tog</v>
      </c>
    </row>
    <row r="136" spans="1:9" x14ac:dyDescent="0.2">
      <c r="A136">
        <v>280944</v>
      </c>
      <c r="B136" t="s">
        <v>1438</v>
      </c>
      <c r="C136" t="s">
        <v>678</v>
      </c>
      <c r="D136" t="s">
        <v>44</v>
      </c>
      <c r="E136">
        <v>64.739999999999995</v>
      </c>
      <c r="F136">
        <v>356400</v>
      </c>
      <c r="G136">
        <v>126.691</v>
      </c>
      <c r="H136">
        <v>16</v>
      </c>
      <c r="I136" t="str">
        <f>IFERROR(INDEX(preseason!H:H,MATCH(A136,preseason!B:B,0)) &amp; " "&amp; INDEX(preseason!V:V,MATCH(A136,preseason!B:B,0)),"")</f>
        <v>86 guard</v>
      </c>
    </row>
    <row r="137" spans="1:9" x14ac:dyDescent="0.2">
      <c r="A137">
        <v>1011640</v>
      </c>
      <c r="B137" t="s">
        <v>1690</v>
      </c>
      <c r="C137" t="s">
        <v>723</v>
      </c>
      <c r="D137" t="s">
        <v>1225</v>
      </c>
      <c r="E137">
        <v>63.35</v>
      </c>
      <c r="F137">
        <v>348800</v>
      </c>
      <c r="G137">
        <v>126.908</v>
      </c>
      <c r="H137">
        <v>16</v>
      </c>
      <c r="I137" t="str">
        <f>IFERROR(INDEX(preseason!H:H,MATCH(A137,preseason!B:B,0)) &amp; " "&amp; INDEX(preseason!V:V,MATCH(A137,preseason!B:B,0)),"")</f>
        <v>70 shovel</v>
      </c>
    </row>
    <row r="138" spans="1:9" x14ac:dyDescent="0.2">
      <c r="A138">
        <v>1000223</v>
      </c>
      <c r="B138" t="s">
        <v>1206</v>
      </c>
      <c r="C138" t="s">
        <v>768</v>
      </c>
      <c r="D138" t="s">
        <v>1309</v>
      </c>
      <c r="E138">
        <v>78</v>
      </c>
      <c r="F138">
        <v>429400</v>
      </c>
      <c r="G138">
        <v>127.378</v>
      </c>
      <c r="H138">
        <v>16</v>
      </c>
      <c r="I138" t="str">
        <f>IFERROR(INDEX(preseason!H:H,MATCH(A138,preseason!B:B,0)) &amp; " "&amp; INDEX(preseason!V:V,MATCH(A138,preseason!B:B,0)),"")</f>
        <v>132 hot</v>
      </c>
    </row>
    <row r="139" spans="1:9" x14ac:dyDescent="0.2">
      <c r="A139">
        <v>1008280</v>
      </c>
      <c r="B139" t="s">
        <v>1372</v>
      </c>
      <c r="C139" t="s">
        <v>906</v>
      </c>
      <c r="D139" t="s">
        <v>39</v>
      </c>
      <c r="E139">
        <v>83.62</v>
      </c>
      <c r="F139">
        <v>460400</v>
      </c>
      <c r="G139">
        <v>128.404</v>
      </c>
      <c r="H139">
        <v>17</v>
      </c>
      <c r="I139" t="str">
        <f>IFERROR(INDEX(preseason!H:H,MATCH(A139,preseason!B:B,0)) &amp; " "&amp; INDEX(preseason!V:V,MATCH(A139,preseason!B:B,0)),"")</f>
        <v>26 injured</v>
      </c>
    </row>
    <row r="140" spans="1:9" x14ac:dyDescent="0.2">
      <c r="A140">
        <v>298288</v>
      </c>
      <c r="B140" t="s">
        <v>1192</v>
      </c>
      <c r="C140" t="s">
        <v>253</v>
      </c>
      <c r="D140" t="s">
        <v>39</v>
      </c>
      <c r="E140">
        <v>82.67</v>
      </c>
      <c r="F140">
        <v>455100</v>
      </c>
      <c r="G140">
        <v>129.44300000000001</v>
      </c>
      <c r="H140">
        <v>17</v>
      </c>
      <c r="I140" t="str">
        <f>IFERROR(INDEX(preseason!H:H,MATCH(A140,preseason!B:B,0)) &amp; " "&amp; INDEX(preseason!V:V,MATCH(A140,preseason!B:B,0)),"")</f>
        <v>98 job</v>
      </c>
    </row>
    <row r="141" spans="1:9" x14ac:dyDescent="0.2">
      <c r="A141">
        <v>294613</v>
      </c>
      <c r="B141" t="s">
        <v>1129</v>
      </c>
      <c r="C141" t="s">
        <v>376</v>
      </c>
      <c r="D141" t="s">
        <v>36</v>
      </c>
      <c r="E141">
        <v>85.81</v>
      </c>
      <c r="F141">
        <v>472400</v>
      </c>
      <c r="G141">
        <v>129.50299999999999</v>
      </c>
      <c r="H141">
        <v>17</v>
      </c>
      <c r="I141" t="str">
        <f>IFERROR(INDEX(preseason!H:H,MATCH(A141,preseason!B:B,0)) &amp; " "&amp; INDEX(preseason!V:V,MATCH(A141,preseason!B:B,0)),"")</f>
        <v>80 shovel</v>
      </c>
    </row>
    <row r="142" spans="1:9" x14ac:dyDescent="0.2">
      <c r="A142">
        <v>290629</v>
      </c>
      <c r="B142" t="s">
        <v>1351</v>
      </c>
      <c r="C142" t="s">
        <v>315</v>
      </c>
      <c r="D142" t="s">
        <v>1075</v>
      </c>
      <c r="E142">
        <v>87.36</v>
      </c>
      <c r="F142">
        <v>481000</v>
      </c>
      <c r="G142">
        <v>129.91399999999999</v>
      </c>
      <c r="H142">
        <v>17</v>
      </c>
      <c r="I142" t="str">
        <f>IFERROR(INDEX(preseason!H:H,MATCH(A142,preseason!B:B,0)) &amp; " "&amp; INDEX(preseason!V:V,MATCH(A142,preseason!B:B,0)),"")</f>
        <v/>
      </c>
    </row>
    <row r="143" spans="1:9" x14ac:dyDescent="0.2">
      <c r="A143">
        <v>992010</v>
      </c>
      <c r="B143" t="s">
        <v>1087</v>
      </c>
      <c r="C143" t="s">
        <v>253</v>
      </c>
      <c r="D143" t="s">
        <v>39</v>
      </c>
      <c r="E143">
        <v>82.8</v>
      </c>
      <c r="F143">
        <v>455900</v>
      </c>
      <c r="G143">
        <v>131.25399999999999</v>
      </c>
      <c r="H143">
        <v>17</v>
      </c>
      <c r="I143" t="str">
        <f>IFERROR(INDEX(preseason!H:H,MATCH(A143,preseason!B:B,0)) &amp; " "&amp; INDEX(preseason!V:V,MATCH(A143,preseason!B:B,0)),"")</f>
        <v/>
      </c>
    </row>
    <row r="144" spans="1:9" x14ac:dyDescent="0.2">
      <c r="A144">
        <v>990740</v>
      </c>
      <c r="B144" t="s">
        <v>1210</v>
      </c>
      <c r="C144" t="s">
        <v>906</v>
      </c>
      <c r="D144" t="s">
        <v>44</v>
      </c>
      <c r="E144">
        <v>82.68</v>
      </c>
      <c r="F144">
        <v>455200</v>
      </c>
      <c r="G144">
        <v>132.214</v>
      </c>
      <c r="H144">
        <v>17</v>
      </c>
      <c r="I144" t="str">
        <f>IFERROR(INDEX(preseason!H:H,MATCH(A144,preseason!B:B,0)) &amp; " "&amp; INDEX(preseason!V:V,MATCH(A144,preseason!B:B,0)),"")</f>
        <v>59 spearhead</v>
      </c>
    </row>
    <row r="145" spans="1:9" x14ac:dyDescent="0.2">
      <c r="A145">
        <v>996765</v>
      </c>
      <c r="B145" t="s">
        <v>1195</v>
      </c>
      <c r="C145" t="s">
        <v>863</v>
      </c>
      <c r="D145" t="s">
        <v>44</v>
      </c>
      <c r="E145">
        <v>80.25</v>
      </c>
      <c r="F145">
        <v>441800</v>
      </c>
      <c r="G145">
        <v>133.13499999999999</v>
      </c>
      <c r="H145">
        <v>17</v>
      </c>
      <c r="I145" t="str">
        <f>IFERROR(INDEX(preseason!H:H,MATCH(A145,preseason!B:B,0)) &amp; " "&amp; INDEX(preseason!V:V,MATCH(A145,preseason!B:B,0)),"")</f>
        <v/>
      </c>
    </row>
    <row r="146" spans="1:9" x14ac:dyDescent="0.2">
      <c r="A146">
        <v>1002404</v>
      </c>
      <c r="B146" t="s">
        <v>1330</v>
      </c>
      <c r="C146" t="s">
        <v>906</v>
      </c>
      <c r="D146" t="s">
        <v>44</v>
      </c>
      <c r="E146">
        <v>79.33</v>
      </c>
      <c r="F146">
        <v>436800</v>
      </c>
      <c r="G146">
        <v>133.49799999999999</v>
      </c>
      <c r="H146">
        <v>17</v>
      </c>
      <c r="I146" t="str">
        <f>IFERROR(INDEX(preseason!H:H,MATCH(A146,preseason!B:B,0)) &amp; " "&amp; INDEX(preseason!V:V,MATCH(A146,preseason!B:B,0)),"")</f>
        <v>113 target</v>
      </c>
    </row>
    <row r="147" spans="1:9" x14ac:dyDescent="0.2">
      <c r="A147">
        <v>290188</v>
      </c>
      <c r="B147" t="s">
        <v>1334</v>
      </c>
      <c r="C147" t="s">
        <v>863</v>
      </c>
      <c r="D147" t="s">
        <v>44</v>
      </c>
      <c r="E147">
        <v>85.53</v>
      </c>
      <c r="F147">
        <v>470900</v>
      </c>
      <c r="G147">
        <v>134.815</v>
      </c>
      <c r="H147">
        <v>17</v>
      </c>
      <c r="I147" t="str">
        <f>IFERROR(INDEX(preseason!H:H,MATCH(A147,preseason!B:B,0)) &amp; " "&amp; INDEX(preseason!V:V,MATCH(A147,preseason!B:B,0)),"")</f>
        <v>79 spearhead</v>
      </c>
    </row>
    <row r="148" spans="1:9" x14ac:dyDescent="0.2">
      <c r="A148">
        <v>1006126</v>
      </c>
      <c r="B148" t="s">
        <v>1218</v>
      </c>
      <c r="C148" t="s">
        <v>863</v>
      </c>
      <c r="D148" t="s">
        <v>36</v>
      </c>
      <c r="E148">
        <v>85.1</v>
      </c>
      <c r="F148">
        <v>468500</v>
      </c>
      <c r="G148">
        <v>136.27000000000001</v>
      </c>
      <c r="H148">
        <v>18</v>
      </c>
      <c r="I148" t="str">
        <f>IFERROR(INDEX(preseason!H:H,MATCH(A148,preseason!B:B,0)) &amp; " "&amp; INDEX(preseason!V:V,MATCH(A148,preseason!B:B,0)),"")</f>
        <v>64 shovel</v>
      </c>
    </row>
    <row r="149" spans="1:9" x14ac:dyDescent="0.2">
      <c r="A149">
        <v>291313</v>
      </c>
      <c r="B149" t="s">
        <v>1110</v>
      </c>
      <c r="C149" t="s">
        <v>253</v>
      </c>
      <c r="D149" t="s">
        <v>39</v>
      </c>
      <c r="E149">
        <v>84.24</v>
      </c>
      <c r="F149">
        <v>463800</v>
      </c>
      <c r="G149">
        <v>136.54599999999999</v>
      </c>
      <c r="H149">
        <v>18</v>
      </c>
      <c r="I149" t="str">
        <f>IFERROR(INDEX(preseason!H:H,MATCH(A149,preseason!B:B,0)) &amp; " "&amp; INDEX(preseason!V:V,MATCH(A149,preseason!B:B,0)),"")</f>
        <v>32 tog</v>
      </c>
    </row>
    <row r="150" spans="1:9" x14ac:dyDescent="0.2">
      <c r="A150">
        <v>294877</v>
      </c>
      <c r="B150" t="s">
        <v>1231</v>
      </c>
      <c r="C150" t="s">
        <v>496</v>
      </c>
      <c r="D150" t="s">
        <v>1225</v>
      </c>
      <c r="E150">
        <v>79.239999999999995</v>
      </c>
      <c r="F150">
        <v>436300</v>
      </c>
      <c r="G150">
        <v>138.27699999999999</v>
      </c>
      <c r="H150">
        <v>18</v>
      </c>
      <c r="I150" t="str">
        <f>IFERROR(INDEX(preseason!H:H,MATCH(A150,preseason!B:B,0)) &amp; " "&amp; INDEX(preseason!V:V,MATCH(A150,preseason!B:B,0)),"")</f>
        <v/>
      </c>
    </row>
    <row r="151" spans="1:9" x14ac:dyDescent="0.2">
      <c r="A151">
        <v>296324</v>
      </c>
      <c r="B151" t="s">
        <v>1368</v>
      </c>
      <c r="C151" t="s">
        <v>17</v>
      </c>
      <c r="D151" t="s">
        <v>44</v>
      </c>
      <c r="E151">
        <v>84.17</v>
      </c>
      <c r="F151">
        <v>463400</v>
      </c>
      <c r="G151">
        <v>139.55500000000001</v>
      </c>
      <c r="H151">
        <v>18</v>
      </c>
      <c r="I151" t="str">
        <f>IFERROR(INDEX(preseason!H:H,MATCH(A151,preseason!B:B,0)) &amp; " "&amp; INDEX(preseason!V:V,MATCH(A151,preseason!B:B,0)),"")</f>
        <v>95 spearhead</v>
      </c>
    </row>
    <row r="152" spans="1:9" x14ac:dyDescent="0.2">
      <c r="A152">
        <v>998114</v>
      </c>
      <c r="B152" t="s">
        <v>1229</v>
      </c>
      <c r="C152" t="s">
        <v>588</v>
      </c>
      <c r="D152" t="s">
        <v>39</v>
      </c>
      <c r="E152">
        <v>84.15</v>
      </c>
      <c r="F152">
        <v>463300</v>
      </c>
      <c r="G152">
        <v>140.65</v>
      </c>
      <c r="H152">
        <v>18</v>
      </c>
      <c r="I152" t="str">
        <f>IFERROR(INDEX(preseason!H:H,MATCH(A152,preseason!B:B,0)) &amp; " "&amp; INDEX(preseason!V:V,MATCH(A152,preseason!B:B,0)),"")</f>
        <v/>
      </c>
    </row>
    <row r="153" spans="1:9" x14ac:dyDescent="0.2">
      <c r="A153">
        <v>1000953</v>
      </c>
      <c r="B153" t="s">
        <v>1349</v>
      </c>
      <c r="C153" t="s">
        <v>199</v>
      </c>
      <c r="D153" t="s">
        <v>44</v>
      </c>
      <c r="E153">
        <v>79.319999999999993</v>
      </c>
      <c r="F153">
        <v>436700</v>
      </c>
      <c r="G153">
        <v>140.80699999999999</v>
      </c>
      <c r="H153">
        <v>18</v>
      </c>
      <c r="I153" t="str">
        <f>IFERROR(INDEX(preseason!H:H,MATCH(A153,preseason!B:B,0)) &amp; " "&amp; INDEX(preseason!V:V,MATCH(A153,preseason!B:B,0)),"")</f>
        <v/>
      </c>
    </row>
    <row r="154" spans="1:9" x14ac:dyDescent="0.2">
      <c r="A154">
        <v>1012805</v>
      </c>
      <c r="B154" t="s">
        <v>1504</v>
      </c>
      <c r="C154" t="s">
        <v>496</v>
      </c>
      <c r="D154" t="s">
        <v>1225</v>
      </c>
      <c r="E154">
        <v>56.56</v>
      </c>
      <c r="F154">
        <v>311400</v>
      </c>
      <c r="G154">
        <v>142.91800000000001</v>
      </c>
      <c r="H154">
        <v>18</v>
      </c>
      <c r="I154" t="str">
        <f>IFERROR(INDEX(preseason!H:H,MATCH(A154,preseason!B:B,0)) &amp; " "&amp; INDEX(preseason!V:V,MATCH(A154,preseason!B:B,0)),"")</f>
        <v>112 shovel</v>
      </c>
    </row>
    <row r="155" spans="1:9" x14ac:dyDescent="0.2">
      <c r="A155">
        <v>291861</v>
      </c>
      <c r="B155" t="s">
        <v>1076</v>
      </c>
      <c r="C155" t="s">
        <v>439</v>
      </c>
      <c r="D155" t="s">
        <v>1225</v>
      </c>
      <c r="E155">
        <v>80.069999999999993</v>
      </c>
      <c r="F155">
        <v>440900</v>
      </c>
      <c r="G155">
        <v>143.04499999999999</v>
      </c>
      <c r="H155">
        <v>18</v>
      </c>
      <c r="I155" t="str">
        <f>IFERROR(INDEX(preseason!H:H,MATCH(A155,preseason!B:B,0)) &amp; " "&amp; INDEX(preseason!V:V,MATCH(A155,preseason!B:B,0)),"")</f>
        <v/>
      </c>
    </row>
    <row r="156" spans="1:9" x14ac:dyDescent="0.2">
      <c r="A156">
        <v>298111</v>
      </c>
      <c r="B156" t="s">
        <v>1302</v>
      </c>
      <c r="C156" t="s">
        <v>723</v>
      </c>
      <c r="D156" t="s">
        <v>1081</v>
      </c>
      <c r="E156">
        <v>82.85</v>
      </c>
      <c r="F156">
        <v>456200</v>
      </c>
      <c r="G156">
        <v>143.71199999999999</v>
      </c>
      <c r="H156">
        <v>18</v>
      </c>
      <c r="I156" t="str">
        <f>IFERROR(INDEX(preseason!H:H,MATCH(A156,preseason!B:B,0)) &amp; " "&amp; INDEX(preseason!V:V,MATCH(A156,preseason!B:B,0)),"")</f>
        <v/>
      </c>
    </row>
    <row r="157" spans="1:9" x14ac:dyDescent="0.2">
      <c r="A157">
        <v>290801</v>
      </c>
      <c r="B157" t="s">
        <v>1069</v>
      </c>
      <c r="C157" t="s">
        <v>947</v>
      </c>
      <c r="D157" t="s">
        <v>36</v>
      </c>
      <c r="E157">
        <v>84.25</v>
      </c>
      <c r="F157">
        <v>463900</v>
      </c>
      <c r="G157">
        <v>144.73099999999999</v>
      </c>
      <c r="H157">
        <v>19</v>
      </c>
      <c r="I157" t="str">
        <f>IFERROR(INDEX(preseason!H:H,MATCH(A157,preseason!B:B,0)) &amp; " "&amp; INDEX(preseason!V:V,MATCH(A157,preseason!B:B,0)),"")</f>
        <v>37 wing</v>
      </c>
    </row>
    <row r="158" spans="1:9" x14ac:dyDescent="0.2">
      <c r="A158">
        <v>280078</v>
      </c>
      <c r="B158" t="s">
        <v>1116</v>
      </c>
      <c r="C158" t="s">
        <v>947</v>
      </c>
      <c r="D158" t="s">
        <v>36</v>
      </c>
      <c r="E158">
        <v>85.88</v>
      </c>
      <c r="F158">
        <v>472800</v>
      </c>
      <c r="G158">
        <v>144.744</v>
      </c>
      <c r="H158">
        <v>19</v>
      </c>
      <c r="I158" t="str">
        <f>IFERROR(INDEX(preseason!H:H,MATCH(A158,preseason!B:B,0)) &amp; " "&amp; INDEX(preseason!V:V,MATCH(A158,preseason!B:B,0)),"")</f>
        <v>81 tog</v>
      </c>
    </row>
    <row r="159" spans="1:9" x14ac:dyDescent="0.2">
      <c r="A159">
        <v>290832</v>
      </c>
      <c r="B159" t="s">
        <v>1177</v>
      </c>
      <c r="C159" t="s">
        <v>439</v>
      </c>
      <c r="D159" t="s">
        <v>36</v>
      </c>
      <c r="E159">
        <v>86.18</v>
      </c>
      <c r="F159">
        <v>474500</v>
      </c>
      <c r="G159">
        <v>145.17699999999999</v>
      </c>
      <c r="H159">
        <v>19</v>
      </c>
      <c r="I159" t="str">
        <f>IFERROR(INDEX(preseason!H:H,MATCH(A159,preseason!B:B,0)) &amp; " "&amp; INDEX(preseason!V:V,MATCH(A159,preseason!B:B,0)),"")</f>
        <v>49 wing</v>
      </c>
    </row>
    <row r="160" spans="1:9" x14ac:dyDescent="0.2">
      <c r="A160">
        <v>291776</v>
      </c>
      <c r="B160" t="s">
        <v>1062</v>
      </c>
      <c r="C160" t="s">
        <v>253</v>
      </c>
      <c r="D160" t="s">
        <v>36</v>
      </c>
      <c r="E160">
        <v>80.290000000000006</v>
      </c>
      <c r="F160">
        <v>442100</v>
      </c>
      <c r="G160">
        <v>145.35400000000001</v>
      </c>
      <c r="H160">
        <v>19</v>
      </c>
      <c r="I160" t="str">
        <f>IFERROR(INDEX(preseason!H:H,MATCH(A160,preseason!B:B,0)) &amp; " "&amp; INDEX(preseason!V:V,MATCH(A160,preseason!B:B,0)),"")</f>
        <v>100 hot</v>
      </c>
    </row>
    <row r="161" spans="1:9" x14ac:dyDescent="0.2">
      <c r="A161">
        <v>997230</v>
      </c>
      <c r="B161" t="s">
        <v>1378</v>
      </c>
      <c r="C161" t="s">
        <v>496</v>
      </c>
      <c r="D161" t="s">
        <v>44</v>
      </c>
      <c r="E161">
        <v>77.73</v>
      </c>
      <c r="F161">
        <v>427900</v>
      </c>
      <c r="G161">
        <v>147.47</v>
      </c>
      <c r="H161">
        <v>19</v>
      </c>
      <c r="I161" t="str">
        <f>IFERROR(INDEX(preseason!H:H,MATCH(A161,preseason!B:B,0)) &amp; " "&amp; INDEX(preseason!V:V,MATCH(A161,preseason!B:B,0)),"")</f>
        <v>81 pocket</v>
      </c>
    </row>
    <row r="162" spans="1:9" x14ac:dyDescent="0.2">
      <c r="A162">
        <v>1005577</v>
      </c>
      <c r="B162" t="s">
        <v>1258</v>
      </c>
      <c r="C162" t="s">
        <v>315</v>
      </c>
      <c r="D162" t="s">
        <v>91</v>
      </c>
      <c r="E162">
        <v>72.41</v>
      </c>
      <c r="F162">
        <v>398700</v>
      </c>
      <c r="G162">
        <v>149.29599999999999</v>
      </c>
      <c r="H162">
        <v>19</v>
      </c>
      <c r="I162" t="str">
        <f>IFERROR(INDEX(preseason!H:H,MATCH(A162,preseason!B:B,0)) &amp; " "&amp; INDEX(preseason!V:V,MATCH(A162,preseason!B:B,0)),"")</f>
        <v>80 spearhead</v>
      </c>
    </row>
    <row r="163" spans="1:9" x14ac:dyDescent="0.2">
      <c r="A163">
        <v>294266</v>
      </c>
      <c r="B163" t="s">
        <v>1435</v>
      </c>
      <c r="C163" t="s">
        <v>863</v>
      </c>
      <c r="D163" t="s">
        <v>91</v>
      </c>
      <c r="E163">
        <v>84.62</v>
      </c>
      <c r="F163">
        <v>465900</v>
      </c>
      <c r="G163">
        <v>149.37</v>
      </c>
      <c r="H163">
        <v>19</v>
      </c>
      <c r="I163" t="str">
        <f>IFERROR(INDEX(preseason!H:H,MATCH(A163,preseason!B:B,0)) &amp; " "&amp; INDEX(preseason!V:V,MATCH(A163,preseason!B:B,0)),"")</f>
        <v/>
      </c>
    </row>
    <row r="164" spans="1:9" x14ac:dyDescent="0.2">
      <c r="A164">
        <v>1001195</v>
      </c>
      <c r="B164" t="s">
        <v>1268</v>
      </c>
      <c r="C164" t="s">
        <v>35</v>
      </c>
      <c r="D164" t="s">
        <v>44</v>
      </c>
      <c r="E164">
        <v>70.11</v>
      </c>
      <c r="F164">
        <v>386000</v>
      </c>
      <c r="G164">
        <v>149.96299999999999</v>
      </c>
      <c r="H164">
        <v>19</v>
      </c>
      <c r="I164" t="str">
        <f>IFERROR(INDEX(preseason!H:H,MATCH(A164,preseason!B:B,0)) &amp; " "&amp; INDEX(preseason!V:V,MATCH(A164,preseason!B:B,0)),"")</f>
        <v>71 yinyang</v>
      </c>
    </row>
    <row r="165" spans="1:9" x14ac:dyDescent="0.2">
      <c r="A165">
        <v>1000972</v>
      </c>
      <c r="B165" t="s">
        <v>1369</v>
      </c>
      <c r="C165" t="s">
        <v>723</v>
      </c>
      <c r="D165" t="s">
        <v>36</v>
      </c>
      <c r="E165">
        <v>85.33</v>
      </c>
      <c r="F165">
        <v>469800</v>
      </c>
      <c r="G165">
        <v>150.624</v>
      </c>
      <c r="H165">
        <v>19</v>
      </c>
      <c r="I165" t="str">
        <f>IFERROR(INDEX(preseason!H:H,MATCH(A165,preseason!B:B,0)) &amp; " "&amp; INDEX(preseason!V:V,MATCH(A165,preseason!B:B,0)),"")</f>
        <v>73 shovel</v>
      </c>
    </row>
    <row r="166" spans="1:9" x14ac:dyDescent="0.2">
      <c r="A166">
        <v>993828</v>
      </c>
      <c r="B166" t="s">
        <v>1275</v>
      </c>
      <c r="C166" t="s">
        <v>118</v>
      </c>
      <c r="D166" t="s">
        <v>1225</v>
      </c>
      <c r="E166">
        <v>90.17</v>
      </c>
      <c r="F166">
        <v>446800</v>
      </c>
      <c r="G166">
        <v>151.00299999999999</v>
      </c>
      <c r="H166">
        <v>19</v>
      </c>
      <c r="I166" t="str">
        <f>IFERROR(INDEX(preseason!H:H,MATCH(A166,preseason!B:B,0)) &amp; " "&amp; INDEX(preseason!V:V,MATCH(A166,preseason!B:B,0)),"")</f>
        <v/>
      </c>
    </row>
    <row r="167" spans="1:9" x14ac:dyDescent="0.2">
      <c r="A167">
        <v>1002222</v>
      </c>
      <c r="B167" t="s">
        <v>1138</v>
      </c>
      <c r="C167" t="s">
        <v>588</v>
      </c>
      <c r="D167" t="s">
        <v>36</v>
      </c>
      <c r="E167">
        <v>56.18</v>
      </c>
      <c r="F167">
        <v>309300</v>
      </c>
      <c r="G167">
        <v>151.459</v>
      </c>
      <c r="H167">
        <v>19</v>
      </c>
      <c r="I167" t="str">
        <f>IFERROR(INDEX(preseason!H:H,MATCH(A167,preseason!B:B,0)) &amp; " "&amp; INDEX(preseason!V:V,MATCH(A167,preseason!B:B,0)),"")</f>
        <v>101 shovel</v>
      </c>
    </row>
    <row r="168" spans="1:9" x14ac:dyDescent="0.2">
      <c r="A168">
        <v>991930</v>
      </c>
      <c r="B168" t="s">
        <v>1174</v>
      </c>
      <c r="C168" t="s">
        <v>723</v>
      </c>
      <c r="D168" t="s">
        <v>39</v>
      </c>
      <c r="E168">
        <v>83.62</v>
      </c>
      <c r="F168">
        <v>460400</v>
      </c>
      <c r="G168">
        <v>151.679</v>
      </c>
      <c r="H168">
        <v>19</v>
      </c>
      <c r="I168" t="str">
        <f>IFERROR(INDEX(preseason!H:H,MATCH(A168,preseason!B:B,0)) &amp; " "&amp; INDEX(preseason!V:V,MATCH(A168,preseason!B:B,0)),"")</f>
        <v>68 guard</v>
      </c>
    </row>
    <row r="169" spans="1:9" x14ac:dyDescent="0.2">
      <c r="A169">
        <v>296294</v>
      </c>
      <c r="B169" t="s">
        <v>1157</v>
      </c>
      <c r="C169" t="s">
        <v>199</v>
      </c>
      <c r="D169" t="s">
        <v>36</v>
      </c>
      <c r="E169">
        <v>82.83</v>
      </c>
      <c r="F169">
        <v>456100</v>
      </c>
      <c r="G169">
        <v>151.874</v>
      </c>
      <c r="H169">
        <v>19</v>
      </c>
      <c r="I169" t="str">
        <f>IFERROR(INDEX(preseason!H:H,MATCH(A169,preseason!B:B,0)) &amp; " "&amp; INDEX(preseason!V:V,MATCH(A169,preseason!B:B,0)),"")</f>
        <v>94 wing</v>
      </c>
    </row>
    <row r="170" spans="1:9" x14ac:dyDescent="0.2">
      <c r="A170">
        <v>280109</v>
      </c>
      <c r="B170" t="s">
        <v>1212</v>
      </c>
      <c r="C170" t="s">
        <v>17</v>
      </c>
      <c r="D170" t="s">
        <v>36</v>
      </c>
      <c r="E170">
        <v>85.23</v>
      </c>
      <c r="F170">
        <v>469200</v>
      </c>
      <c r="G170">
        <v>153.51499999999999</v>
      </c>
      <c r="H170">
        <v>20</v>
      </c>
      <c r="I170" t="str">
        <f>IFERROR(INDEX(preseason!H:H,MATCH(A170,preseason!B:B,0)) &amp; " "&amp; INDEX(preseason!V:V,MATCH(A170,preseason!B:B,0)),"")</f>
        <v>44 wing</v>
      </c>
    </row>
    <row r="171" spans="1:9" x14ac:dyDescent="0.2">
      <c r="A171">
        <v>1008550</v>
      </c>
      <c r="B171" t="s">
        <v>1249</v>
      </c>
      <c r="C171" t="s">
        <v>588</v>
      </c>
      <c r="D171" t="s">
        <v>39</v>
      </c>
      <c r="E171">
        <v>65.760000000000005</v>
      </c>
      <c r="F171">
        <v>362100</v>
      </c>
      <c r="G171">
        <v>154.01300000000001</v>
      </c>
      <c r="H171">
        <v>20</v>
      </c>
      <c r="I171" t="str">
        <f>IFERROR(INDEX(preseason!H:H,MATCH(A171,preseason!B:B,0)) &amp; " "&amp; INDEX(preseason!V:V,MATCH(A171,preseason!B:B,0)),"")</f>
        <v>88 shovel</v>
      </c>
    </row>
    <row r="172" spans="1:9" x14ac:dyDescent="0.2">
      <c r="A172">
        <v>1009260</v>
      </c>
      <c r="B172" t="s">
        <v>1481</v>
      </c>
      <c r="C172" t="s">
        <v>439</v>
      </c>
      <c r="D172" t="s">
        <v>1225</v>
      </c>
      <c r="E172">
        <v>46.56</v>
      </c>
      <c r="F172">
        <v>256300</v>
      </c>
      <c r="G172">
        <v>154.923</v>
      </c>
      <c r="H172">
        <v>20</v>
      </c>
      <c r="I172" t="str">
        <f>IFERROR(INDEX(preseason!H:H,MATCH(A172,preseason!B:B,0)) &amp; " "&amp; INDEX(preseason!V:V,MATCH(A172,preseason!B:B,0)),"")</f>
        <v>103 hot</v>
      </c>
    </row>
    <row r="173" spans="1:9" x14ac:dyDescent="0.2">
      <c r="A173">
        <v>990609</v>
      </c>
      <c r="B173" t="s">
        <v>1232</v>
      </c>
      <c r="C173" t="s">
        <v>118</v>
      </c>
      <c r="D173" t="s">
        <v>44</v>
      </c>
      <c r="E173">
        <v>77.64</v>
      </c>
      <c r="F173">
        <v>427400</v>
      </c>
      <c r="G173">
        <v>155.11000000000001</v>
      </c>
      <c r="H173">
        <v>20</v>
      </c>
      <c r="I173" t="str">
        <f>IFERROR(INDEX(preseason!H:H,MATCH(A173,preseason!B:B,0)) &amp; " "&amp; INDEX(preseason!V:V,MATCH(A173,preseason!B:B,0)),"")</f>
        <v>61 pocket</v>
      </c>
    </row>
    <row r="174" spans="1:9" x14ac:dyDescent="0.2">
      <c r="A174">
        <v>295584</v>
      </c>
      <c r="B174" t="s">
        <v>1292</v>
      </c>
      <c r="C174" t="s">
        <v>817</v>
      </c>
      <c r="D174" t="s">
        <v>1309</v>
      </c>
      <c r="E174">
        <v>76</v>
      </c>
      <c r="F174">
        <v>418400</v>
      </c>
      <c r="G174">
        <v>155.41900000000001</v>
      </c>
      <c r="H174">
        <v>20</v>
      </c>
      <c r="I174" t="str">
        <f>IFERROR(INDEX(preseason!H:H,MATCH(A174,preseason!B:B,0)) &amp; " "&amp; INDEX(preseason!V:V,MATCH(A174,preseason!B:B,0)),"")</f>
        <v/>
      </c>
    </row>
    <row r="175" spans="1:9" x14ac:dyDescent="0.2">
      <c r="A175">
        <v>996059</v>
      </c>
      <c r="B175" t="s">
        <v>1141</v>
      </c>
      <c r="C175" t="s">
        <v>118</v>
      </c>
      <c r="D175" t="s">
        <v>39</v>
      </c>
      <c r="E175">
        <v>79.62</v>
      </c>
      <c r="F175">
        <v>438400</v>
      </c>
      <c r="G175">
        <v>156.02500000000001</v>
      </c>
      <c r="H175">
        <v>20</v>
      </c>
      <c r="I175" t="str">
        <f>IFERROR(INDEX(preseason!H:H,MATCH(A175,preseason!B:B,0)) &amp; " "&amp; INDEX(preseason!V:V,MATCH(A175,preseason!B:B,0)),"")</f>
        <v>129 hot</v>
      </c>
    </row>
    <row r="176" spans="1:9" x14ac:dyDescent="0.2">
      <c r="A176">
        <v>1005054</v>
      </c>
      <c r="B176" t="s">
        <v>1173</v>
      </c>
      <c r="C176" t="s">
        <v>253</v>
      </c>
      <c r="D176" t="s">
        <v>36</v>
      </c>
      <c r="E176">
        <v>77.91</v>
      </c>
      <c r="F176">
        <v>428900</v>
      </c>
      <c r="G176">
        <v>156.32499999999999</v>
      </c>
      <c r="H176">
        <v>20</v>
      </c>
      <c r="I176" t="str">
        <f>IFERROR(INDEX(preseason!H:H,MATCH(A176,preseason!B:B,0)) &amp; " "&amp; INDEX(preseason!V:V,MATCH(A176,preseason!B:B,0)),"")</f>
        <v>105 hot</v>
      </c>
    </row>
    <row r="177" spans="1:9" x14ac:dyDescent="0.2">
      <c r="A177">
        <v>290746</v>
      </c>
      <c r="B177" t="s">
        <v>1108</v>
      </c>
      <c r="C177" t="s">
        <v>723</v>
      </c>
      <c r="D177" t="s">
        <v>91</v>
      </c>
      <c r="E177">
        <v>86.75</v>
      </c>
      <c r="F177">
        <v>429900</v>
      </c>
      <c r="G177">
        <v>156.928</v>
      </c>
      <c r="H177">
        <v>20</v>
      </c>
      <c r="I177" t="str">
        <f>IFERROR(INDEX(preseason!H:H,MATCH(A177,preseason!B:B,0)) &amp; " "&amp; INDEX(preseason!V:V,MATCH(A177,preseason!B:B,0)),"")</f>
        <v>36 tog</v>
      </c>
    </row>
    <row r="178" spans="1:9" x14ac:dyDescent="0.2">
      <c r="A178">
        <v>297899</v>
      </c>
      <c r="B178" t="s">
        <v>1304</v>
      </c>
      <c r="C178" t="s">
        <v>636</v>
      </c>
      <c r="D178" t="s">
        <v>1225</v>
      </c>
      <c r="E178">
        <v>78.59</v>
      </c>
      <c r="F178">
        <v>432700</v>
      </c>
      <c r="G178">
        <v>157.00899999999999</v>
      </c>
      <c r="H178">
        <v>20</v>
      </c>
      <c r="I178" t="str">
        <f>IFERROR(INDEX(preseason!H:H,MATCH(A178,preseason!B:B,0)) &amp; " "&amp; INDEX(preseason!V:V,MATCH(A178,preseason!B:B,0)),"")</f>
        <v>82 shovel</v>
      </c>
    </row>
    <row r="179" spans="1:9" x14ac:dyDescent="0.2">
      <c r="A179">
        <v>998390</v>
      </c>
      <c r="B179" t="s">
        <v>1429</v>
      </c>
      <c r="C179" t="s">
        <v>588</v>
      </c>
      <c r="D179" t="s">
        <v>39</v>
      </c>
      <c r="E179">
        <v>77.64</v>
      </c>
      <c r="F179">
        <v>427500</v>
      </c>
      <c r="G179">
        <v>157.44300000000001</v>
      </c>
      <c r="H179">
        <v>20</v>
      </c>
      <c r="I179" t="str">
        <f>IFERROR(INDEX(preseason!H:H,MATCH(A179,preseason!B:B,0)) &amp; " "&amp; INDEX(preseason!V:V,MATCH(A179,preseason!B:B,0)),"")</f>
        <v>71 guard</v>
      </c>
    </row>
    <row r="180" spans="1:9" x14ac:dyDescent="0.2">
      <c r="A180">
        <v>993902</v>
      </c>
      <c r="B180" t="s">
        <v>1543</v>
      </c>
      <c r="C180" t="s">
        <v>17</v>
      </c>
      <c r="D180" t="s">
        <v>91</v>
      </c>
      <c r="E180">
        <v>84.33</v>
      </c>
      <c r="F180">
        <v>464300</v>
      </c>
      <c r="G180">
        <v>159.55799999999999</v>
      </c>
      <c r="H180">
        <v>20</v>
      </c>
      <c r="I180" t="str">
        <f>IFERROR(INDEX(preseason!H:H,MATCH(A180,preseason!B:B,0)) &amp; " "&amp; INDEX(preseason!V:V,MATCH(A180,preseason!B:B,0)),"")</f>
        <v>11 tog</v>
      </c>
    </row>
    <row r="181" spans="1:9" x14ac:dyDescent="0.2">
      <c r="A181">
        <v>996483</v>
      </c>
      <c r="B181" t="s">
        <v>1273</v>
      </c>
      <c r="C181" t="s">
        <v>906</v>
      </c>
      <c r="D181" t="s">
        <v>1225</v>
      </c>
      <c r="E181">
        <v>0</v>
      </c>
      <c r="F181">
        <v>178900</v>
      </c>
      <c r="G181">
        <v>159.99199999999999</v>
      </c>
      <c r="H181">
        <v>20</v>
      </c>
      <c r="I181" t="str">
        <f>IFERROR(INDEX(preseason!H:H,MATCH(A181,preseason!B:B,0)) &amp; " "&amp; INDEX(preseason!V:V,MATCH(A181,preseason!B:B,0)),"")</f>
        <v>45 wing</v>
      </c>
    </row>
    <row r="182" spans="1:9" x14ac:dyDescent="0.2">
      <c r="A182">
        <v>1023518</v>
      </c>
      <c r="B182" t="s">
        <v>1797</v>
      </c>
      <c r="C182" t="s">
        <v>678</v>
      </c>
      <c r="D182" t="s">
        <v>44</v>
      </c>
      <c r="E182">
        <v>0</v>
      </c>
      <c r="F182">
        <v>198300</v>
      </c>
      <c r="G182">
        <v>160.65899999999999</v>
      </c>
      <c r="H182">
        <v>21</v>
      </c>
      <c r="I182" t="str">
        <f>IFERROR(INDEX(preseason!H:H,MATCH(A182,preseason!B:B,0)) &amp; " "&amp; INDEX(preseason!V:V,MATCH(A182,preseason!B:B,0)),"")</f>
        <v>72 switch</v>
      </c>
    </row>
    <row r="183" spans="1:9" x14ac:dyDescent="0.2">
      <c r="A183">
        <v>294557</v>
      </c>
      <c r="B183" t="s">
        <v>1050</v>
      </c>
      <c r="C183" t="s">
        <v>636</v>
      </c>
      <c r="D183" t="s">
        <v>36</v>
      </c>
      <c r="E183">
        <v>71.22</v>
      </c>
      <c r="F183">
        <v>392100</v>
      </c>
      <c r="G183">
        <v>162.46799999999999</v>
      </c>
      <c r="H183">
        <v>21</v>
      </c>
      <c r="I183" t="str">
        <f>IFERROR(INDEX(preseason!H:H,MATCH(A183,preseason!B:B,0)) &amp; " "&amp; INDEX(preseason!V:V,MATCH(A183,preseason!B:B,0)),"")</f>
        <v>98 wing</v>
      </c>
    </row>
    <row r="184" spans="1:9" x14ac:dyDescent="0.2">
      <c r="A184">
        <v>1002235</v>
      </c>
      <c r="B184" t="s">
        <v>1237</v>
      </c>
      <c r="C184" t="s">
        <v>118</v>
      </c>
      <c r="D184" t="s">
        <v>44</v>
      </c>
      <c r="E184">
        <v>70.95</v>
      </c>
      <c r="F184">
        <v>390700</v>
      </c>
      <c r="G184">
        <v>163.655</v>
      </c>
      <c r="H184">
        <v>21</v>
      </c>
      <c r="I184" t="str">
        <f>IFERROR(INDEX(preseason!H:H,MATCH(A184,preseason!B:B,0)) &amp; " "&amp; INDEX(preseason!V:V,MATCH(A184,preseason!B:B,0)),"")</f>
        <v>57 guard</v>
      </c>
    </row>
    <row r="185" spans="1:9" x14ac:dyDescent="0.2">
      <c r="A185">
        <v>992128</v>
      </c>
      <c r="B185" t="s">
        <v>1352</v>
      </c>
      <c r="C185" t="s">
        <v>723</v>
      </c>
      <c r="D185" t="s">
        <v>39</v>
      </c>
      <c r="E185">
        <v>82.64</v>
      </c>
      <c r="F185">
        <v>455000</v>
      </c>
      <c r="G185">
        <v>165.04300000000001</v>
      </c>
      <c r="H185">
        <v>21</v>
      </c>
      <c r="I185" t="str">
        <f>IFERROR(INDEX(preseason!H:H,MATCH(A185,preseason!B:B,0)) &amp; " "&amp; INDEX(preseason!V:V,MATCH(A185,preseason!B:B,0)),"")</f>
        <v>81 guard</v>
      </c>
    </row>
    <row r="186" spans="1:9" x14ac:dyDescent="0.2">
      <c r="A186">
        <v>291748</v>
      </c>
      <c r="B186" t="s">
        <v>1125</v>
      </c>
      <c r="C186" t="s">
        <v>35</v>
      </c>
      <c r="D186" t="s">
        <v>39</v>
      </c>
      <c r="E186">
        <v>81.760000000000005</v>
      </c>
      <c r="F186">
        <v>450200</v>
      </c>
      <c r="G186">
        <v>166.19900000000001</v>
      </c>
      <c r="H186">
        <v>21</v>
      </c>
      <c r="I186" t="str">
        <f>IFERROR(INDEX(preseason!H:H,MATCH(A186,preseason!B:B,0)) &amp; " "&amp; INDEX(preseason!V:V,MATCH(A186,preseason!B:B,0)),"")</f>
        <v>83 guard</v>
      </c>
    </row>
    <row r="187" spans="1:9" x14ac:dyDescent="0.2">
      <c r="A187">
        <v>1000980</v>
      </c>
      <c r="B187" t="s">
        <v>1536</v>
      </c>
      <c r="C187" t="s">
        <v>588</v>
      </c>
      <c r="D187" t="s">
        <v>91</v>
      </c>
      <c r="E187">
        <v>87</v>
      </c>
      <c r="F187">
        <v>431100</v>
      </c>
      <c r="G187">
        <v>166.33099999999999</v>
      </c>
      <c r="H187">
        <v>21</v>
      </c>
      <c r="I187" t="str">
        <f>IFERROR(INDEX(preseason!H:H,MATCH(A187,preseason!B:B,0)) &amp; " "&amp; INDEX(preseason!V:V,MATCH(A187,preseason!B:B,0)),"")</f>
        <v>66 spearhead</v>
      </c>
    </row>
    <row r="188" spans="1:9" x14ac:dyDescent="0.2">
      <c r="A188">
        <v>295203</v>
      </c>
      <c r="B188" t="s">
        <v>1299</v>
      </c>
      <c r="C188" t="s">
        <v>768</v>
      </c>
      <c r="D188" t="s">
        <v>39</v>
      </c>
      <c r="E188">
        <v>82.59</v>
      </c>
      <c r="F188">
        <v>454700</v>
      </c>
      <c r="G188">
        <v>166.8</v>
      </c>
      <c r="H188">
        <v>21</v>
      </c>
      <c r="I188" t="str">
        <f>IFERROR(INDEX(preseason!H:H,MATCH(A188,preseason!B:B,0)) &amp; " "&amp; INDEX(preseason!V:V,MATCH(A188,preseason!B:B,0)),"")</f>
        <v>60 job</v>
      </c>
    </row>
    <row r="189" spans="1:9" x14ac:dyDescent="0.2">
      <c r="A189">
        <v>997033</v>
      </c>
      <c r="B189" t="s">
        <v>1188</v>
      </c>
      <c r="C189" t="s">
        <v>376</v>
      </c>
      <c r="D189" t="s">
        <v>39</v>
      </c>
      <c r="E189">
        <v>80.900000000000006</v>
      </c>
      <c r="F189">
        <v>445400</v>
      </c>
      <c r="G189">
        <v>167.02600000000001</v>
      </c>
      <c r="H189">
        <v>21</v>
      </c>
      <c r="I189" t="str">
        <f>IFERROR(INDEX(preseason!H:H,MATCH(A189,preseason!B:B,0)) &amp; " "&amp; INDEX(preseason!V:V,MATCH(A189,preseason!B:B,0)),"")</f>
        <v>130 hot</v>
      </c>
    </row>
    <row r="190" spans="1:9" x14ac:dyDescent="0.2">
      <c r="A190">
        <v>296422</v>
      </c>
      <c r="B190" t="s">
        <v>1214</v>
      </c>
      <c r="C190" t="s">
        <v>817</v>
      </c>
      <c r="D190" t="s">
        <v>39</v>
      </c>
      <c r="E190">
        <v>82.45</v>
      </c>
      <c r="F190">
        <v>454000</v>
      </c>
      <c r="G190">
        <v>167.161</v>
      </c>
      <c r="H190">
        <v>21</v>
      </c>
      <c r="I190" t="str">
        <f>IFERROR(INDEX(preseason!H:H,MATCH(A190,preseason!B:B,0)) &amp; " "&amp; INDEX(preseason!V:V,MATCH(A190,preseason!B:B,0)),"")</f>
        <v>83 job</v>
      </c>
    </row>
    <row r="191" spans="1:9" x14ac:dyDescent="0.2">
      <c r="A191">
        <v>297907</v>
      </c>
      <c r="B191" t="s">
        <v>1209</v>
      </c>
      <c r="C191" t="s">
        <v>199</v>
      </c>
      <c r="D191" t="s">
        <v>39</v>
      </c>
      <c r="E191">
        <v>80.209999999999994</v>
      </c>
      <c r="F191">
        <v>441600</v>
      </c>
      <c r="G191">
        <v>167.66399999999999</v>
      </c>
      <c r="H191">
        <v>21</v>
      </c>
      <c r="I191" t="str">
        <f>IFERROR(INDEX(preseason!H:H,MATCH(A191,preseason!B:B,0)) &amp; " "&amp; INDEX(preseason!V:V,MATCH(A191,preseason!B:B,0)),"")</f>
        <v/>
      </c>
    </row>
    <row r="192" spans="1:9" x14ac:dyDescent="0.2">
      <c r="A192">
        <v>298289</v>
      </c>
      <c r="B192" t="s">
        <v>1401</v>
      </c>
      <c r="C192" t="s">
        <v>315</v>
      </c>
      <c r="D192" t="s">
        <v>44</v>
      </c>
      <c r="E192">
        <v>78.27</v>
      </c>
      <c r="F192">
        <v>430900</v>
      </c>
      <c r="G192">
        <v>168.36699999999999</v>
      </c>
      <c r="H192">
        <v>22</v>
      </c>
      <c r="I192" t="str">
        <f>IFERROR(INDEX(preseason!H:H,MATCH(A192,preseason!B:B,0)) &amp; " "&amp; INDEX(preseason!V:V,MATCH(A192,preseason!B:B,0)),"")</f>
        <v>64 spearhead</v>
      </c>
    </row>
    <row r="193" spans="1:9" x14ac:dyDescent="0.2">
      <c r="A193">
        <v>1020595</v>
      </c>
      <c r="B193" t="s">
        <v>1798</v>
      </c>
      <c r="C193" t="s">
        <v>947</v>
      </c>
      <c r="D193" t="s">
        <v>36</v>
      </c>
      <c r="E193">
        <v>0</v>
      </c>
      <c r="F193">
        <v>102400</v>
      </c>
      <c r="G193">
        <v>168.524</v>
      </c>
      <c r="H193">
        <v>22</v>
      </c>
      <c r="I193" t="str">
        <f>IFERROR(INDEX(preseason!H:H,MATCH(A193,preseason!B:B,0)) &amp; " "&amp; INDEX(preseason!V:V,MATCH(A193,preseason!B:B,0)),"")</f>
        <v/>
      </c>
    </row>
    <row r="194" spans="1:9" x14ac:dyDescent="0.2">
      <c r="A194">
        <v>1008541</v>
      </c>
      <c r="B194" t="s">
        <v>1442</v>
      </c>
      <c r="C194" t="s">
        <v>636</v>
      </c>
      <c r="D194" t="s">
        <v>44</v>
      </c>
      <c r="E194">
        <v>66.290000000000006</v>
      </c>
      <c r="F194">
        <v>365000</v>
      </c>
      <c r="G194">
        <v>169.11500000000001</v>
      </c>
      <c r="H194">
        <v>22</v>
      </c>
      <c r="I194" t="str">
        <f>IFERROR(INDEX(preseason!H:H,MATCH(A194,preseason!B:B,0)) &amp; " "&amp; INDEX(preseason!V:V,MATCH(A194,preseason!B:B,0)),"")</f>
        <v>90 pocket</v>
      </c>
    </row>
    <row r="195" spans="1:9" x14ac:dyDescent="0.2">
      <c r="A195">
        <v>1006103</v>
      </c>
      <c r="B195" t="s">
        <v>1300</v>
      </c>
      <c r="C195" t="s">
        <v>315</v>
      </c>
      <c r="D195" t="s">
        <v>36</v>
      </c>
      <c r="E195">
        <v>80.45</v>
      </c>
      <c r="F195">
        <v>442900</v>
      </c>
      <c r="G195">
        <v>169.51400000000001</v>
      </c>
      <c r="H195">
        <v>22</v>
      </c>
      <c r="I195" t="str">
        <f>IFERROR(INDEX(preseason!H:H,MATCH(A195,preseason!B:B,0)) &amp; " "&amp; INDEX(preseason!V:V,MATCH(A195,preseason!B:B,0)),"")</f>
        <v>35 sore</v>
      </c>
    </row>
    <row r="196" spans="1:9" x14ac:dyDescent="0.2">
      <c r="A196">
        <v>296296</v>
      </c>
      <c r="B196" t="s">
        <v>1136</v>
      </c>
      <c r="C196" t="s">
        <v>947</v>
      </c>
      <c r="D196" t="s">
        <v>36</v>
      </c>
      <c r="E196">
        <v>67</v>
      </c>
      <c r="F196">
        <v>332000</v>
      </c>
      <c r="G196">
        <v>170.18799999999999</v>
      </c>
      <c r="H196">
        <v>22</v>
      </c>
      <c r="I196" t="str">
        <f>IFERROR(INDEX(preseason!H:H,MATCH(A196,preseason!B:B,0)) &amp; " "&amp; INDEX(preseason!V:V,MATCH(A196,preseason!B:B,0)),"")</f>
        <v>73 shovel</v>
      </c>
    </row>
    <row r="197" spans="1:9" x14ac:dyDescent="0.2">
      <c r="A197">
        <v>298264</v>
      </c>
      <c r="B197" t="s">
        <v>1130</v>
      </c>
      <c r="C197" t="s">
        <v>636</v>
      </c>
      <c r="D197" t="s">
        <v>36</v>
      </c>
      <c r="E197">
        <v>79.099999999999994</v>
      </c>
      <c r="F197">
        <v>435500</v>
      </c>
      <c r="G197">
        <v>170.959</v>
      </c>
      <c r="H197">
        <v>22</v>
      </c>
      <c r="I197" t="str">
        <f>IFERROR(INDEX(preseason!H:H,MATCH(A197,preseason!B:B,0)) &amp; " "&amp; INDEX(preseason!V:V,MATCH(A197,preseason!B:B,0)),"")</f>
        <v>81 wing</v>
      </c>
    </row>
    <row r="198" spans="1:9" x14ac:dyDescent="0.2">
      <c r="A198">
        <v>1023477</v>
      </c>
      <c r="B198" t="s">
        <v>1799</v>
      </c>
      <c r="C198" t="s">
        <v>678</v>
      </c>
      <c r="D198" t="s">
        <v>36</v>
      </c>
      <c r="E198">
        <v>0</v>
      </c>
      <c r="F198">
        <v>193800</v>
      </c>
      <c r="G198">
        <v>171.53700000000001</v>
      </c>
      <c r="H198">
        <v>22</v>
      </c>
      <c r="I198" t="str">
        <f>IFERROR(INDEX(preseason!H:H,MATCH(A198,preseason!B:B,0)) &amp; " "&amp; INDEX(preseason!V:V,MATCH(A198,preseason!B:B,0)),"")</f>
        <v/>
      </c>
    </row>
    <row r="199" spans="1:9" x14ac:dyDescent="0.2">
      <c r="A199">
        <v>992059</v>
      </c>
      <c r="B199" t="s">
        <v>1416</v>
      </c>
      <c r="C199" t="s">
        <v>376</v>
      </c>
      <c r="D199" t="s">
        <v>44</v>
      </c>
      <c r="E199">
        <v>78.25</v>
      </c>
      <c r="F199">
        <v>430800</v>
      </c>
      <c r="G199">
        <v>172.613</v>
      </c>
      <c r="H199">
        <v>22</v>
      </c>
      <c r="I199" t="str">
        <f>IFERROR(INDEX(preseason!H:H,MATCH(A199,preseason!B:B,0)) &amp; " "&amp; INDEX(preseason!V:V,MATCH(A199,preseason!B:B,0)),"")</f>
        <v>66 pocket</v>
      </c>
    </row>
    <row r="200" spans="1:9" x14ac:dyDescent="0.2">
      <c r="A200">
        <v>270896</v>
      </c>
      <c r="B200" t="s">
        <v>1170</v>
      </c>
      <c r="C200" t="s">
        <v>768</v>
      </c>
      <c r="D200" t="s">
        <v>36</v>
      </c>
      <c r="E200">
        <v>82.56</v>
      </c>
      <c r="F200">
        <v>454500</v>
      </c>
      <c r="G200">
        <v>173.12100000000001</v>
      </c>
      <c r="H200">
        <v>22</v>
      </c>
      <c r="I200" t="str">
        <f>IFERROR(INDEX(preseason!H:H,MATCH(A200,preseason!B:B,0)) &amp; " "&amp; INDEX(preseason!V:V,MATCH(A200,preseason!B:B,0)),"")</f>
        <v>43 switch</v>
      </c>
    </row>
    <row r="201" spans="1:9" x14ac:dyDescent="0.2">
      <c r="A201">
        <v>293801</v>
      </c>
      <c r="B201" t="s">
        <v>1280</v>
      </c>
      <c r="C201" t="s">
        <v>253</v>
      </c>
      <c r="D201" t="s">
        <v>44</v>
      </c>
      <c r="E201">
        <v>76</v>
      </c>
      <c r="F201">
        <v>418400</v>
      </c>
      <c r="G201">
        <v>174.14500000000001</v>
      </c>
      <c r="H201">
        <v>22</v>
      </c>
      <c r="I201" t="str">
        <f>IFERROR(INDEX(preseason!H:H,MATCH(A201,preseason!B:B,0)) &amp; " "&amp; INDEX(preseason!V:V,MATCH(A201,preseason!B:B,0)),"")</f>
        <v>65 tog</v>
      </c>
    </row>
    <row r="202" spans="1:9" x14ac:dyDescent="0.2">
      <c r="A202">
        <v>298268</v>
      </c>
      <c r="B202" t="s">
        <v>1163</v>
      </c>
      <c r="C202" t="s">
        <v>947</v>
      </c>
      <c r="D202" t="s">
        <v>39</v>
      </c>
      <c r="E202">
        <v>79.05</v>
      </c>
      <c r="F202">
        <v>435200</v>
      </c>
      <c r="G202">
        <v>174.809</v>
      </c>
      <c r="H202">
        <v>22</v>
      </c>
      <c r="I202" t="str">
        <f>IFERROR(INDEX(preseason!H:H,MATCH(A202,preseason!B:B,0)) &amp; " "&amp; INDEX(preseason!V:V,MATCH(A202,preseason!B:B,0)),"")</f>
        <v>86 hot</v>
      </c>
    </row>
    <row r="203" spans="1:9" x14ac:dyDescent="0.2">
      <c r="A203">
        <v>1023482</v>
      </c>
      <c r="B203" t="s">
        <v>1800</v>
      </c>
      <c r="C203" t="s">
        <v>588</v>
      </c>
      <c r="D203" t="s">
        <v>36</v>
      </c>
      <c r="E203">
        <v>0</v>
      </c>
      <c r="F203">
        <v>180300</v>
      </c>
      <c r="G203">
        <v>175.261</v>
      </c>
      <c r="H203">
        <v>22</v>
      </c>
      <c r="I203" t="str">
        <f>IFERROR(INDEX(preseason!H:H,MATCH(A203,preseason!B:B,0)) &amp; " "&amp; INDEX(preseason!V:V,MATCH(A203,preseason!B:B,0)),"")</f>
        <v>99 shovel</v>
      </c>
    </row>
    <row r="204" spans="1:9" x14ac:dyDescent="0.2">
      <c r="A204">
        <v>998215</v>
      </c>
      <c r="B204" t="s">
        <v>1135</v>
      </c>
      <c r="C204" t="s">
        <v>315</v>
      </c>
      <c r="D204" t="s">
        <v>36</v>
      </c>
      <c r="E204">
        <v>63.25</v>
      </c>
      <c r="F204">
        <v>348200</v>
      </c>
      <c r="G204">
        <v>175.56200000000001</v>
      </c>
      <c r="H204">
        <v>22</v>
      </c>
      <c r="I204" t="str">
        <f>IFERROR(INDEX(preseason!H:H,MATCH(A204,preseason!B:B,0)) &amp; " "&amp; INDEX(preseason!V:V,MATCH(A204,preseason!B:B,0)),"")</f>
        <v>119 shovel</v>
      </c>
    </row>
    <row r="205" spans="1:9" x14ac:dyDescent="0.2">
      <c r="A205">
        <v>280317</v>
      </c>
      <c r="B205" t="s">
        <v>1085</v>
      </c>
      <c r="C205" t="s">
        <v>496</v>
      </c>
      <c r="D205" t="s">
        <v>91</v>
      </c>
      <c r="E205">
        <v>79.650000000000006</v>
      </c>
      <c r="F205">
        <v>438500</v>
      </c>
      <c r="G205">
        <v>175.91499999999999</v>
      </c>
      <c r="H205">
        <v>22</v>
      </c>
      <c r="I205" t="str">
        <f>IFERROR(INDEX(preseason!H:H,MATCH(A205,preseason!B:B,0)) &amp; " "&amp; INDEX(preseason!V:V,MATCH(A205,preseason!B:B,0)),"")</f>
        <v>47 ruck</v>
      </c>
    </row>
    <row r="206" spans="1:9" x14ac:dyDescent="0.2">
      <c r="A206">
        <v>298524</v>
      </c>
      <c r="B206" t="s">
        <v>1183</v>
      </c>
      <c r="C206" t="s">
        <v>439</v>
      </c>
      <c r="D206" t="s">
        <v>39</v>
      </c>
      <c r="E206">
        <v>81.27</v>
      </c>
      <c r="F206">
        <v>447500</v>
      </c>
      <c r="G206">
        <v>175.934</v>
      </c>
      <c r="H206">
        <v>22</v>
      </c>
      <c r="I206" t="str">
        <f>IFERROR(INDEX(preseason!H:H,MATCH(A206,preseason!B:B,0)) &amp; " "&amp; INDEX(preseason!V:V,MATCH(A206,preseason!B:B,0)),"")</f>
        <v/>
      </c>
    </row>
    <row r="207" spans="1:9" x14ac:dyDescent="0.2">
      <c r="A207">
        <v>1022844</v>
      </c>
      <c r="B207" t="s">
        <v>1801</v>
      </c>
      <c r="C207" t="s">
        <v>253</v>
      </c>
      <c r="D207" t="s">
        <v>91</v>
      </c>
      <c r="E207">
        <v>0</v>
      </c>
      <c r="F207">
        <v>102400</v>
      </c>
      <c r="G207">
        <v>176.03299999999999</v>
      </c>
      <c r="H207">
        <v>23</v>
      </c>
      <c r="I207" t="str">
        <f>IFERROR(INDEX(preseason!H:H,MATCH(A207,preseason!B:B,0)) &amp; " "&amp; INDEX(preseason!V:V,MATCH(A207,preseason!B:B,0)),"")</f>
        <v/>
      </c>
    </row>
    <row r="208" spans="1:9" x14ac:dyDescent="0.2">
      <c r="A208">
        <v>998260</v>
      </c>
      <c r="B208" t="s">
        <v>1160</v>
      </c>
      <c r="C208" t="s">
        <v>496</v>
      </c>
      <c r="D208" t="s">
        <v>39</v>
      </c>
      <c r="E208">
        <v>63</v>
      </c>
      <c r="F208">
        <v>277500</v>
      </c>
      <c r="G208">
        <v>176.209</v>
      </c>
      <c r="H208">
        <v>23</v>
      </c>
      <c r="I208" t="str">
        <f>IFERROR(INDEX(preseason!H:H,MATCH(A208,preseason!B:B,0)) &amp; " "&amp; INDEX(preseason!V:V,MATCH(A208,preseason!B:B,0)),"")</f>
        <v/>
      </c>
    </row>
    <row r="209" spans="1:9" x14ac:dyDescent="0.2">
      <c r="A209">
        <v>1015889</v>
      </c>
      <c r="B209" t="s">
        <v>1566</v>
      </c>
      <c r="C209" t="s">
        <v>496</v>
      </c>
      <c r="D209" t="s">
        <v>36</v>
      </c>
      <c r="E209">
        <v>65.5</v>
      </c>
      <c r="F209">
        <v>360600</v>
      </c>
      <c r="G209">
        <v>176.46299999999999</v>
      </c>
      <c r="H209">
        <v>23</v>
      </c>
      <c r="I209" t="str">
        <f>IFERROR(INDEX(preseason!H:H,MATCH(A209,preseason!B:B,0)) &amp; " "&amp; INDEX(preseason!V:V,MATCH(A209,preseason!B:B,0)),"")</f>
        <v>69 wing</v>
      </c>
    </row>
    <row r="210" spans="1:9" x14ac:dyDescent="0.2">
      <c r="A210">
        <v>1020137</v>
      </c>
      <c r="B210" t="s">
        <v>1802</v>
      </c>
      <c r="C210" t="s">
        <v>817</v>
      </c>
      <c r="D210" t="s">
        <v>1225</v>
      </c>
      <c r="E210">
        <v>0</v>
      </c>
      <c r="F210">
        <v>166800</v>
      </c>
      <c r="G210">
        <v>176.80500000000001</v>
      </c>
      <c r="H210">
        <v>23</v>
      </c>
      <c r="I210" t="str">
        <f>IFERROR(INDEX(preseason!H:H,MATCH(A210,preseason!B:B,0)) &amp; " "&amp; INDEX(preseason!V:V,MATCH(A210,preseason!B:B,0)),"")</f>
        <v>53 pocket</v>
      </c>
    </row>
    <row r="211" spans="1:9" x14ac:dyDescent="0.2">
      <c r="A211">
        <v>270963</v>
      </c>
      <c r="B211" t="s">
        <v>1139</v>
      </c>
      <c r="C211" t="s">
        <v>35</v>
      </c>
      <c r="D211" t="s">
        <v>36</v>
      </c>
      <c r="E211">
        <v>83.5</v>
      </c>
      <c r="F211">
        <v>413800</v>
      </c>
      <c r="G211">
        <v>177.42400000000001</v>
      </c>
      <c r="H211">
        <v>23</v>
      </c>
      <c r="I211" t="str">
        <f>IFERROR(INDEX(preseason!H:H,MATCH(A211,preseason!B:B,0)) &amp; " "&amp; INDEX(preseason!V:V,MATCH(A211,preseason!B:B,0)),"")</f>
        <v>69 wing</v>
      </c>
    </row>
    <row r="212" spans="1:9" x14ac:dyDescent="0.2">
      <c r="A212">
        <v>997933</v>
      </c>
      <c r="B212" t="s">
        <v>1314</v>
      </c>
      <c r="C212" t="s">
        <v>678</v>
      </c>
      <c r="D212" t="s">
        <v>1309</v>
      </c>
      <c r="E212">
        <v>74.5</v>
      </c>
      <c r="F212">
        <v>410200</v>
      </c>
      <c r="G212">
        <v>177.572</v>
      </c>
      <c r="H212">
        <v>23</v>
      </c>
      <c r="I212" t="str">
        <f>IFERROR(INDEX(preseason!H:H,MATCH(A212,preseason!B:B,0)) &amp; " "&amp; INDEX(preseason!V:V,MATCH(A212,preseason!B:B,0)),"")</f>
        <v>44 job</v>
      </c>
    </row>
    <row r="213" spans="1:9" x14ac:dyDescent="0.2">
      <c r="A213">
        <v>296359</v>
      </c>
      <c r="B213" t="s">
        <v>1142</v>
      </c>
      <c r="C213" t="s">
        <v>636</v>
      </c>
      <c r="D213" t="s">
        <v>39</v>
      </c>
      <c r="E213">
        <v>70.91</v>
      </c>
      <c r="F213">
        <v>390400</v>
      </c>
      <c r="G213">
        <v>177.68100000000001</v>
      </c>
      <c r="H213">
        <v>23</v>
      </c>
      <c r="I213" t="str">
        <f>IFERROR(INDEX(preseason!H:H,MATCH(A213,preseason!B:B,0)) &amp; " "&amp; INDEX(preseason!V:V,MATCH(A213,preseason!B:B,0)),"")</f>
        <v/>
      </c>
    </row>
    <row r="214" spans="1:9" x14ac:dyDescent="0.2">
      <c r="A214">
        <v>1015457</v>
      </c>
      <c r="B214" t="s">
        <v>1803</v>
      </c>
      <c r="C214" t="s">
        <v>863</v>
      </c>
      <c r="D214" t="s">
        <v>1225</v>
      </c>
      <c r="E214">
        <v>0</v>
      </c>
      <c r="F214">
        <v>102400</v>
      </c>
      <c r="G214">
        <v>178.148</v>
      </c>
      <c r="H214">
        <v>23</v>
      </c>
      <c r="I214" t="str">
        <f>IFERROR(INDEX(preseason!H:H,MATCH(A214,preseason!B:B,0)) &amp; " "&amp; INDEX(preseason!V:V,MATCH(A214,preseason!B:B,0)),"")</f>
        <v/>
      </c>
    </row>
    <row r="215" spans="1:9" x14ac:dyDescent="0.2">
      <c r="A215">
        <v>1023266</v>
      </c>
      <c r="B215" t="s">
        <v>1691</v>
      </c>
      <c r="C215" t="s">
        <v>17</v>
      </c>
      <c r="D215" t="s">
        <v>36</v>
      </c>
      <c r="E215">
        <v>55.4</v>
      </c>
      <c r="F215">
        <v>244000</v>
      </c>
      <c r="G215">
        <v>178.82300000000001</v>
      </c>
      <c r="H215">
        <v>23</v>
      </c>
      <c r="I215" t="str">
        <f>IFERROR(INDEX(preseason!H:H,MATCH(A215,preseason!B:B,0)) &amp; " "&amp; INDEX(preseason!V:V,MATCH(A215,preseason!B:B,0)),"")</f>
        <v>111 wing</v>
      </c>
    </row>
    <row r="216" spans="1:9" x14ac:dyDescent="0.2">
      <c r="A216">
        <v>1029288</v>
      </c>
      <c r="B216" t="s">
        <v>1804</v>
      </c>
      <c r="C216" t="s">
        <v>768</v>
      </c>
      <c r="D216" t="s">
        <v>44</v>
      </c>
      <c r="E216">
        <v>0</v>
      </c>
      <c r="F216">
        <v>102400</v>
      </c>
      <c r="G216">
        <v>179.214</v>
      </c>
      <c r="H216">
        <v>23</v>
      </c>
      <c r="I216" t="str">
        <f>IFERROR(INDEX(preseason!H:H,MATCH(A216,preseason!B:B,0)) &amp; " "&amp; INDEX(preseason!V:V,MATCH(A216,preseason!B:B,0)),"")</f>
        <v/>
      </c>
    </row>
    <row r="217" spans="1:9" x14ac:dyDescent="0.2">
      <c r="A217">
        <v>1023025</v>
      </c>
      <c r="B217" t="s">
        <v>1805</v>
      </c>
      <c r="C217" t="s">
        <v>947</v>
      </c>
      <c r="D217" t="s">
        <v>1075</v>
      </c>
      <c r="E217">
        <v>0</v>
      </c>
      <c r="F217">
        <v>171300</v>
      </c>
      <c r="G217">
        <v>180.131</v>
      </c>
      <c r="H217">
        <v>23</v>
      </c>
      <c r="I217" t="str">
        <f>IFERROR(INDEX(preseason!H:H,MATCH(A217,preseason!B:B,0)) &amp; " "&amp; INDEX(preseason!V:V,MATCH(A217,preseason!B:B,0)),"")</f>
        <v>99 guard</v>
      </c>
    </row>
    <row r="218" spans="1:9" x14ac:dyDescent="0.2">
      <c r="A218">
        <v>291351</v>
      </c>
      <c r="B218" t="s">
        <v>1178</v>
      </c>
      <c r="C218" t="s">
        <v>118</v>
      </c>
      <c r="D218" t="s">
        <v>44</v>
      </c>
      <c r="E218">
        <v>71.5</v>
      </c>
      <c r="F218">
        <v>393700</v>
      </c>
      <c r="G218">
        <v>180.88800000000001</v>
      </c>
      <c r="H218">
        <v>23</v>
      </c>
      <c r="I218" t="str">
        <f>IFERROR(INDEX(preseason!H:H,MATCH(A218,preseason!B:B,0)) &amp; " "&amp; INDEX(preseason!V:V,MATCH(A218,preseason!B:B,0)),"")</f>
        <v>68 spearhead</v>
      </c>
    </row>
    <row r="219" spans="1:9" x14ac:dyDescent="0.2">
      <c r="A219">
        <v>1021306</v>
      </c>
      <c r="B219" t="s">
        <v>1806</v>
      </c>
      <c r="C219" t="s">
        <v>863</v>
      </c>
      <c r="D219" t="s">
        <v>91</v>
      </c>
      <c r="E219">
        <v>0</v>
      </c>
      <c r="F219">
        <v>102400</v>
      </c>
      <c r="G219">
        <v>181.625</v>
      </c>
      <c r="H219">
        <v>23</v>
      </c>
      <c r="I219" t="str">
        <f>IFERROR(INDEX(preseason!H:H,MATCH(A219,preseason!B:B,0)) &amp; " "&amp; INDEX(preseason!V:V,MATCH(A219,preseason!B:B,0)),"")</f>
        <v/>
      </c>
    </row>
    <row r="220" spans="1:9" x14ac:dyDescent="0.2">
      <c r="A220">
        <v>997316</v>
      </c>
      <c r="B220" t="s">
        <v>1473</v>
      </c>
      <c r="C220" t="s">
        <v>199</v>
      </c>
      <c r="D220" t="s">
        <v>39</v>
      </c>
      <c r="E220">
        <v>80.16</v>
      </c>
      <c r="F220">
        <v>441300</v>
      </c>
      <c r="G220">
        <v>181.89500000000001</v>
      </c>
      <c r="H220">
        <v>23</v>
      </c>
      <c r="I220" t="str">
        <f>IFERROR(INDEX(preseason!H:H,MATCH(A220,preseason!B:B,0)) &amp; " "&amp; INDEX(preseason!V:V,MATCH(A220,preseason!B:B,0)),"")</f>
        <v>72 job</v>
      </c>
    </row>
    <row r="221" spans="1:9" x14ac:dyDescent="0.2">
      <c r="A221">
        <v>1023489</v>
      </c>
      <c r="B221" t="s">
        <v>1807</v>
      </c>
      <c r="C221" t="s">
        <v>199</v>
      </c>
      <c r="D221" t="s">
        <v>91</v>
      </c>
      <c r="E221">
        <v>0</v>
      </c>
      <c r="F221">
        <v>102400</v>
      </c>
      <c r="G221">
        <v>182.15600000000001</v>
      </c>
      <c r="H221">
        <v>23</v>
      </c>
      <c r="I221" t="str">
        <f>IFERROR(INDEX(preseason!H:H,MATCH(A221,preseason!B:B,0)) &amp; " "&amp; INDEX(preseason!V:V,MATCH(A221,preseason!B:B,0)),"")</f>
        <v/>
      </c>
    </row>
    <row r="222" spans="1:9" x14ac:dyDescent="0.2">
      <c r="A222">
        <v>1023275</v>
      </c>
      <c r="B222" t="s">
        <v>1808</v>
      </c>
      <c r="C222" t="s">
        <v>768</v>
      </c>
      <c r="D222" t="s">
        <v>44</v>
      </c>
      <c r="E222">
        <v>0</v>
      </c>
      <c r="F222">
        <v>102400</v>
      </c>
      <c r="G222">
        <v>182.15799999999999</v>
      </c>
      <c r="H222">
        <v>23</v>
      </c>
      <c r="I222" t="str">
        <f>IFERROR(INDEX(preseason!H:H,MATCH(A222,preseason!B:B,0)) &amp; " "&amp; INDEX(preseason!V:V,MATCH(A222,preseason!B:B,0)),"")</f>
        <v/>
      </c>
    </row>
    <row r="223" spans="1:9" x14ac:dyDescent="0.2">
      <c r="A223">
        <v>999331</v>
      </c>
      <c r="B223" t="s">
        <v>1407</v>
      </c>
      <c r="C223" t="s">
        <v>35</v>
      </c>
      <c r="D223" t="s">
        <v>44</v>
      </c>
      <c r="E223">
        <v>67.819999999999993</v>
      </c>
      <c r="F223">
        <v>373400</v>
      </c>
      <c r="G223">
        <v>182.58</v>
      </c>
      <c r="H223">
        <v>23</v>
      </c>
      <c r="I223" t="str">
        <f>IFERROR(INDEX(preseason!H:H,MATCH(A223,preseason!B:B,0)) &amp; " "&amp; INDEX(preseason!V:V,MATCH(A223,preseason!B:B,0)),"")</f>
        <v>136 spearhead</v>
      </c>
    </row>
    <row r="224" spans="1:9" x14ac:dyDescent="0.2">
      <c r="A224">
        <v>1002264</v>
      </c>
      <c r="B224" t="s">
        <v>1176</v>
      </c>
      <c r="C224" t="s">
        <v>817</v>
      </c>
      <c r="D224" t="s">
        <v>39</v>
      </c>
      <c r="E224">
        <v>57.25</v>
      </c>
      <c r="F224">
        <v>315200</v>
      </c>
      <c r="G224">
        <v>182.60400000000001</v>
      </c>
      <c r="H224">
        <v>23</v>
      </c>
      <c r="I224" t="str">
        <f>IFERROR(INDEX(preseason!H:H,MATCH(A224,preseason!B:B,0)) &amp; " "&amp; INDEX(preseason!V:V,MATCH(A224,preseason!B:B,0)),"")</f>
        <v>78 guard</v>
      </c>
    </row>
    <row r="225" spans="1:9" x14ac:dyDescent="0.2">
      <c r="A225">
        <v>1023537</v>
      </c>
      <c r="B225" t="s">
        <v>1449</v>
      </c>
      <c r="C225" t="s">
        <v>496</v>
      </c>
      <c r="D225" t="s">
        <v>36</v>
      </c>
      <c r="E225">
        <v>0</v>
      </c>
      <c r="F225">
        <v>175800</v>
      </c>
      <c r="G225">
        <v>184.43100000000001</v>
      </c>
      <c r="H225">
        <v>24</v>
      </c>
      <c r="I225" t="str">
        <f>IFERROR(INDEX(preseason!H:H,MATCH(A225,preseason!B:B,0)) &amp; " "&amp; INDEX(preseason!V:V,MATCH(A225,preseason!B:B,0)),"")</f>
        <v/>
      </c>
    </row>
    <row r="226" spans="1:9" x14ac:dyDescent="0.2">
      <c r="A226">
        <v>1023784</v>
      </c>
      <c r="B226" t="s">
        <v>1809</v>
      </c>
      <c r="C226" t="s">
        <v>817</v>
      </c>
      <c r="D226" t="s">
        <v>44</v>
      </c>
      <c r="E226">
        <v>0</v>
      </c>
      <c r="F226">
        <v>102400</v>
      </c>
      <c r="G226">
        <v>184.535</v>
      </c>
      <c r="H226">
        <v>24</v>
      </c>
      <c r="I226" t="str">
        <f>IFERROR(INDEX(preseason!H:H,MATCH(A226,preseason!B:B,0)) &amp; " "&amp; INDEX(preseason!V:V,MATCH(A226,preseason!B:B,0)),"")</f>
        <v>40 spearhead</v>
      </c>
    </row>
    <row r="227" spans="1:9" x14ac:dyDescent="0.2">
      <c r="A227">
        <v>240399</v>
      </c>
      <c r="B227" t="s">
        <v>1366</v>
      </c>
      <c r="C227" t="s">
        <v>863</v>
      </c>
      <c r="D227" t="s">
        <v>44</v>
      </c>
      <c r="E227">
        <v>77.650000000000006</v>
      </c>
      <c r="F227">
        <v>427500</v>
      </c>
      <c r="G227">
        <v>185.184</v>
      </c>
      <c r="H227">
        <v>24</v>
      </c>
      <c r="I227" t="str">
        <f>IFERROR(INDEX(preseason!H:H,MATCH(A227,preseason!B:B,0)) &amp; " "&amp; INDEX(preseason!V:V,MATCH(A227,preseason!B:B,0)),"")</f>
        <v>53 spearhead</v>
      </c>
    </row>
    <row r="228" spans="1:9" x14ac:dyDescent="0.2">
      <c r="A228">
        <v>993917</v>
      </c>
      <c r="B228" t="s">
        <v>1251</v>
      </c>
      <c r="C228" t="s">
        <v>439</v>
      </c>
      <c r="D228" t="s">
        <v>1309</v>
      </c>
      <c r="E228">
        <v>64.28</v>
      </c>
      <c r="F228">
        <v>353900</v>
      </c>
      <c r="G228">
        <v>185.44499999999999</v>
      </c>
      <c r="H228">
        <v>24</v>
      </c>
      <c r="I228" t="str">
        <f>IFERROR(INDEX(preseason!H:H,MATCH(A228,preseason!B:B,0)) &amp; " "&amp; INDEX(preseason!V:V,MATCH(A228,preseason!B:B,0)),"")</f>
        <v>87 guard</v>
      </c>
    </row>
    <row r="229" spans="1:9" x14ac:dyDescent="0.2">
      <c r="A229">
        <v>1023500</v>
      </c>
      <c r="B229" t="s">
        <v>1810</v>
      </c>
      <c r="C229" t="s">
        <v>439</v>
      </c>
      <c r="D229" t="s">
        <v>1225</v>
      </c>
      <c r="E229">
        <v>0</v>
      </c>
      <c r="F229">
        <v>184800</v>
      </c>
      <c r="G229">
        <v>185.45099999999999</v>
      </c>
      <c r="H229">
        <v>24</v>
      </c>
      <c r="I229" t="str">
        <f>IFERROR(INDEX(preseason!H:H,MATCH(A229,preseason!B:B,0)) &amp; " "&amp; INDEX(preseason!V:V,MATCH(A229,preseason!B:B,0)),"")</f>
        <v/>
      </c>
    </row>
    <row r="230" spans="1:9" x14ac:dyDescent="0.2">
      <c r="A230">
        <v>1004912</v>
      </c>
      <c r="B230" t="s">
        <v>1377</v>
      </c>
      <c r="C230" t="s">
        <v>199</v>
      </c>
      <c r="D230" t="s">
        <v>91</v>
      </c>
      <c r="E230">
        <v>74.84</v>
      </c>
      <c r="F230">
        <v>412100</v>
      </c>
      <c r="G230">
        <v>186.053</v>
      </c>
      <c r="H230">
        <v>24</v>
      </c>
      <c r="I230" t="str">
        <f>IFERROR(INDEX(preseason!H:H,MATCH(A230,preseason!B:B,0)) &amp; " "&amp; INDEX(preseason!V:V,MATCH(A230,preseason!B:B,0)),"")</f>
        <v>50 ruck</v>
      </c>
    </row>
    <row r="231" spans="1:9" x14ac:dyDescent="0.2">
      <c r="A231">
        <v>997142</v>
      </c>
      <c r="B231" t="s">
        <v>1147</v>
      </c>
      <c r="C231" t="s">
        <v>863</v>
      </c>
      <c r="D231" t="s">
        <v>91</v>
      </c>
      <c r="E231">
        <v>78</v>
      </c>
      <c r="F231">
        <v>429400</v>
      </c>
      <c r="G231">
        <v>186.12</v>
      </c>
      <c r="H231">
        <v>24</v>
      </c>
      <c r="I231" t="str">
        <f>IFERROR(INDEX(preseason!H:H,MATCH(A231,preseason!B:B,0)) &amp; " "&amp; INDEX(preseason!V:V,MATCH(A231,preseason!B:B,0)),"")</f>
        <v>91 heart</v>
      </c>
    </row>
    <row r="232" spans="1:9" x14ac:dyDescent="0.2">
      <c r="A232">
        <v>1023475</v>
      </c>
      <c r="B232" t="s">
        <v>1811</v>
      </c>
      <c r="C232" t="s">
        <v>678</v>
      </c>
      <c r="D232" t="s">
        <v>1225</v>
      </c>
      <c r="E232">
        <v>0</v>
      </c>
      <c r="F232">
        <v>102400</v>
      </c>
      <c r="G232">
        <v>187.143</v>
      </c>
      <c r="H232">
        <v>24</v>
      </c>
      <c r="I232" t="str">
        <f>IFERROR(INDEX(preseason!H:H,MATCH(A232,preseason!B:B,0)) &amp; " "&amp; INDEX(preseason!V:V,MATCH(A232,preseason!B:B,0)),"")</f>
        <v/>
      </c>
    </row>
    <row r="233" spans="1:9" x14ac:dyDescent="0.2">
      <c r="A233">
        <v>1023785</v>
      </c>
      <c r="B233" t="s">
        <v>1812</v>
      </c>
      <c r="C233" t="s">
        <v>315</v>
      </c>
      <c r="D233" t="s">
        <v>36</v>
      </c>
      <c r="E233">
        <v>0</v>
      </c>
      <c r="F233">
        <v>189300</v>
      </c>
      <c r="G233">
        <v>187.39</v>
      </c>
      <c r="H233">
        <v>24</v>
      </c>
      <c r="I233" t="str">
        <f>IFERROR(INDEX(preseason!H:H,MATCH(A233,preseason!B:B,0)) &amp; " "&amp; INDEX(preseason!V:V,MATCH(A233,preseason!B:B,0)),"")</f>
        <v/>
      </c>
    </row>
    <row r="234" spans="1:9" x14ac:dyDescent="0.2">
      <c r="A234">
        <v>999326</v>
      </c>
      <c r="B234" t="s">
        <v>1408</v>
      </c>
      <c r="C234" t="s">
        <v>496</v>
      </c>
      <c r="D234" t="s">
        <v>44</v>
      </c>
      <c r="E234">
        <v>76.36</v>
      </c>
      <c r="F234">
        <v>420400</v>
      </c>
      <c r="G234">
        <v>187.667</v>
      </c>
      <c r="H234">
        <v>24</v>
      </c>
      <c r="I234" t="str">
        <f>IFERROR(INDEX(preseason!H:H,MATCH(A234,preseason!B:B,0)) &amp; " "&amp; INDEX(preseason!V:V,MATCH(A234,preseason!B:B,0)),"")</f>
        <v>49 wing</v>
      </c>
    </row>
    <row r="235" spans="1:9" x14ac:dyDescent="0.2">
      <c r="A235">
        <v>281078</v>
      </c>
      <c r="B235" t="s">
        <v>1245</v>
      </c>
      <c r="C235" t="s">
        <v>906</v>
      </c>
      <c r="D235" t="s">
        <v>39</v>
      </c>
      <c r="E235">
        <v>0</v>
      </c>
      <c r="F235">
        <v>228100</v>
      </c>
      <c r="G235">
        <v>187.83199999999999</v>
      </c>
      <c r="H235">
        <v>24</v>
      </c>
      <c r="I235" t="str">
        <f>IFERROR(INDEX(preseason!H:H,MATCH(A235,preseason!B:B,0)) &amp; " "&amp; INDEX(preseason!V:V,MATCH(A235,preseason!B:B,0)),"")</f>
        <v>101 job</v>
      </c>
    </row>
    <row r="236" spans="1:9" x14ac:dyDescent="0.2">
      <c r="A236">
        <v>295067</v>
      </c>
      <c r="B236" t="s">
        <v>1221</v>
      </c>
      <c r="C236" t="s">
        <v>376</v>
      </c>
      <c r="D236" t="s">
        <v>36</v>
      </c>
      <c r="E236">
        <v>78.430000000000007</v>
      </c>
      <c r="F236">
        <v>431800</v>
      </c>
      <c r="G236">
        <v>188.29</v>
      </c>
      <c r="H236">
        <v>24</v>
      </c>
      <c r="I236" t="str">
        <f>IFERROR(INDEX(preseason!H:H,MATCH(A236,preseason!B:B,0)) &amp; " "&amp; INDEX(preseason!V:V,MATCH(A236,preseason!B:B,0)),"")</f>
        <v>53 wing</v>
      </c>
    </row>
    <row r="237" spans="1:9" x14ac:dyDescent="0.2">
      <c r="A237">
        <v>1019038</v>
      </c>
      <c r="B237" t="s">
        <v>1813</v>
      </c>
      <c r="C237" t="s">
        <v>17</v>
      </c>
      <c r="D237" t="s">
        <v>44</v>
      </c>
      <c r="E237">
        <v>0</v>
      </c>
      <c r="F237">
        <v>207300</v>
      </c>
      <c r="G237">
        <v>188.61199999999999</v>
      </c>
      <c r="H237">
        <v>24</v>
      </c>
      <c r="I237" t="str">
        <f>IFERROR(INDEX(preseason!H:H,MATCH(A237,preseason!B:B,0)) &amp; " "&amp; INDEX(preseason!V:V,MATCH(A237,preseason!B:B,0)),"")</f>
        <v/>
      </c>
    </row>
    <row r="238" spans="1:9" x14ac:dyDescent="0.2">
      <c r="A238">
        <v>993979</v>
      </c>
      <c r="B238" t="s">
        <v>1222</v>
      </c>
      <c r="C238" t="s">
        <v>723</v>
      </c>
      <c r="D238" t="s">
        <v>44</v>
      </c>
      <c r="E238">
        <v>74.180000000000007</v>
      </c>
      <c r="F238">
        <v>408400</v>
      </c>
      <c r="G238">
        <v>189.31399999999999</v>
      </c>
      <c r="H238">
        <v>24</v>
      </c>
      <c r="I238" t="str">
        <f>IFERROR(INDEX(preseason!H:H,MATCH(A238,preseason!B:B,0)) &amp; " "&amp; INDEX(preseason!V:V,MATCH(A238,preseason!B:B,0)),"")</f>
        <v>78 wing</v>
      </c>
    </row>
    <row r="239" spans="1:9" x14ac:dyDescent="0.2">
      <c r="A239">
        <v>1004998</v>
      </c>
      <c r="B239" t="s">
        <v>1260</v>
      </c>
      <c r="C239" t="s">
        <v>723</v>
      </c>
      <c r="D239" t="s">
        <v>44</v>
      </c>
      <c r="E239">
        <v>77.19</v>
      </c>
      <c r="F239">
        <v>425000</v>
      </c>
      <c r="G239">
        <v>189.34200000000001</v>
      </c>
      <c r="H239">
        <v>24</v>
      </c>
      <c r="I239" t="str">
        <f>IFERROR(INDEX(preseason!H:H,MATCH(A239,preseason!B:B,0)) &amp; " "&amp; INDEX(preseason!V:V,MATCH(A239,preseason!B:B,0)),"")</f>
        <v>52 spearhead</v>
      </c>
    </row>
    <row r="240" spans="1:9" x14ac:dyDescent="0.2">
      <c r="A240">
        <v>1016270</v>
      </c>
      <c r="B240" t="s">
        <v>1814</v>
      </c>
      <c r="C240" t="s">
        <v>439</v>
      </c>
      <c r="D240" t="s">
        <v>44</v>
      </c>
      <c r="E240">
        <v>0</v>
      </c>
      <c r="F240">
        <v>102400</v>
      </c>
      <c r="G240">
        <v>189.93600000000001</v>
      </c>
      <c r="H240">
        <v>24</v>
      </c>
      <c r="I240" t="str">
        <f>IFERROR(INDEX(preseason!H:H,MATCH(A240,preseason!B:B,0)) &amp; " "&amp; INDEX(preseason!V:V,MATCH(A240,preseason!B:B,0)),"")</f>
        <v/>
      </c>
    </row>
    <row r="241" spans="1:9" x14ac:dyDescent="0.2">
      <c r="A241">
        <v>1006144</v>
      </c>
      <c r="B241" t="s">
        <v>1388</v>
      </c>
      <c r="C241" t="s">
        <v>439</v>
      </c>
      <c r="D241" t="s">
        <v>44</v>
      </c>
      <c r="E241">
        <v>0</v>
      </c>
      <c r="F241">
        <v>176300</v>
      </c>
      <c r="G241">
        <v>191.02199999999999</v>
      </c>
      <c r="H241">
        <v>24</v>
      </c>
      <c r="I241" t="str">
        <f>IFERROR(INDEX(preseason!H:H,MATCH(A241,preseason!B:B,0)) &amp; " "&amp; INDEX(preseason!V:V,MATCH(A241,preseason!B:B,0)),"")</f>
        <v>29 tog</v>
      </c>
    </row>
    <row r="242" spans="1:9" x14ac:dyDescent="0.2">
      <c r="A242">
        <v>1023142</v>
      </c>
      <c r="B242" t="s">
        <v>1815</v>
      </c>
      <c r="C242" t="s">
        <v>947</v>
      </c>
      <c r="D242" t="s">
        <v>1309</v>
      </c>
      <c r="E242">
        <v>0</v>
      </c>
      <c r="F242">
        <v>102400</v>
      </c>
      <c r="G242">
        <v>191.41399999999999</v>
      </c>
      <c r="H242">
        <v>24</v>
      </c>
      <c r="I242" t="str">
        <f>IFERROR(INDEX(preseason!H:H,MATCH(A242,preseason!B:B,0)) &amp; " "&amp; INDEX(preseason!V:V,MATCH(A242,preseason!B:B,0)),"")</f>
        <v/>
      </c>
    </row>
    <row r="243" spans="1:9" x14ac:dyDescent="0.2">
      <c r="A243">
        <v>1011659</v>
      </c>
      <c r="B243" t="s">
        <v>1506</v>
      </c>
      <c r="C243" t="s">
        <v>678</v>
      </c>
      <c r="D243" t="s">
        <v>1225</v>
      </c>
      <c r="E243">
        <v>55.94</v>
      </c>
      <c r="F243">
        <v>308000</v>
      </c>
      <c r="G243">
        <v>191.82</v>
      </c>
      <c r="H243">
        <v>24</v>
      </c>
      <c r="I243" t="str">
        <f>IFERROR(INDEX(preseason!H:H,MATCH(A243,preseason!B:B,0)) &amp; " "&amp; INDEX(preseason!V:V,MATCH(A243,preseason!B:B,0)),"")</f>
        <v>85 shovel</v>
      </c>
    </row>
    <row r="244" spans="1:9" x14ac:dyDescent="0.2">
      <c r="A244">
        <v>1000932</v>
      </c>
      <c r="B244" t="s">
        <v>1151</v>
      </c>
      <c r="C244" t="s">
        <v>35</v>
      </c>
      <c r="D244" t="s">
        <v>39</v>
      </c>
      <c r="E244">
        <v>76.7</v>
      </c>
      <c r="F244">
        <v>422300</v>
      </c>
      <c r="G244">
        <v>192.17699999999999</v>
      </c>
      <c r="H244">
        <v>25</v>
      </c>
      <c r="I244" t="str">
        <f>IFERROR(INDEX(preseason!H:H,MATCH(A244,preseason!B:B,0)) &amp; " "&amp; INDEX(preseason!V:V,MATCH(A244,preseason!B:B,0)),"")</f>
        <v>41 guard</v>
      </c>
    </row>
    <row r="245" spans="1:9" x14ac:dyDescent="0.2">
      <c r="A245">
        <v>1023274</v>
      </c>
      <c r="B245" t="s">
        <v>1436</v>
      </c>
      <c r="C245" t="s">
        <v>636</v>
      </c>
      <c r="D245" t="s">
        <v>39</v>
      </c>
      <c r="E245">
        <v>0</v>
      </c>
      <c r="F245">
        <v>102400</v>
      </c>
      <c r="G245">
        <v>192.429</v>
      </c>
      <c r="H245">
        <v>25</v>
      </c>
      <c r="I245" t="str">
        <f>IFERROR(INDEX(preseason!H:H,MATCH(A245,preseason!B:B,0)) &amp; " "&amp; INDEX(preseason!V:V,MATCH(A245,preseason!B:B,0)),"")</f>
        <v/>
      </c>
    </row>
    <row r="246" spans="1:9" x14ac:dyDescent="0.2">
      <c r="A246">
        <v>1017077</v>
      </c>
      <c r="B246" t="s">
        <v>1816</v>
      </c>
      <c r="C246" t="s">
        <v>817</v>
      </c>
      <c r="D246" t="s">
        <v>39</v>
      </c>
      <c r="E246">
        <v>0</v>
      </c>
      <c r="F246">
        <v>102400</v>
      </c>
      <c r="G246">
        <v>193.26300000000001</v>
      </c>
      <c r="H246">
        <v>25</v>
      </c>
      <c r="I246" t="str">
        <f>IFERROR(INDEX(preseason!H:H,MATCH(A246,preseason!B:B,0)) &amp; " "&amp; INDEX(preseason!V:V,MATCH(A246,preseason!B:B,0)),"")</f>
        <v/>
      </c>
    </row>
    <row r="247" spans="1:9" x14ac:dyDescent="0.2">
      <c r="A247">
        <v>1021353</v>
      </c>
      <c r="B247" t="s">
        <v>1817</v>
      </c>
      <c r="C247" t="s">
        <v>199</v>
      </c>
      <c r="D247" t="s">
        <v>39</v>
      </c>
      <c r="E247">
        <v>0</v>
      </c>
      <c r="F247">
        <v>117300</v>
      </c>
      <c r="G247">
        <v>193.30799999999999</v>
      </c>
      <c r="H247">
        <v>25</v>
      </c>
      <c r="I247" t="str">
        <f>IFERROR(INDEX(preseason!H:H,MATCH(A247,preseason!B:B,0)) &amp; " "&amp; INDEX(preseason!V:V,MATCH(A247,preseason!B:B,0)),"")</f>
        <v>57 guard</v>
      </c>
    </row>
    <row r="248" spans="1:9" x14ac:dyDescent="0.2">
      <c r="A248">
        <v>1001028</v>
      </c>
      <c r="B248" t="s">
        <v>1439</v>
      </c>
      <c r="C248" t="s">
        <v>199</v>
      </c>
      <c r="D248" t="s">
        <v>44</v>
      </c>
      <c r="E248">
        <v>76.14</v>
      </c>
      <c r="F248">
        <v>419200</v>
      </c>
      <c r="G248">
        <v>193.62899999999999</v>
      </c>
      <c r="H248">
        <v>25</v>
      </c>
      <c r="I248" t="str">
        <f>IFERROR(INDEX(preseason!H:H,MATCH(A248,preseason!B:B,0)) &amp; " "&amp; INDEX(preseason!V:V,MATCH(A248,preseason!B:B,0)),"")</f>
        <v>80 utility</v>
      </c>
    </row>
    <row r="249" spans="1:9" x14ac:dyDescent="0.2">
      <c r="A249">
        <v>1009253</v>
      </c>
      <c r="B249" t="s">
        <v>1347</v>
      </c>
      <c r="C249" t="s">
        <v>17</v>
      </c>
      <c r="D249" t="s">
        <v>36</v>
      </c>
      <c r="E249">
        <v>60.9</v>
      </c>
      <c r="F249">
        <v>335300</v>
      </c>
      <c r="G249">
        <v>194.59</v>
      </c>
      <c r="H249">
        <v>25</v>
      </c>
      <c r="I249" t="str">
        <f>IFERROR(INDEX(preseason!H:H,MATCH(A249,preseason!B:B,0)) &amp; " "&amp; INDEX(preseason!V:V,MATCH(A249,preseason!B:B,0)),"")</f>
        <v>129 guard</v>
      </c>
    </row>
    <row r="250" spans="1:9" x14ac:dyDescent="0.2">
      <c r="A250">
        <v>1004385</v>
      </c>
      <c r="B250" t="s">
        <v>1199</v>
      </c>
      <c r="C250" t="s">
        <v>947</v>
      </c>
      <c r="D250" t="s">
        <v>44</v>
      </c>
      <c r="E250">
        <v>0</v>
      </c>
      <c r="F250">
        <v>210200</v>
      </c>
      <c r="G250">
        <v>194.59700000000001</v>
      </c>
      <c r="H250">
        <v>25</v>
      </c>
      <c r="I250" t="str">
        <f>IFERROR(INDEX(preseason!H:H,MATCH(A250,preseason!B:B,0)) &amp; " "&amp; INDEX(preseason!V:V,MATCH(A250,preseason!B:B,0)),"")</f>
        <v>52 spearhead</v>
      </c>
    </row>
    <row r="251" spans="1:9" x14ac:dyDescent="0.2">
      <c r="A251">
        <v>990827</v>
      </c>
      <c r="B251" t="s">
        <v>1168</v>
      </c>
      <c r="C251" t="s">
        <v>768</v>
      </c>
      <c r="D251" t="s">
        <v>1225</v>
      </c>
      <c r="E251">
        <v>75.45</v>
      </c>
      <c r="F251">
        <v>415400</v>
      </c>
      <c r="G251">
        <v>195.012</v>
      </c>
      <c r="H251">
        <v>25</v>
      </c>
      <c r="I251" t="str">
        <f>IFERROR(INDEX(preseason!H:H,MATCH(A251,preseason!B:B,0)) &amp; " "&amp; INDEX(preseason!V:V,MATCH(A251,preseason!B:B,0)),"")</f>
        <v/>
      </c>
    </row>
    <row r="252" spans="1:9" x14ac:dyDescent="0.2">
      <c r="A252">
        <v>990882</v>
      </c>
      <c r="B252" t="s">
        <v>1364</v>
      </c>
      <c r="C252" t="s">
        <v>35</v>
      </c>
      <c r="D252" t="s">
        <v>44</v>
      </c>
      <c r="E252">
        <v>58.33</v>
      </c>
      <c r="F252">
        <v>321200</v>
      </c>
      <c r="G252">
        <v>195.696</v>
      </c>
      <c r="H252">
        <v>25</v>
      </c>
      <c r="I252" t="str">
        <f>IFERROR(INDEX(preseason!H:H,MATCH(A252,preseason!B:B,0)) &amp; " "&amp; INDEX(preseason!V:V,MATCH(A252,preseason!B:B,0)),"")</f>
        <v/>
      </c>
    </row>
    <row r="253" spans="1:9" x14ac:dyDescent="0.2">
      <c r="A253">
        <v>291962</v>
      </c>
      <c r="B253" t="s">
        <v>1159</v>
      </c>
      <c r="C253" t="s">
        <v>588</v>
      </c>
      <c r="D253" t="s">
        <v>44</v>
      </c>
      <c r="E253">
        <v>64</v>
      </c>
      <c r="F253">
        <v>352400</v>
      </c>
      <c r="G253">
        <v>195.83</v>
      </c>
      <c r="H253">
        <v>25</v>
      </c>
      <c r="I253" t="str">
        <f>IFERROR(INDEX(preseason!H:H,MATCH(A253,preseason!B:B,0)) &amp; " "&amp; INDEX(preseason!V:V,MATCH(A253,preseason!B:B,0)),"")</f>
        <v>56 wing</v>
      </c>
    </row>
    <row r="254" spans="1:9" x14ac:dyDescent="0.2">
      <c r="A254">
        <v>1020627</v>
      </c>
      <c r="B254" t="s">
        <v>1818</v>
      </c>
      <c r="C254" t="s">
        <v>678</v>
      </c>
      <c r="D254" t="s">
        <v>91</v>
      </c>
      <c r="E254">
        <v>0</v>
      </c>
      <c r="F254">
        <v>102400</v>
      </c>
      <c r="G254">
        <v>195.857</v>
      </c>
      <c r="H254">
        <v>25</v>
      </c>
      <c r="I254" t="str">
        <f>IFERROR(INDEX(preseason!H:H,MATCH(A254,preseason!B:B,0)) &amp; " "&amp; INDEX(preseason!V:V,MATCH(A254,preseason!B:B,0)),"")</f>
        <v/>
      </c>
    </row>
    <row r="255" spans="1:9" x14ac:dyDescent="0.2">
      <c r="A255">
        <v>1012829</v>
      </c>
      <c r="B255" t="s">
        <v>1476</v>
      </c>
      <c r="C255" t="s">
        <v>678</v>
      </c>
      <c r="D255" t="s">
        <v>36</v>
      </c>
      <c r="E255">
        <v>0</v>
      </c>
      <c r="F255">
        <v>158300</v>
      </c>
      <c r="G255">
        <v>195.86500000000001</v>
      </c>
      <c r="H255">
        <v>25</v>
      </c>
      <c r="I255" t="str">
        <f>IFERROR(INDEX(preseason!H:H,MATCH(A255,preseason!B:B,0)) &amp; " "&amp; INDEX(preseason!V:V,MATCH(A255,preseason!B:B,0)),"")</f>
        <v>48 shovel</v>
      </c>
    </row>
    <row r="256" spans="1:9" x14ac:dyDescent="0.2">
      <c r="A256">
        <v>1015873</v>
      </c>
      <c r="B256" t="s">
        <v>1497</v>
      </c>
      <c r="C256" t="s">
        <v>315</v>
      </c>
      <c r="D256" t="s">
        <v>44</v>
      </c>
      <c r="E256">
        <v>57.11</v>
      </c>
      <c r="F256">
        <v>314400</v>
      </c>
      <c r="G256">
        <v>196.00399999999999</v>
      </c>
      <c r="H256">
        <v>25</v>
      </c>
      <c r="I256" t="str">
        <f>IFERROR(INDEX(preseason!H:H,MATCH(A256,preseason!B:B,0)) &amp; " "&amp; INDEX(preseason!V:V,MATCH(A256,preseason!B:B,0)),"")</f>
        <v>53 wing</v>
      </c>
    </row>
    <row r="257" spans="1:9" x14ac:dyDescent="0.2">
      <c r="A257">
        <v>1009229</v>
      </c>
      <c r="B257" t="s">
        <v>1538</v>
      </c>
      <c r="C257" t="s">
        <v>496</v>
      </c>
      <c r="D257" t="s">
        <v>39</v>
      </c>
      <c r="E257">
        <v>65.849999999999994</v>
      </c>
      <c r="F257">
        <v>362600</v>
      </c>
      <c r="G257">
        <v>196.12100000000001</v>
      </c>
      <c r="H257">
        <v>25</v>
      </c>
      <c r="I257" t="str">
        <f>IFERROR(INDEX(preseason!H:H,MATCH(A257,preseason!B:B,0)) &amp; " "&amp; INDEX(preseason!V:V,MATCH(A257,preseason!B:B,0)),"")</f>
        <v>38 switch</v>
      </c>
    </row>
    <row r="258" spans="1:9" x14ac:dyDescent="0.2">
      <c r="A258">
        <v>1002242</v>
      </c>
      <c r="B258" t="s">
        <v>1428</v>
      </c>
      <c r="C258" t="s">
        <v>439</v>
      </c>
      <c r="D258" t="s">
        <v>1075</v>
      </c>
      <c r="E258">
        <v>6</v>
      </c>
      <c r="F258">
        <v>123900</v>
      </c>
      <c r="G258">
        <v>197.08099999999999</v>
      </c>
      <c r="H258">
        <v>25</v>
      </c>
      <c r="I258" t="str">
        <f>IFERROR(INDEX(preseason!H:H,MATCH(A258,preseason!B:B,0)) &amp; " "&amp; INDEX(preseason!V:V,MATCH(A258,preseason!B:B,0)),"")</f>
        <v>73 guard</v>
      </c>
    </row>
    <row r="259" spans="1:9" x14ac:dyDescent="0.2">
      <c r="A259">
        <v>294685</v>
      </c>
      <c r="B259" t="s">
        <v>1149</v>
      </c>
      <c r="C259" t="s">
        <v>199</v>
      </c>
      <c r="D259" t="s">
        <v>39</v>
      </c>
      <c r="E259">
        <v>77.33</v>
      </c>
      <c r="F259">
        <v>425800</v>
      </c>
      <c r="G259">
        <v>197.107</v>
      </c>
      <c r="H259">
        <v>25</v>
      </c>
      <c r="I259" t="str">
        <f>IFERROR(INDEX(preseason!H:H,MATCH(A259,preseason!B:B,0)) &amp; " "&amp; INDEX(preseason!V:V,MATCH(A259,preseason!B:B,0)),"")</f>
        <v/>
      </c>
    </row>
    <row r="260" spans="1:9" x14ac:dyDescent="0.2">
      <c r="A260">
        <v>1023270</v>
      </c>
      <c r="B260" t="s">
        <v>1754</v>
      </c>
      <c r="C260" t="s">
        <v>817</v>
      </c>
      <c r="D260" t="s">
        <v>1225</v>
      </c>
      <c r="E260">
        <v>48.35</v>
      </c>
      <c r="F260">
        <v>266200</v>
      </c>
      <c r="G260">
        <v>197.18299999999999</v>
      </c>
      <c r="H260">
        <v>25</v>
      </c>
      <c r="I260" t="str">
        <f>IFERROR(INDEX(preseason!H:H,MATCH(A260,preseason!B:B,0)) &amp; " "&amp; INDEX(preseason!V:V,MATCH(A260,preseason!B:B,0)),"")</f>
        <v>0 injured</v>
      </c>
    </row>
    <row r="261" spans="1:9" x14ac:dyDescent="0.2">
      <c r="A261">
        <v>1016268</v>
      </c>
      <c r="B261" t="s">
        <v>1819</v>
      </c>
      <c r="C261" t="s">
        <v>199</v>
      </c>
      <c r="D261" t="s">
        <v>1075</v>
      </c>
      <c r="E261">
        <v>0</v>
      </c>
      <c r="F261">
        <v>102400</v>
      </c>
      <c r="G261">
        <v>197.21</v>
      </c>
      <c r="H261">
        <v>25</v>
      </c>
      <c r="I261" t="str">
        <f>IFERROR(INDEX(preseason!H:H,MATCH(A261,preseason!B:B,0)) &amp; " "&amp; INDEX(preseason!V:V,MATCH(A261,preseason!B:B,0)),"")</f>
        <v>70 guard</v>
      </c>
    </row>
    <row r="262" spans="1:9" x14ac:dyDescent="0.2">
      <c r="A262">
        <v>998130</v>
      </c>
      <c r="B262" t="s">
        <v>1217</v>
      </c>
      <c r="C262" t="s">
        <v>439</v>
      </c>
      <c r="D262" t="s">
        <v>44</v>
      </c>
      <c r="E262">
        <v>75.45</v>
      </c>
      <c r="F262">
        <v>415400</v>
      </c>
      <c r="G262">
        <v>197.86600000000001</v>
      </c>
      <c r="H262">
        <v>25</v>
      </c>
      <c r="I262" t="str">
        <f>IFERROR(INDEX(preseason!H:H,MATCH(A262,preseason!B:B,0)) &amp; " "&amp; INDEX(preseason!V:V,MATCH(A262,preseason!B:B,0)),"")</f>
        <v>64 wing</v>
      </c>
    </row>
    <row r="263" spans="1:9" x14ac:dyDescent="0.2">
      <c r="A263">
        <v>1018433</v>
      </c>
      <c r="B263" t="s">
        <v>1820</v>
      </c>
      <c r="C263" t="s">
        <v>768</v>
      </c>
      <c r="D263" t="s">
        <v>39</v>
      </c>
      <c r="E263">
        <v>0</v>
      </c>
      <c r="F263">
        <v>102400</v>
      </c>
      <c r="G263">
        <v>198.29400000000001</v>
      </c>
      <c r="H263">
        <v>25</v>
      </c>
      <c r="I263" t="str">
        <f>IFERROR(INDEX(preseason!H:H,MATCH(A263,preseason!B:B,0)) &amp; " "&amp; INDEX(preseason!V:V,MATCH(A263,preseason!B:B,0)),"")</f>
        <v>65 job</v>
      </c>
    </row>
    <row r="264" spans="1:9" x14ac:dyDescent="0.2">
      <c r="A264">
        <v>993832</v>
      </c>
      <c r="B264" t="s">
        <v>1226</v>
      </c>
      <c r="C264" t="s">
        <v>199</v>
      </c>
      <c r="D264" t="s">
        <v>39</v>
      </c>
      <c r="E264">
        <v>68.67</v>
      </c>
      <c r="F264">
        <v>378100</v>
      </c>
      <c r="G264">
        <v>198.80099999999999</v>
      </c>
      <c r="H264">
        <v>25</v>
      </c>
      <c r="I264" t="str">
        <f>IFERROR(INDEX(preseason!H:H,MATCH(A264,preseason!B:B,0)) &amp; " "&amp; INDEX(preseason!V:V,MATCH(A264,preseason!B:B,0)),"")</f>
        <v>116 job</v>
      </c>
    </row>
    <row r="265" spans="1:9" x14ac:dyDescent="0.2">
      <c r="A265">
        <v>1017110</v>
      </c>
      <c r="B265" t="s">
        <v>1695</v>
      </c>
      <c r="C265" t="s">
        <v>588</v>
      </c>
      <c r="D265" t="s">
        <v>36</v>
      </c>
      <c r="E265">
        <v>63.79</v>
      </c>
      <c r="F265">
        <v>351200</v>
      </c>
      <c r="G265">
        <v>199.14400000000001</v>
      </c>
      <c r="H265">
        <v>25</v>
      </c>
      <c r="I265" t="str">
        <f>IFERROR(INDEX(preseason!H:H,MATCH(A265,preseason!B:B,0)) &amp; " "&amp; INDEX(preseason!V:V,MATCH(A265,preseason!B:B,0)),"")</f>
        <v>93 shovel</v>
      </c>
    </row>
    <row r="266" spans="1:9" x14ac:dyDescent="0.2">
      <c r="A266">
        <v>1013224</v>
      </c>
      <c r="B266" t="s">
        <v>1507</v>
      </c>
      <c r="C266" t="s">
        <v>376</v>
      </c>
      <c r="D266" t="s">
        <v>39</v>
      </c>
      <c r="E266">
        <v>75.87</v>
      </c>
      <c r="F266">
        <v>417700</v>
      </c>
      <c r="G266">
        <v>199.33199999999999</v>
      </c>
      <c r="H266">
        <v>25</v>
      </c>
      <c r="I266" t="str">
        <f>IFERROR(INDEX(preseason!H:H,MATCH(A266,preseason!B:B,0)) &amp; " "&amp; INDEX(preseason!V:V,MATCH(A266,preseason!B:B,0)),"")</f>
        <v>59 job</v>
      </c>
    </row>
    <row r="267" spans="1:9" x14ac:dyDescent="0.2">
      <c r="A267">
        <v>998133</v>
      </c>
      <c r="B267" t="s">
        <v>1107</v>
      </c>
      <c r="C267" t="s">
        <v>118</v>
      </c>
      <c r="D267" t="s">
        <v>36</v>
      </c>
      <c r="E267">
        <v>75.8</v>
      </c>
      <c r="F267">
        <v>417300</v>
      </c>
      <c r="G267">
        <v>199.45699999999999</v>
      </c>
      <c r="H267">
        <v>25</v>
      </c>
      <c r="I267" t="str">
        <f>IFERROR(INDEX(preseason!H:H,MATCH(A267,preseason!B:B,0)) &amp; " "&amp; INDEX(preseason!V:V,MATCH(A267,preseason!B:B,0)),"")</f>
        <v/>
      </c>
    </row>
    <row r="268" spans="1:9" x14ac:dyDescent="0.2">
      <c r="A268">
        <v>298419</v>
      </c>
      <c r="B268" t="s">
        <v>1154</v>
      </c>
      <c r="C268" t="s">
        <v>496</v>
      </c>
      <c r="D268" t="s">
        <v>36</v>
      </c>
      <c r="E268">
        <v>74.13</v>
      </c>
      <c r="F268">
        <v>408100</v>
      </c>
      <c r="G268">
        <v>199.66300000000001</v>
      </c>
      <c r="H268">
        <v>25</v>
      </c>
      <c r="I268" t="str">
        <f>IFERROR(INDEX(preseason!H:H,MATCH(A268,preseason!B:B,0)) &amp; " "&amp; INDEX(preseason!V:V,MATCH(A268,preseason!B:B,0)),"")</f>
        <v>71 shovel</v>
      </c>
    </row>
    <row r="269" spans="1:9" x14ac:dyDescent="0.2">
      <c r="A269">
        <v>1007881</v>
      </c>
      <c r="B269" t="s">
        <v>1282</v>
      </c>
      <c r="C269" t="s">
        <v>439</v>
      </c>
      <c r="D269" t="s">
        <v>39</v>
      </c>
      <c r="E269">
        <v>77.25</v>
      </c>
      <c r="F269">
        <v>425300</v>
      </c>
      <c r="G269">
        <v>199.911</v>
      </c>
      <c r="H269">
        <v>25</v>
      </c>
      <c r="I269" t="str">
        <f>IFERROR(INDEX(preseason!H:H,MATCH(A269,preseason!B:B,0)) &amp; " "&amp; INDEX(preseason!V:V,MATCH(A269,preseason!B:B,0)),"")</f>
        <v/>
      </c>
    </row>
    <row r="270" spans="1:9" x14ac:dyDescent="0.2">
      <c r="A270">
        <v>294469</v>
      </c>
      <c r="B270" t="s">
        <v>1346</v>
      </c>
      <c r="C270" t="s">
        <v>723</v>
      </c>
      <c r="D270" t="s">
        <v>39</v>
      </c>
      <c r="E270">
        <v>73.89</v>
      </c>
      <c r="F270">
        <v>406800</v>
      </c>
      <c r="G270">
        <v>200.10599999999999</v>
      </c>
      <c r="H270">
        <v>26</v>
      </c>
      <c r="I270" t="str">
        <f>IFERROR(INDEX(preseason!H:H,MATCH(A270,preseason!B:B,0)) &amp; " "&amp; INDEX(preseason!V:V,MATCH(A270,preseason!B:B,0)),"")</f>
        <v>54 job</v>
      </c>
    </row>
    <row r="271" spans="1:9" x14ac:dyDescent="0.2">
      <c r="A271">
        <v>1012825</v>
      </c>
      <c r="B271" t="s">
        <v>1583</v>
      </c>
      <c r="C271" t="s">
        <v>636</v>
      </c>
      <c r="D271" t="s">
        <v>39</v>
      </c>
      <c r="E271">
        <v>69.12</v>
      </c>
      <c r="F271">
        <v>380500</v>
      </c>
      <c r="G271">
        <v>200.822</v>
      </c>
      <c r="H271">
        <v>26</v>
      </c>
      <c r="I271" t="str">
        <f>IFERROR(INDEX(preseason!H:H,MATCH(A271,preseason!B:B,0)) &amp; " "&amp; INDEX(preseason!V:V,MATCH(A271,preseason!B:B,0)),"")</f>
        <v>120 guard</v>
      </c>
    </row>
    <row r="272" spans="1:9" x14ac:dyDescent="0.2">
      <c r="A272">
        <v>281091</v>
      </c>
      <c r="B272" t="s">
        <v>1073</v>
      </c>
      <c r="C272" t="s">
        <v>678</v>
      </c>
      <c r="D272" t="s">
        <v>36</v>
      </c>
      <c r="E272">
        <v>75.569999999999993</v>
      </c>
      <c r="F272">
        <v>416100</v>
      </c>
      <c r="G272">
        <v>200.852</v>
      </c>
      <c r="H272">
        <v>26</v>
      </c>
      <c r="I272" t="str">
        <f>IFERROR(INDEX(preseason!H:H,MATCH(A272,preseason!B:B,0)) &amp; " "&amp; INDEX(preseason!V:V,MATCH(A272,preseason!B:B,0)),"")</f>
        <v/>
      </c>
    </row>
    <row r="273" spans="1:9" x14ac:dyDescent="0.2">
      <c r="A273">
        <v>298630</v>
      </c>
      <c r="B273" t="s">
        <v>1182</v>
      </c>
      <c r="C273" t="s">
        <v>315</v>
      </c>
      <c r="D273" t="s">
        <v>1225</v>
      </c>
      <c r="E273">
        <v>65.89</v>
      </c>
      <c r="F273">
        <v>362800</v>
      </c>
      <c r="G273">
        <v>201.23099999999999</v>
      </c>
      <c r="H273">
        <v>26</v>
      </c>
      <c r="I273" t="str">
        <f>IFERROR(INDEX(preseason!H:H,MATCH(A273,preseason!B:B,0)) &amp; " "&amp; INDEX(preseason!V:V,MATCH(A273,preseason!B:B,0)),"")</f>
        <v/>
      </c>
    </row>
    <row r="274" spans="1:9" x14ac:dyDescent="0.2">
      <c r="A274">
        <v>1004095</v>
      </c>
      <c r="B274" t="s">
        <v>1191</v>
      </c>
      <c r="C274" t="s">
        <v>439</v>
      </c>
      <c r="D274" t="s">
        <v>44</v>
      </c>
      <c r="E274">
        <v>65.459999999999994</v>
      </c>
      <c r="F274">
        <v>360400</v>
      </c>
      <c r="G274">
        <v>201.66900000000001</v>
      </c>
      <c r="H274">
        <v>26</v>
      </c>
      <c r="I274" t="str">
        <f>IFERROR(INDEX(preseason!H:H,MATCH(A274,preseason!B:B,0)) &amp; " "&amp; INDEX(preseason!V:V,MATCH(A274,preseason!B:B,0)),"")</f>
        <v>49 wing</v>
      </c>
    </row>
    <row r="275" spans="1:9" x14ac:dyDescent="0.2">
      <c r="A275">
        <v>1006303</v>
      </c>
      <c r="B275" t="s">
        <v>1821</v>
      </c>
      <c r="C275" t="s">
        <v>588</v>
      </c>
      <c r="D275" t="s">
        <v>44</v>
      </c>
      <c r="E275">
        <v>0</v>
      </c>
      <c r="F275">
        <v>123900</v>
      </c>
      <c r="G275">
        <v>201.84800000000001</v>
      </c>
      <c r="H275">
        <v>26</v>
      </c>
      <c r="I275" t="str">
        <f>IFERROR(INDEX(preseason!H:H,MATCH(A275,preseason!B:B,0)) &amp; " "&amp; INDEX(preseason!V:V,MATCH(A275,preseason!B:B,0)),"")</f>
        <v>84 spearhead</v>
      </c>
    </row>
    <row r="276" spans="1:9" x14ac:dyDescent="0.2">
      <c r="A276">
        <v>1013315</v>
      </c>
      <c r="B276" t="s">
        <v>1768</v>
      </c>
      <c r="C276" t="s">
        <v>439</v>
      </c>
      <c r="D276" t="s">
        <v>39</v>
      </c>
      <c r="E276">
        <v>0</v>
      </c>
      <c r="F276">
        <v>123900</v>
      </c>
      <c r="G276">
        <v>201.9</v>
      </c>
      <c r="H276">
        <v>26</v>
      </c>
      <c r="I276" t="str">
        <f>IFERROR(INDEX(preseason!H:H,MATCH(A276,preseason!B:B,0)) &amp; " "&amp; INDEX(preseason!V:V,MATCH(A276,preseason!B:B,0)),"")</f>
        <v/>
      </c>
    </row>
    <row r="277" spans="1:9" x14ac:dyDescent="0.2">
      <c r="A277">
        <v>280965</v>
      </c>
      <c r="B277" t="s">
        <v>1063</v>
      </c>
      <c r="C277" t="s">
        <v>253</v>
      </c>
      <c r="D277" t="s">
        <v>36</v>
      </c>
      <c r="E277">
        <v>74.319999999999993</v>
      </c>
      <c r="F277">
        <v>409200</v>
      </c>
      <c r="G277">
        <v>202.79900000000001</v>
      </c>
      <c r="H277">
        <v>26</v>
      </c>
      <c r="I277" t="str">
        <f>IFERROR(INDEX(preseason!H:H,MATCH(A277,preseason!B:B,0)) &amp; " "&amp; INDEX(preseason!V:V,MATCH(A277,preseason!B:B,0)),"")</f>
        <v>49 wing</v>
      </c>
    </row>
    <row r="278" spans="1:9" x14ac:dyDescent="0.2">
      <c r="A278">
        <v>1017126</v>
      </c>
      <c r="B278" t="s">
        <v>1202</v>
      </c>
      <c r="C278" t="s">
        <v>906</v>
      </c>
      <c r="D278" t="s">
        <v>1309</v>
      </c>
      <c r="E278">
        <v>55.33</v>
      </c>
      <c r="F278">
        <v>243700</v>
      </c>
      <c r="G278">
        <v>202.863</v>
      </c>
      <c r="H278">
        <v>26</v>
      </c>
      <c r="I278" t="str">
        <f>IFERROR(INDEX(preseason!H:H,MATCH(A278,preseason!B:B,0)) &amp; " "&amp; INDEX(preseason!V:V,MATCH(A278,preseason!B:B,0)),"")</f>
        <v>71 spearhead</v>
      </c>
    </row>
    <row r="279" spans="1:9" x14ac:dyDescent="0.2">
      <c r="A279">
        <v>1017757</v>
      </c>
      <c r="B279" t="s">
        <v>1822</v>
      </c>
      <c r="C279" t="s">
        <v>863</v>
      </c>
      <c r="D279" t="s">
        <v>39</v>
      </c>
      <c r="E279">
        <v>0</v>
      </c>
      <c r="F279">
        <v>102400</v>
      </c>
      <c r="G279">
        <v>203</v>
      </c>
      <c r="H279">
        <v>26</v>
      </c>
      <c r="I279" t="str">
        <f>IFERROR(INDEX(preseason!H:H,MATCH(A279,preseason!B:B,0)) &amp; " "&amp; INDEX(preseason!V:V,MATCH(A279,preseason!B:B,0)),"")</f>
        <v>4 tog</v>
      </c>
    </row>
    <row r="280" spans="1:9" x14ac:dyDescent="0.2">
      <c r="A280">
        <v>1015294</v>
      </c>
      <c r="B280" t="s">
        <v>1823</v>
      </c>
      <c r="C280" t="s">
        <v>723</v>
      </c>
      <c r="D280" t="s">
        <v>36</v>
      </c>
      <c r="E280">
        <v>0</v>
      </c>
      <c r="F280">
        <v>102400</v>
      </c>
      <c r="G280">
        <v>203.06700000000001</v>
      </c>
      <c r="H280">
        <v>26</v>
      </c>
      <c r="I280" t="str">
        <f>IFERROR(INDEX(preseason!H:H,MATCH(A280,preseason!B:B,0)) &amp; " "&amp; INDEX(preseason!V:V,MATCH(A280,preseason!B:B,0)),"")</f>
        <v/>
      </c>
    </row>
    <row r="281" spans="1:9" x14ac:dyDescent="0.2">
      <c r="A281">
        <v>1005729</v>
      </c>
      <c r="B281" t="s">
        <v>1404</v>
      </c>
      <c r="C281" t="s">
        <v>678</v>
      </c>
      <c r="D281" t="s">
        <v>1225</v>
      </c>
      <c r="E281">
        <v>53.7</v>
      </c>
      <c r="F281">
        <v>295700</v>
      </c>
      <c r="G281">
        <v>203.06899999999999</v>
      </c>
      <c r="H281">
        <v>26</v>
      </c>
      <c r="I281" t="str">
        <f>IFERROR(INDEX(preseason!H:H,MATCH(A281,preseason!B:B,0)) &amp; " "&amp; INDEX(preseason!V:V,MATCH(A281,preseason!B:B,0)),"")</f>
        <v/>
      </c>
    </row>
    <row r="282" spans="1:9" x14ac:dyDescent="0.2">
      <c r="A282">
        <v>295340</v>
      </c>
      <c r="B282" t="s">
        <v>1459</v>
      </c>
      <c r="C282" t="s">
        <v>817</v>
      </c>
      <c r="D282" t="s">
        <v>36</v>
      </c>
      <c r="E282">
        <v>71.53</v>
      </c>
      <c r="F282">
        <v>393800</v>
      </c>
      <c r="G282">
        <v>203.202</v>
      </c>
      <c r="H282">
        <v>26</v>
      </c>
      <c r="I282" t="str">
        <f>IFERROR(INDEX(preseason!H:H,MATCH(A282,preseason!B:B,0)) &amp; " "&amp; INDEX(preseason!V:V,MATCH(A282,preseason!B:B,0)),"")</f>
        <v>128 hot</v>
      </c>
    </row>
    <row r="283" spans="1:9" x14ac:dyDescent="0.2">
      <c r="A283">
        <v>999827</v>
      </c>
      <c r="B283" t="s">
        <v>1235</v>
      </c>
      <c r="C283" t="s">
        <v>199</v>
      </c>
      <c r="D283" t="s">
        <v>44</v>
      </c>
      <c r="E283">
        <v>73.55</v>
      </c>
      <c r="F283">
        <v>404900</v>
      </c>
      <c r="G283">
        <v>203.28</v>
      </c>
      <c r="H283">
        <v>26</v>
      </c>
      <c r="I283" t="str">
        <f>IFERROR(INDEX(preseason!H:H,MATCH(A283,preseason!B:B,0)) &amp; " "&amp; INDEX(preseason!V:V,MATCH(A283,preseason!B:B,0)),"")</f>
        <v>55 wing</v>
      </c>
    </row>
    <row r="284" spans="1:9" x14ac:dyDescent="0.2">
      <c r="A284">
        <v>1009191</v>
      </c>
      <c r="B284" t="s">
        <v>1549</v>
      </c>
      <c r="C284" t="s">
        <v>723</v>
      </c>
      <c r="D284" t="s">
        <v>36</v>
      </c>
      <c r="E284">
        <v>68.099999999999994</v>
      </c>
      <c r="F284">
        <v>374900</v>
      </c>
      <c r="G284">
        <v>203.755</v>
      </c>
      <c r="H284">
        <v>26</v>
      </c>
      <c r="I284" t="str">
        <f>IFERROR(INDEX(preseason!H:H,MATCH(A284,preseason!B:B,0)) &amp; " "&amp; INDEX(preseason!V:V,MATCH(A284,preseason!B:B,0)),"")</f>
        <v>119 hot</v>
      </c>
    </row>
    <row r="285" spans="1:9" x14ac:dyDescent="0.2">
      <c r="A285">
        <v>1023544</v>
      </c>
      <c r="B285" t="s">
        <v>1824</v>
      </c>
      <c r="C285" t="s">
        <v>678</v>
      </c>
      <c r="D285" t="s">
        <v>44</v>
      </c>
      <c r="E285">
        <v>0</v>
      </c>
      <c r="F285">
        <v>117300</v>
      </c>
      <c r="G285">
        <v>203.917</v>
      </c>
      <c r="H285">
        <v>26</v>
      </c>
      <c r="I285" t="str">
        <f>IFERROR(INDEX(preseason!H:H,MATCH(A285,preseason!B:B,0)) &amp; " "&amp; INDEX(preseason!V:V,MATCH(A285,preseason!B:B,0)),"")</f>
        <v/>
      </c>
    </row>
    <row r="286" spans="1:9" x14ac:dyDescent="0.2">
      <c r="A286">
        <v>293884</v>
      </c>
      <c r="B286" t="s">
        <v>1412</v>
      </c>
      <c r="C286" t="s">
        <v>315</v>
      </c>
      <c r="D286" t="s">
        <v>44</v>
      </c>
      <c r="E286">
        <v>68.73</v>
      </c>
      <c r="F286">
        <v>378400</v>
      </c>
      <c r="G286">
        <v>206.148</v>
      </c>
      <c r="H286">
        <v>26</v>
      </c>
      <c r="I286" t="str">
        <f>IFERROR(INDEX(preseason!H:H,MATCH(A286,preseason!B:B,0)) &amp; " "&amp; INDEX(preseason!V:V,MATCH(A286,preseason!B:B,0)),"")</f>
        <v/>
      </c>
    </row>
    <row r="287" spans="1:9" x14ac:dyDescent="0.2">
      <c r="A287">
        <v>1002220</v>
      </c>
      <c r="B287" t="s">
        <v>1270</v>
      </c>
      <c r="C287" t="s">
        <v>496</v>
      </c>
      <c r="D287" t="s">
        <v>1081</v>
      </c>
      <c r="E287">
        <v>39.5</v>
      </c>
      <c r="F287">
        <v>174000</v>
      </c>
      <c r="G287">
        <v>206.245</v>
      </c>
      <c r="H287">
        <v>26</v>
      </c>
      <c r="I287" t="str">
        <f>IFERROR(INDEX(preseason!H:H,MATCH(A287,preseason!B:B,0)) &amp; " "&amp; INDEX(preseason!V:V,MATCH(A287,preseason!B:B,0)),"")</f>
        <v>49 concussed</v>
      </c>
    </row>
    <row r="288" spans="1:9" x14ac:dyDescent="0.2">
      <c r="A288">
        <v>291848</v>
      </c>
      <c r="B288" t="s">
        <v>1248</v>
      </c>
      <c r="C288" t="s">
        <v>863</v>
      </c>
      <c r="D288" t="s">
        <v>39</v>
      </c>
      <c r="E288">
        <v>77.2</v>
      </c>
      <c r="F288">
        <v>425000</v>
      </c>
      <c r="G288">
        <v>206.25399999999999</v>
      </c>
      <c r="H288">
        <v>26</v>
      </c>
      <c r="I288" t="str">
        <f>IFERROR(INDEX(preseason!H:H,MATCH(A288,preseason!B:B,0)) &amp; " "&amp; INDEX(preseason!V:V,MATCH(A288,preseason!B:B,0)),"")</f>
        <v/>
      </c>
    </row>
    <row r="289" spans="1:9" x14ac:dyDescent="0.2">
      <c r="A289">
        <v>1004863</v>
      </c>
      <c r="B289" t="s">
        <v>1331</v>
      </c>
      <c r="C289" t="s">
        <v>35</v>
      </c>
      <c r="D289" t="s">
        <v>1075</v>
      </c>
      <c r="E289">
        <v>67.53</v>
      </c>
      <c r="F289">
        <v>371800</v>
      </c>
      <c r="G289">
        <v>206.65600000000001</v>
      </c>
      <c r="H289">
        <v>26</v>
      </c>
      <c r="I289" t="str">
        <f>IFERROR(INDEX(preseason!H:H,MATCH(A289,preseason!B:B,0)) &amp; " "&amp; INDEX(preseason!V:V,MATCH(A289,preseason!B:B,0)),"")</f>
        <v>113 hot</v>
      </c>
    </row>
    <row r="290" spans="1:9" x14ac:dyDescent="0.2">
      <c r="A290">
        <v>998484</v>
      </c>
      <c r="B290" t="s">
        <v>1315</v>
      </c>
      <c r="C290" t="s">
        <v>678</v>
      </c>
      <c r="D290" t="s">
        <v>44</v>
      </c>
      <c r="E290">
        <v>63.79</v>
      </c>
      <c r="F290">
        <v>351200</v>
      </c>
      <c r="G290">
        <v>206.709</v>
      </c>
      <c r="H290">
        <v>26</v>
      </c>
      <c r="I290" t="str">
        <f>IFERROR(INDEX(preseason!H:H,MATCH(A290,preseason!B:B,0)) &amp; " "&amp; INDEX(preseason!V:V,MATCH(A290,preseason!B:B,0)),"")</f>
        <v>28 injured</v>
      </c>
    </row>
    <row r="291" spans="1:9" x14ac:dyDescent="0.2">
      <c r="A291">
        <v>294092</v>
      </c>
      <c r="B291" t="s">
        <v>1269</v>
      </c>
      <c r="C291" t="s">
        <v>315</v>
      </c>
      <c r="D291" t="s">
        <v>44</v>
      </c>
      <c r="E291">
        <v>0</v>
      </c>
      <c r="F291">
        <v>209600</v>
      </c>
      <c r="G291">
        <v>206.75</v>
      </c>
      <c r="H291">
        <v>26</v>
      </c>
      <c r="I291" t="str">
        <f>IFERROR(INDEX(preseason!H:H,MATCH(A291,preseason!B:B,0)) &amp; " "&amp; INDEX(preseason!V:V,MATCH(A291,preseason!B:B,0)),"")</f>
        <v>27 pocket</v>
      </c>
    </row>
    <row r="292" spans="1:9" x14ac:dyDescent="0.2">
      <c r="A292">
        <v>1015507</v>
      </c>
      <c r="B292" t="s">
        <v>1699</v>
      </c>
      <c r="C292" t="s">
        <v>817</v>
      </c>
      <c r="D292" t="s">
        <v>36</v>
      </c>
      <c r="E292">
        <v>55.06</v>
      </c>
      <c r="F292">
        <v>303200</v>
      </c>
      <c r="G292">
        <v>207.40600000000001</v>
      </c>
      <c r="H292">
        <v>26</v>
      </c>
      <c r="I292" t="str">
        <f>IFERROR(INDEX(preseason!H:H,MATCH(A292,preseason!B:B,0)) &amp; " "&amp; INDEX(preseason!V:V,MATCH(A292,preseason!B:B,0)),"")</f>
        <v>91 hot</v>
      </c>
    </row>
    <row r="293" spans="1:9" x14ac:dyDescent="0.2">
      <c r="A293">
        <v>1023464</v>
      </c>
      <c r="B293" t="s">
        <v>1825</v>
      </c>
      <c r="C293" t="s">
        <v>17</v>
      </c>
      <c r="D293" t="s">
        <v>1075</v>
      </c>
      <c r="E293">
        <v>0</v>
      </c>
      <c r="F293">
        <v>102400</v>
      </c>
      <c r="G293">
        <v>207.75</v>
      </c>
      <c r="H293">
        <v>26</v>
      </c>
      <c r="I293" t="str">
        <f>IFERROR(INDEX(preseason!H:H,MATCH(A293,preseason!B:B,0)) &amp; " "&amp; INDEX(preseason!V:V,MATCH(A293,preseason!B:B,0)),"")</f>
        <v/>
      </c>
    </row>
    <row r="294" spans="1:9" x14ac:dyDescent="0.2">
      <c r="A294">
        <v>1024686</v>
      </c>
      <c r="B294" t="s">
        <v>1826</v>
      </c>
      <c r="C294" t="s">
        <v>315</v>
      </c>
      <c r="D294" t="s">
        <v>44</v>
      </c>
      <c r="E294">
        <v>0</v>
      </c>
      <c r="F294">
        <v>102400</v>
      </c>
      <c r="G294">
        <v>208</v>
      </c>
      <c r="H294">
        <v>26</v>
      </c>
      <c r="I294" t="str">
        <f>IFERROR(INDEX(preseason!H:H,MATCH(A294,preseason!B:B,0)) &amp; " "&amp; INDEX(preseason!V:V,MATCH(A294,preseason!B:B,0)),"")</f>
        <v/>
      </c>
    </row>
    <row r="295" spans="1:9" x14ac:dyDescent="0.2">
      <c r="A295">
        <v>1022915</v>
      </c>
      <c r="B295" t="s">
        <v>1827</v>
      </c>
      <c r="C295" t="s">
        <v>253</v>
      </c>
      <c r="D295" t="s">
        <v>36</v>
      </c>
      <c r="E295">
        <v>0</v>
      </c>
      <c r="F295">
        <v>126300</v>
      </c>
      <c r="G295">
        <v>208.059</v>
      </c>
      <c r="H295">
        <v>27</v>
      </c>
      <c r="I295" t="str">
        <f>IFERROR(INDEX(preseason!H:H,MATCH(A295,preseason!B:B,0)) &amp; " "&amp; INDEX(preseason!V:V,MATCH(A295,preseason!B:B,0)),"")</f>
        <v/>
      </c>
    </row>
    <row r="296" spans="1:9" x14ac:dyDescent="0.2">
      <c r="A296">
        <v>1012860</v>
      </c>
      <c r="B296" t="s">
        <v>1516</v>
      </c>
      <c r="C296" t="s">
        <v>496</v>
      </c>
      <c r="D296" t="s">
        <v>44</v>
      </c>
      <c r="E296">
        <v>49.08</v>
      </c>
      <c r="F296">
        <v>270200</v>
      </c>
      <c r="G296">
        <v>208.167</v>
      </c>
      <c r="H296">
        <v>27</v>
      </c>
      <c r="I296" t="str">
        <f>IFERROR(INDEX(preseason!H:H,MATCH(A296,preseason!B:B,0)) &amp; " "&amp; INDEX(preseason!V:V,MATCH(A296,preseason!B:B,0)),"")</f>
        <v>24 wing</v>
      </c>
    </row>
    <row r="297" spans="1:9" x14ac:dyDescent="0.2">
      <c r="A297">
        <v>1023533</v>
      </c>
      <c r="B297" t="s">
        <v>1828</v>
      </c>
      <c r="C297" t="s">
        <v>199</v>
      </c>
      <c r="D297" t="s">
        <v>1225</v>
      </c>
      <c r="E297">
        <v>0</v>
      </c>
      <c r="F297">
        <v>117300</v>
      </c>
      <c r="G297">
        <v>208.667</v>
      </c>
      <c r="H297">
        <v>27</v>
      </c>
      <c r="I297" t="str">
        <f>IFERROR(INDEX(preseason!H:H,MATCH(A297,preseason!B:B,0)) &amp; " "&amp; INDEX(preseason!V:V,MATCH(A297,preseason!B:B,0)),"")</f>
        <v/>
      </c>
    </row>
    <row r="298" spans="1:9" x14ac:dyDescent="0.2">
      <c r="A298">
        <v>1008089</v>
      </c>
      <c r="B298" t="s">
        <v>1219</v>
      </c>
      <c r="C298" t="s">
        <v>253</v>
      </c>
      <c r="D298" t="s">
        <v>39</v>
      </c>
      <c r="E298">
        <v>68.430000000000007</v>
      </c>
      <c r="F298">
        <v>376700</v>
      </c>
      <c r="G298">
        <v>208.83099999999999</v>
      </c>
      <c r="H298">
        <v>27</v>
      </c>
      <c r="I298" t="str">
        <f>IFERROR(INDEX(preseason!H:H,MATCH(A298,preseason!B:B,0)) &amp; " "&amp; INDEX(preseason!V:V,MATCH(A298,preseason!B:B,0)),"")</f>
        <v>58 guard</v>
      </c>
    </row>
    <row r="299" spans="1:9" x14ac:dyDescent="0.2">
      <c r="A299">
        <v>994599</v>
      </c>
      <c r="B299" t="s">
        <v>1354</v>
      </c>
      <c r="C299" t="s">
        <v>723</v>
      </c>
      <c r="D299" t="s">
        <v>39</v>
      </c>
      <c r="E299">
        <v>76.19</v>
      </c>
      <c r="F299">
        <v>419500</v>
      </c>
      <c r="G299">
        <v>208.869</v>
      </c>
      <c r="H299">
        <v>27</v>
      </c>
      <c r="I299" t="str">
        <f>IFERROR(INDEX(preseason!H:H,MATCH(A299,preseason!B:B,0)) &amp; " "&amp; INDEX(preseason!V:V,MATCH(A299,preseason!B:B,0)),"")</f>
        <v>8 tog</v>
      </c>
    </row>
    <row r="300" spans="1:9" x14ac:dyDescent="0.2">
      <c r="A300">
        <v>294596</v>
      </c>
      <c r="B300" t="s">
        <v>1277</v>
      </c>
      <c r="C300" t="s">
        <v>817</v>
      </c>
      <c r="D300" t="s">
        <v>44</v>
      </c>
      <c r="E300">
        <v>75.77</v>
      </c>
      <c r="F300">
        <v>417200</v>
      </c>
      <c r="G300">
        <v>209.22200000000001</v>
      </c>
      <c r="H300">
        <v>27</v>
      </c>
      <c r="I300" t="str">
        <f>IFERROR(INDEX(preseason!H:H,MATCH(A300,preseason!B:B,0)) &amp; " "&amp; INDEX(preseason!V:V,MATCH(A300,preseason!B:B,0)),"")</f>
        <v/>
      </c>
    </row>
    <row r="301" spans="1:9" x14ac:dyDescent="0.2">
      <c r="A301">
        <v>1017094</v>
      </c>
      <c r="B301" t="s">
        <v>1829</v>
      </c>
      <c r="C301" t="s">
        <v>588</v>
      </c>
      <c r="D301" t="s">
        <v>44</v>
      </c>
      <c r="E301">
        <v>50.68</v>
      </c>
      <c r="F301">
        <v>279100</v>
      </c>
      <c r="G301">
        <v>209.40799999999999</v>
      </c>
      <c r="H301">
        <v>27</v>
      </c>
      <c r="I301" t="str">
        <f>IFERROR(INDEX(preseason!H:H,MATCH(A301,preseason!B:B,0)) &amp; " "&amp; INDEX(preseason!V:V,MATCH(A301,preseason!B:B,0)),"")</f>
        <v>89 pocket</v>
      </c>
    </row>
    <row r="302" spans="1:9" x14ac:dyDescent="0.2">
      <c r="A302">
        <v>1023272</v>
      </c>
      <c r="B302" t="s">
        <v>1753</v>
      </c>
      <c r="C302" t="s">
        <v>817</v>
      </c>
      <c r="D302" t="s">
        <v>44</v>
      </c>
      <c r="E302">
        <v>50.43</v>
      </c>
      <c r="F302">
        <v>249900</v>
      </c>
      <c r="G302">
        <v>209.6</v>
      </c>
      <c r="H302">
        <v>27</v>
      </c>
      <c r="I302" t="str">
        <f>IFERROR(INDEX(preseason!H:H,MATCH(A302,preseason!B:B,0)) &amp; " "&amp; INDEX(preseason!V:V,MATCH(A302,preseason!B:B,0)),"")</f>
        <v>121 wing</v>
      </c>
    </row>
    <row r="303" spans="1:9" x14ac:dyDescent="0.2">
      <c r="A303">
        <v>1004965</v>
      </c>
      <c r="B303" t="s">
        <v>1430</v>
      </c>
      <c r="C303" t="s">
        <v>678</v>
      </c>
      <c r="D303" t="s">
        <v>91</v>
      </c>
      <c r="E303">
        <v>71.42</v>
      </c>
      <c r="F303">
        <v>393200</v>
      </c>
      <c r="G303">
        <v>209.68799999999999</v>
      </c>
      <c r="H303">
        <v>27</v>
      </c>
      <c r="I303" t="str">
        <f>IFERROR(INDEX(preseason!H:H,MATCH(A303,preseason!B:B,0)) &amp; " "&amp; INDEX(preseason!V:V,MATCH(A303,preseason!B:B,0)),"")</f>
        <v>52 ruck</v>
      </c>
    </row>
    <row r="304" spans="1:9" x14ac:dyDescent="0.2">
      <c r="A304">
        <v>1009301</v>
      </c>
      <c r="B304" t="s">
        <v>1469</v>
      </c>
      <c r="C304" t="s">
        <v>906</v>
      </c>
      <c r="D304" t="s">
        <v>44</v>
      </c>
      <c r="E304">
        <v>47.47</v>
      </c>
      <c r="F304">
        <v>261300</v>
      </c>
      <c r="G304">
        <v>210.024</v>
      </c>
      <c r="H304">
        <v>27</v>
      </c>
      <c r="I304" t="str">
        <f>IFERROR(INDEX(preseason!H:H,MATCH(A304,preseason!B:B,0)) &amp; " "&amp; INDEX(preseason!V:V,MATCH(A304,preseason!B:B,0)),"")</f>
        <v>84 spearhead</v>
      </c>
    </row>
    <row r="305" spans="1:9" x14ac:dyDescent="0.2">
      <c r="A305">
        <v>294733</v>
      </c>
      <c r="B305" t="s">
        <v>1193</v>
      </c>
      <c r="C305" t="s">
        <v>35</v>
      </c>
      <c r="D305" t="s">
        <v>36</v>
      </c>
      <c r="E305">
        <v>0</v>
      </c>
      <c r="F305">
        <v>422000</v>
      </c>
      <c r="G305">
        <v>210.77799999999999</v>
      </c>
      <c r="H305">
        <v>27</v>
      </c>
      <c r="I305" t="str">
        <f>IFERROR(INDEX(preseason!H:H,MATCH(A305,preseason!B:B,0)) &amp; " "&amp; INDEX(preseason!V:V,MATCH(A305,preseason!B:B,0)),"")</f>
        <v/>
      </c>
    </row>
    <row r="306" spans="1:9" x14ac:dyDescent="0.2">
      <c r="A306">
        <v>1017051</v>
      </c>
      <c r="B306" t="s">
        <v>1694</v>
      </c>
      <c r="C306" t="s">
        <v>35</v>
      </c>
      <c r="D306" t="s">
        <v>44</v>
      </c>
      <c r="E306">
        <v>52.15</v>
      </c>
      <c r="F306">
        <v>287100</v>
      </c>
      <c r="G306">
        <v>210.809</v>
      </c>
      <c r="H306">
        <v>27</v>
      </c>
      <c r="I306" t="str">
        <f>IFERROR(INDEX(preseason!H:H,MATCH(A306,preseason!B:B,0)) &amp; " "&amp; INDEX(preseason!V:V,MATCH(A306,preseason!B:B,0)),"")</f>
        <v>67 wing</v>
      </c>
    </row>
    <row r="307" spans="1:9" x14ac:dyDescent="0.2">
      <c r="A307">
        <v>1000072</v>
      </c>
      <c r="B307" t="s">
        <v>1236</v>
      </c>
      <c r="C307" t="s">
        <v>253</v>
      </c>
      <c r="D307" t="s">
        <v>39</v>
      </c>
      <c r="E307">
        <v>74.23</v>
      </c>
      <c r="F307">
        <v>408700</v>
      </c>
      <c r="G307">
        <v>211.52500000000001</v>
      </c>
      <c r="H307">
        <v>27</v>
      </c>
      <c r="I307" t="str">
        <f>IFERROR(INDEX(preseason!H:H,MATCH(A307,preseason!B:B,0)) &amp; " "&amp; INDEX(preseason!V:V,MATCH(A307,preseason!B:B,0)),"")</f>
        <v>84 guard</v>
      </c>
    </row>
    <row r="308" spans="1:9" x14ac:dyDescent="0.2">
      <c r="A308">
        <v>297504</v>
      </c>
      <c r="B308" t="s">
        <v>1320</v>
      </c>
      <c r="C308" t="s">
        <v>253</v>
      </c>
      <c r="D308" t="s">
        <v>44</v>
      </c>
      <c r="E308">
        <v>65.53</v>
      </c>
      <c r="F308">
        <v>360800</v>
      </c>
      <c r="G308">
        <v>212.02199999999999</v>
      </c>
      <c r="H308">
        <v>27</v>
      </c>
      <c r="I308" t="str">
        <f>IFERROR(INDEX(preseason!H:H,MATCH(A308,preseason!B:B,0)) &amp; " "&amp; INDEX(preseason!V:V,MATCH(A308,preseason!B:B,0)),"")</f>
        <v>29 spearhead</v>
      </c>
    </row>
    <row r="309" spans="1:9" x14ac:dyDescent="0.2">
      <c r="A309">
        <v>298281</v>
      </c>
      <c r="B309" t="s">
        <v>1205</v>
      </c>
      <c r="C309" t="s">
        <v>636</v>
      </c>
      <c r="D309" t="s">
        <v>39</v>
      </c>
      <c r="E309">
        <v>68.239999999999995</v>
      </c>
      <c r="F309">
        <v>375700</v>
      </c>
      <c r="G309">
        <v>212.39500000000001</v>
      </c>
      <c r="H309">
        <v>27</v>
      </c>
      <c r="I309" t="str">
        <f>IFERROR(INDEX(preseason!H:H,MATCH(A309,preseason!B:B,0)) &amp; " "&amp; INDEX(preseason!V:V,MATCH(A309,preseason!B:B,0)),"")</f>
        <v>77 job</v>
      </c>
    </row>
    <row r="310" spans="1:9" x14ac:dyDescent="0.2">
      <c r="A310">
        <v>1023495</v>
      </c>
      <c r="B310" t="s">
        <v>1830</v>
      </c>
      <c r="C310" t="s">
        <v>199</v>
      </c>
      <c r="D310" t="s">
        <v>36</v>
      </c>
      <c r="E310">
        <v>0</v>
      </c>
      <c r="F310">
        <v>162300</v>
      </c>
      <c r="G310">
        <v>212.46</v>
      </c>
      <c r="H310">
        <v>27</v>
      </c>
      <c r="I310" t="str">
        <f>IFERROR(INDEX(preseason!H:H,MATCH(A310,preseason!B:B,0)) &amp; " "&amp; INDEX(preseason!V:V,MATCH(A310,preseason!B:B,0)),"")</f>
        <v>59 wing</v>
      </c>
    </row>
    <row r="311" spans="1:9" x14ac:dyDescent="0.2">
      <c r="A311">
        <v>1000887</v>
      </c>
      <c r="B311" t="s">
        <v>1475</v>
      </c>
      <c r="C311" t="s">
        <v>588</v>
      </c>
      <c r="D311" t="s">
        <v>44</v>
      </c>
      <c r="E311">
        <v>74.13</v>
      </c>
      <c r="F311">
        <v>408200</v>
      </c>
      <c r="G311">
        <v>212.47900000000001</v>
      </c>
      <c r="H311">
        <v>27</v>
      </c>
      <c r="I311" t="str">
        <f>IFERROR(INDEX(preseason!H:H,MATCH(A311,preseason!B:B,0)) &amp; " "&amp; INDEX(preseason!V:V,MATCH(A311,preseason!B:B,0)),"")</f>
        <v/>
      </c>
    </row>
    <row r="312" spans="1:9" x14ac:dyDescent="0.2">
      <c r="A312">
        <v>296351</v>
      </c>
      <c r="B312" t="s">
        <v>1112</v>
      </c>
      <c r="C312" t="s">
        <v>817</v>
      </c>
      <c r="D312" t="s">
        <v>36</v>
      </c>
      <c r="E312">
        <v>73.63</v>
      </c>
      <c r="F312">
        <v>405400</v>
      </c>
      <c r="G312">
        <v>212.62899999999999</v>
      </c>
      <c r="H312">
        <v>27</v>
      </c>
      <c r="I312" t="str">
        <f>IFERROR(INDEX(preseason!H:H,MATCH(A312,preseason!B:B,0)) &amp; " "&amp; INDEX(preseason!V:V,MATCH(A312,preseason!B:B,0)),"")</f>
        <v/>
      </c>
    </row>
    <row r="313" spans="1:9" x14ac:dyDescent="0.2">
      <c r="A313">
        <v>1017933</v>
      </c>
      <c r="B313" t="s">
        <v>1831</v>
      </c>
      <c r="C313" t="s">
        <v>315</v>
      </c>
      <c r="D313" t="s">
        <v>1225</v>
      </c>
      <c r="E313">
        <v>0</v>
      </c>
      <c r="F313">
        <v>117300</v>
      </c>
      <c r="G313">
        <v>213.05099999999999</v>
      </c>
      <c r="H313">
        <v>27</v>
      </c>
      <c r="I313" t="str">
        <f>IFERROR(INDEX(preseason!H:H,MATCH(A313,preseason!B:B,0)) &amp; " "&amp; INDEX(preseason!V:V,MATCH(A313,preseason!B:B,0)),"")</f>
        <v>67 pocket</v>
      </c>
    </row>
    <row r="314" spans="1:9" x14ac:dyDescent="0.2">
      <c r="A314">
        <v>1008855</v>
      </c>
      <c r="B314" t="s">
        <v>1403</v>
      </c>
      <c r="C314" t="s">
        <v>906</v>
      </c>
      <c r="D314" t="s">
        <v>36</v>
      </c>
      <c r="E314">
        <v>0</v>
      </c>
      <c r="F314">
        <v>123900</v>
      </c>
      <c r="G314">
        <v>213.56399999999999</v>
      </c>
      <c r="H314">
        <v>27</v>
      </c>
      <c r="I314" t="str">
        <f>IFERROR(INDEX(preseason!H:H,MATCH(A314,preseason!B:B,0)) &amp; " "&amp; INDEX(preseason!V:V,MATCH(A314,preseason!B:B,0)),"")</f>
        <v>111 wing</v>
      </c>
    </row>
    <row r="315" spans="1:9" x14ac:dyDescent="0.2">
      <c r="A315">
        <v>1018106</v>
      </c>
      <c r="B315" t="s">
        <v>1832</v>
      </c>
      <c r="C315" t="s">
        <v>588</v>
      </c>
      <c r="D315" t="s">
        <v>1225</v>
      </c>
      <c r="E315">
        <v>0</v>
      </c>
      <c r="F315">
        <v>102400</v>
      </c>
      <c r="G315">
        <v>213.667</v>
      </c>
      <c r="H315">
        <v>27</v>
      </c>
      <c r="I315" t="str">
        <f>IFERROR(INDEX(preseason!H:H,MATCH(A315,preseason!B:B,0)) &amp; " "&amp; INDEX(preseason!V:V,MATCH(A315,preseason!B:B,0)),"")</f>
        <v/>
      </c>
    </row>
    <row r="316" spans="1:9" x14ac:dyDescent="0.2">
      <c r="A316">
        <v>1006058</v>
      </c>
      <c r="B316" t="s">
        <v>1323</v>
      </c>
      <c r="C316" t="s">
        <v>678</v>
      </c>
      <c r="D316" t="s">
        <v>1075</v>
      </c>
      <c r="E316">
        <v>69.95</v>
      </c>
      <c r="F316">
        <v>385100</v>
      </c>
      <c r="G316">
        <v>213.846</v>
      </c>
      <c r="H316">
        <v>27</v>
      </c>
      <c r="I316" t="str">
        <f>IFERROR(INDEX(preseason!H:H,MATCH(A316,preseason!B:B,0)) &amp; " "&amp; INDEX(preseason!V:V,MATCH(A316,preseason!B:B,0)),"")</f>
        <v>29 wing</v>
      </c>
    </row>
    <row r="317" spans="1:9" x14ac:dyDescent="0.2">
      <c r="A317">
        <v>991773</v>
      </c>
      <c r="B317" t="s">
        <v>1440</v>
      </c>
      <c r="C317" t="s">
        <v>253</v>
      </c>
      <c r="D317" t="s">
        <v>39</v>
      </c>
      <c r="E317">
        <v>82.33</v>
      </c>
      <c r="F317">
        <v>408000</v>
      </c>
      <c r="G317">
        <v>213.91499999999999</v>
      </c>
      <c r="H317">
        <v>27</v>
      </c>
      <c r="I317" t="str">
        <f>IFERROR(INDEX(preseason!H:H,MATCH(A317,preseason!B:B,0)) &amp; " "&amp; INDEX(preseason!V:V,MATCH(A317,preseason!B:B,0)),"")</f>
        <v>46 job</v>
      </c>
    </row>
    <row r="318" spans="1:9" x14ac:dyDescent="0.2">
      <c r="A318">
        <v>997846</v>
      </c>
      <c r="B318" t="s">
        <v>1833</v>
      </c>
      <c r="C318" t="s">
        <v>118</v>
      </c>
      <c r="D318" t="s">
        <v>39</v>
      </c>
      <c r="E318">
        <v>0</v>
      </c>
      <c r="F318">
        <v>167500</v>
      </c>
      <c r="G318">
        <v>214.08</v>
      </c>
      <c r="H318">
        <v>27</v>
      </c>
      <c r="I318" t="str">
        <f>IFERROR(INDEX(preseason!H:H,MATCH(A318,preseason!B:B,0)) &amp; " "&amp; INDEX(preseason!V:V,MATCH(A318,preseason!B:B,0)),"")</f>
        <v>53 guard</v>
      </c>
    </row>
    <row r="319" spans="1:9" x14ac:dyDescent="0.2">
      <c r="A319">
        <v>1011936</v>
      </c>
      <c r="B319" t="s">
        <v>1250</v>
      </c>
      <c r="C319" t="s">
        <v>863</v>
      </c>
      <c r="D319" t="s">
        <v>36</v>
      </c>
      <c r="E319">
        <v>72.11</v>
      </c>
      <c r="F319">
        <v>397000</v>
      </c>
      <c r="G319">
        <v>214.76499999999999</v>
      </c>
      <c r="H319">
        <v>27</v>
      </c>
      <c r="I319" t="str">
        <f>IFERROR(INDEX(preseason!H:H,MATCH(A319,preseason!B:B,0)) &amp; " "&amp; INDEX(preseason!V:V,MATCH(A319,preseason!B:B,0)),"")</f>
        <v>79 wing</v>
      </c>
    </row>
    <row r="320" spans="1:9" x14ac:dyDescent="0.2">
      <c r="A320">
        <v>1017067</v>
      </c>
      <c r="B320" t="s">
        <v>1705</v>
      </c>
      <c r="C320" t="s">
        <v>118</v>
      </c>
      <c r="D320" t="s">
        <v>39</v>
      </c>
      <c r="E320">
        <v>0</v>
      </c>
      <c r="F320">
        <v>123900</v>
      </c>
      <c r="G320">
        <v>214.864</v>
      </c>
      <c r="H320">
        <v>27</v>
      </c>
      <c r="I320" t="str">
        <f>IFERROR(INDEX(preseason!H:H,MATCH(A320,preseason!B:B,0)) &amp; " "&amp; INDEX(preseason!V:V,MATCH(A320,preseason!B:B,0)),"")</f>
        <v>52 wing</v>
      </c>
    </row>
    <row r="321" spans="1:9" x14ac:dyDescent="0.2">
      <c r="A321">
        <v>1023743</v>
      </c>
      <c r="B321" t="s">
        <v>1834</v>
      </c>
      <c r="C321" t="s">
        <v>17</v>
      </c>
      <c r="D321" t="s">
        <v>1081</v>
      </c>
      <c r="E321">
        <v>0</v>
      </c>
      <c r="F321">
        <v>102400</v>
      </c>
      <c r="G321">
        <v>214.88900000000001</v>
      </c>
      <c r="H321">
        <v>27</v>
      </c>
      <c r="I321" t="str">
        <f>IFERROR(INDEX(preseason!H:H,MATCH(A321,preseason!B:B,0)) &amp; " "&amp; INDEX(preseason!V:V,MATCH(A321,preseason!B:B,0)),"")</f>
        <v/>
      </c>
    </row>
    <row r="322" spans="1:9" x14ac:dyDescent="0.2">
      <c r="A322">
        <v>1029973</v>
      </c>
      <c r="B322" t="s">
        <v>1835</v>
      </c>
      <c r="C322" t="s">
        <v>636</v>
      </c>
      <c r="D322" t="s">
        <v>44</v>
      </c>
      <c r="E322">
        <v>0</v>
      </c>
      <c r="F322">
        <v>102400</v>
      </c>
      <c r="G322">
        <v>215</v>
      </c>
      <c r="H322">
        <v>27</v>
      </c>
      <c r="I322" t="str">
        <f>IFERROR(INDEX(preseason!H:H,MATCH(A322,preseason!B:B,0)) &amp; " "&amp; INDEX(preseason!V:V,MATCH(A322,preseason!B:B,0)),"")</f>
        <v/>
      </c>
    </row>
    <row r="323" spans="1:9" x14ac:dyDescent="0.2">
      <c r="A323">
        <v>1027935</v>
      </c>
      <c r="B323" t="s">
        <v>1836</v>
      </c>
      <c r="C323" t="s">
        <v>588</v>
      </c>
      <c r="D323" t="s">
        <v>39</v>
      </c>
      <c r="E323">
        <v>0</v>
      </c>
      <c r="F323">
        <v>130800</v>
      </c>
      <c r="G323">
        <v>215.16</v>
      </c>
      <c r="H323">
        <v>27</v>
      </c>
      <c r="I323" t="str">
        <f>IFERROR(INDEX(preseason!H:H,MATCH(A323,preseason!B:B,0)) &amp; " "&amp; INDEX(preseason!V:V,MATCH(A323,preseason!B:B,0)),"")</f>
        <v/>
      </c>
    </row>
    <row r="324" spans="1:9" x14ac:dyDescent="0.2">
      <c r="A324">
        <v>1013201</v>
      </c>
      <c r="B324" t="s">
        <v>1837</v>
      </c>
      <c r="C324" t="s">
        <v>315</v>
      </c>
      <c r="D324" t="s">
        <v>44</v>
      </c>
      <c r="E324">
        <v>40</v>
      </c>
      <c r="F324">
        <v>154200</v>
      </c>
      <c r="G324">
        <v>215.23500000000001</v>
      </c>
      <c r="H324">
        <v>27</v>
      </c>
      <c r="I324" t="str">
        <f>IFERROR(INDEX(preseason!H:H,MATCH(A324,preseason!B:B,0)) &amp; " "&amp; INDEX(preseason!V:V,MATCH(A324,preseason!B:B,0)),"")</f>
        <v>62 wing</v>
      </c>
    </row>
    <row r="325" spans="1:9" x14ac:dyDescent="0.2">
      <c r="A325">
        <v>298312</v>
      </c>
      <c r="B325" t="s">
        <v>1701</v>
      </c>
      <c r="C325" t="s">
        <v>863</v>
      </c>
      <c r="D325" t="s">
        <v>39</v>
      </c>
      <c r="E325">
        <v>70.569999999999993</v>
      </c>
      <c r="F325">
        <v>388500</v>
      </c>
      <c r="G325">
        <v>215.709</v>
      </c>
      <c r="H325">
        <v>27</v>
      </c>
      <c r="I325" t="str">
        <f>IFERROR(INDEX(preseason!H:H,MATCH(A325,preseason!B:B,0)) &amp; " "&amp; INDEX(preseason!V:V,MATCH(A325,preseason!B:B,0)),"")</f>
        <v>49 job</v>
      </c>
    </row>
    <row r="326" spans="1:9" x14ac:dyDescent="0.2">
      <c r="A326">
        <v>296420</v>
      </c>
      <c r="B326" t="s">
        <v>1371</v>
      </c>
      <c r="C326" t="s">
        <v>636</v>
      </c>
      <c r="D326" t="s">
        <v>44</v>
      </c>
      <c r="E326">
        <v>71.239999999999995</v>
      </c>
      <c r="F326">
        <v>392200</v>
      </c>
      <c r="G326">
        <v>216.63399999999999</v>
      </c>
      <c r="H326">
        <v>28</v>
      </c>
      <c r="I326" t="str">
        <f>IFERROR(INDEX(preseason!H:H,MATCH(A326,preseason!B:B,0)) &amp; " "&amp; INDEX(preseason!V:V,MATCH(A326,preseason!B:B,0)),"")</f>
        <v>100 wing</v>
      </c>
    </row>
    <row r="327" spans="1:9" x14ac:dyDescent="0.2">
      <c r="A327">
        <v>1020670</v>
      </c>
      <c r="B327" t="s">
        <v>1838</v>
      </c>
      <c r="C327" t="s">
        <v>947</v>
      </c>
      <c r="D327" t="s">
        <v>36</v>
      </c>
      <c r="E327">
        <v>0</v>
      </c>
      <c r="F327">
        <v>148800</v>
      </c>
      <c r="G327">
        <v>216.946</v>
      </c>
      <c r="H327">
        <v>28</v>
      </c>
      <c r="I327" t="str">
        <f>IFERROR(INDEX(preseason!H:H,MATCH(A327,preseason!B:B,0)) &amp; " "&amp; INDEX(preseason!V:V,MATCH(A327,preseason!B:B,0)),"")</f>
        <v>2 tog</v>
      </c>
    </row>
    <row r="328" spans="1:9" x14ac:dyDescent="0.2">
      <c r="A328">
        <v>1006148</v>
      </c>
      <c r="B328" t="s">
        <v>1292</v>
      </c>
      <c r="C328" t="s">
        <v>253</v>
      </c>
      <c r="D328" t="s">
        <v>44</v>
      </c>
      <c r="E328">
        <v>40.270000000000003</v>
      </c>
      <c r="F328">
        <v>221700</v>
      </c>
      <c r="G328">
        <v>217.53100000000001</v>
      </c>
      <c r="H328">
        <v>28</v>
      </c>
      <c r="I328" t="str">
        <f>IFERROR(INDEX(preseason!H:H,MATCH(A328,preseason!B:B,0)) &amp; " "&amp; INDEX(preseason!V:V,MATCH(A328,preseason!B:B,0)),"")</f>
        <v>51 wing</v>
      </c>
    </row>
    <row r="329" spans="1:9" x14ac:dyDescent="0.2">
      <c r="A329">
        <v>298290</v>
      </c>
      <c r="B329" t="s">
        <v>1200</v>
      </c>
      <c r="C329" t="s">
        <v>199</v>
      </c>
      <c r="D329" t="s">
        <v>91</v>
      </c>
      <c r="E329">
        <v>70.13</v>
      </c>
      <c r="F329">
        <v>386100</v>
      </c>
      <c r="G329">
        <v>217.596</v>
      </c>
      <c r="H329">
        <v>28</v>
      </c>
      <c r="I329" t="str">
        <f>IFERROR(INDEX(preseason!H:H,MATCH(A329,preseason!B:B,0)) &amp; " "&amp; INDEX(preseason!V:V,MATCH(A329,preseason!B:B,0)),"")</f>
        <v>65 ruck</v>
      </c>
    </row>
    <row r="330" spans="1:9" x14ac:dyDescent="0.2">
      <c r="A330">
        <v>291533</v>
      </c>
      <c r="B330" t="s">
        <v>1345</v>
      </c>
      <c r="C330" t="s">
        <v>636</v>
      </c>
      <c r="D330" t="s">
        <v>44</v>
      </c>
      <c r="E330">
        <v>66.44</v>
      </c>
      <c r="F330">
        <v>365800</v>
      </c>
      <c r="G330">
        <v>218.321</v>
      </c>
      <c r="H330">
        <v>28</v>
      </c>
      <c r="I330" t="str">
        <f>IFERROR(INDEX(preseason!H:H,MATCH(A330,preseason!B:B,0)) &amp; " "&amp; INDEX(preseason!V:V,MATCH(A330,preseason!B:B,0)),"")</f>
        <v>111 spearhead</v>
      </c>
    </row>
    <row r="331" spans="1:9" x14ac:dyDescent="0.2">
      <c r="A331">
        <v>998647</v>
      </c>
      <c r="B331" t="s">
        <v>1365</v>
      </c>
      <c r="C331" t="s">
        <v>253</v>
      </c>
      <c r="D331" t="s">
        <v>1081</v>
      </c>
      <c r="E331">
        <v>60.87</v>
      </c>
      <c r="F331">
        <v>335100</v>
      </c>
      <c r="G331">
        <v>218.78200000000001</v>
      </c>
      <c r="H331">
        <v>28</v>
      </c>
      <c r="I331" t="str">
        <f>IFERROR(INDEX(preseason!H:H,MATCH(A331,preseason!B:B,0)) &amp; " "&amp; INDEX(preseason!V:V,MATCH(A331,preseason!B:B,0)),"")</f>
        <v>50 spearhead</v>
      </c>
    </row>
    <row r="332" spans="1:9" x14ac:dyDescent="0.2">
      <c r="A332">
        <v>298265</v>
      </c>
      <c r="B332" t="s">
        <v>1460</v>
      </c>
      <c r="C332" t="s">
        <v>817</v>
      </c>
      <c r="D332" t="s">
        <v>36</v>
      </c>
      <c r="E332">
        <v>75.75</v>
      </c>
      <c r="F332">
        <v>417100</v>
      </c>
      <c r="G332">
        <v>219.304</v>
      </c>
      <c r="H332">
        <v>28</v>
      </c>
      <c r="I332" t="str">
        <f>IFERROR(INDEX(preseason!H:H,MATCH(A332,preseason!B:B,0)) &amp; " "&amp; INDEX(preseason!V:V,MATCH(A332,preseason!B:B,0)),"")</f>
        <v/>
      </c>
    </row>
    <row r="333" spans="1:9" x14ac:dyDescent="0.2">
      <c r="A333">
        <v>1002253</v>
      </c>
      <c r="B333" t="s">
        <v>1373</v>
      </c>
      <c r="C333" t="s">
        <v>723</v>
      </c>
      <c r="D333" t="s">
        <v>36</v>
      </c>
      <c r="E333">
        <v>73.25</v>
      </c>
      <c r="F333">
        <v>403300</v>
      </c>
      <c r="G333">
        <v>219.654</v>
      </c>
      <c r="H333">
        <v>28</v>
      </c>
      <c r="I333" t="str">
        <f>IFERROR(INDEX(preseason!H:H,MATCH(A333,preseason!B:B,0)) &amp; " "&amp; INDEX(preseason!V:V,MATCH(A333,preseason!B:B,0)),"")</f>
        <v>69 guard</v>
      </c>
    </row>
    <row r="334" spans="1:9" x14ac:dyDescent="0.2">
      <c r="A334">
        <v>298211</v>
      </c>
      <c r="B334" t="s">
        <v>1241</v>
      </c>
      <c r="C334" t="s">
        <v>118</v>
      </c>
      <c r="D334" t="s">
        <v>1081</v>
      </c>
      <c r="E334">
        <v>69</v>
      </c>
      <c r="F334">
        <v>379900</v>
      </c>
      <c r="G334">
        <v>219.83</v>
      </c>
      <c r="H334">
        <v>28</v>
      </c>
      <c r="I334" t="str">
        <f>IFERROR(INDEX(preseason!H:H,MATCH(A334,preseason!B:B,0)) &amp; " "&amp; INDEX(preseason!V:V,MATCH(A334,preseason!B:B,0)),"")</f>
        <v>48 tog</v>
      </c>
    </row>
    <row r="335" spans="1:9" x14ac:dyDescent="0.2">
      <c r="A335">
        <v>1013409</v>
      </c>
      <c r="B335" t="s">
        <v>1547</v>
      </c>
      <c r="C335" t="s">
        <v>636</v>
      </c>
      <c r="D335" t="s">
        <v>36</v>
      </c>
      <c r="E335">
        <v>74.680000000000007</v>
      </c>
      <c r="F335">
        <v>411200</v>
      </c>
      <c r="G335">
        <v>220.88399999999999</v>
      </c>
      <c r="H335">
        <v>28</v>
      </c>
      <c r="I335" t="str">
        <f>IFERROR(INDEX(preseason!H:H,MATCH(A335,preseason!B:B,0)) &amp; " "&amp; INDEX(preseason!V:V,MATCH(A335,preseason!B:B,0)),"")</f>
        <v/>
      </c>
    </row>
    <row r="336" spans="1:9" x14ac:dyDescent="0.2">
      <c r="A336">
        <v>1020802</v>
      </c>
      <c r="B336" t="s">
        <v>1839</v>
      </c>
      <c r="C336" t="s">
        <v>947</v>
      </c>
      <c r="D336" t="s">
        <v>36</v>
      </c>
      <c r="E336">
        <v>62.75</v>
      </c>
      <c r="F336">
        <v>276400</v>
      </c>
      <c r="G336">
        <v>222.16</v>
      </c>
      <c r="H336">
        <v>28</v>
      </c>
      <c r="I336" t="str">
        <f>IFERROR(INDEX(preseason!H:H,MATCH(A336,preseason!B:B,0)) &amp; " "&amp; INDEX(preseason!V:V,MATCH(A336,preseason!B:B,0)),"")</f>
        <v/>
      </c>
    </row>
    <row r="337" spans="1:9" x14ac:dyDescent="0.2">
      <c r="A337">
        <v>998134</v>
      </c>
      <c r="B337" t="s">
        <v>1278</v>
      </c>
      <c r="C337" t="s">
        <v>817</v>
      </c>
      <c r="D337" t="s">
        <v>39</v>
      </c>
      <c r="E337">
        <v>71.709999999999994</v>
      </c>
      <c r="F337">
        <v>394800</v>
      </c>
      <c r="G337">
        <v>222.37799999999999</v>
      </c>
      <c r="H337">
        <v>28</v>
      </c>
      <c r="I337" t="str">
        <f>IFERROR(INDEX(preseason!H:H,MATCH(A337,preseason!B:B,0)) &amp; " "&amp; INDEX(preseason!V:V,MATCH(A337,preseason!B:B,0)),"")</f>
        <v>82 job</v>
      </c>
    </row>
    <row r="338" spans="1:9" x14ac:dyDescent="0.2">
      <c r="A338">
        <v>1015781</v>
      </c>
      <c r="B338" t="s">
        <v>1548</v>
      </c>
      <c r="C338" t="s">
        <v>678</v>
      </c>
      <c r="D338" t="s">
        <v>44</v>
      </c>
      <c r="E338">
        <v>31</v>
      </c>
      <c r="F338">
        <v>123900</v>
      </c>
      <c r="G338">
        <v>222.90899999999999</v>
      </c>
      <c r="H338">
        <v>28</v>
      </c>
      <c r="I338" t="str">
        <f>IFERROR(INDEX(preseason!H:H,MATCH(A338,preseason!B:B,0)) &amp; " "&amp; INDEX(preseason!V:V,MATCH(A338,preseason!B:B,0)),"")</f>
        <v>-3 mare</v>
      </c>
    </row>
    <row r="339" spans="1:9" x14ac:dyDescent="0.2">
      <c r="A339">
        <v>1017118</v>
      </c>
      <c r="B339" t="s">
        <v>1745</v>
      </c>
      <c r="C339" t="s">
        <v>678</v>
      </c>
      <c r="D339" t="s">
        <v>1075</v>
      </c>
      <c r="E339">
        <v>70</v>
      </c>
      <c r="F339">
        <v>192700</v>
      </c>
      <c r="G339">
        <v>223.01</v>
      </c>
      <c r="H339">
        <v>28</v>
      </c>
      <c r="I339" t="str">
        <f>IFERROR(INDEX(preseason!H:H,MATCH(A339,preseason!B:B,0)) &amp; " "&amp; INDEX(preseason!V:V,MATCH(A339,preseason!B:B,0)),"")</f>
        <v>46 guard</v>
      </c>
    </row>
    <row r="340" spans="1:9" x14ac:dyDescent="0.2">
      <c r="A340">
        <v>1005144</v>
      </c>
      <c r="B340" t="s">
        <v>1840</v>
      </c>
      <c r="C340" t="s">
        <v>315</v>
      </c>
      <c r="D340" t="s">
        <v>39</v>
      </c>
      <c r="E340">
        <v>56</v>
      </c>
      <c r="F340">
        <v>277500</v>
      </c>
      <c r="G340">
        <v>223.375</v>
      </c>
      <c r="H340">
        <v>28</v>
      </c>
      <c r="I340" t="str">
        <f>IFERROR(INDEX(preseason!H:H,MATCH(A340,preseason!B:B,0)) &amp; " "&amp; INDEX(preseason!V:V,MATCH(A340,preseason!B:B,0)),"")</f>
        <v>80 guard</v>
      </c>
    </row>
    <row r="341" spans="1:9" x14ac:dyDescent="0.2">
      <c r="A341">
        <v>1000963</v>
      </c>
      <c r="B341" t="s">
        <v>1283</v>
      </c>
      <c r="C341" t="s">
        <v>588</v>
      </c>
      <c r="D341" t="s">
        <v>36</v>
      </c>
      <c r="E341">
        <v>75.48</v>
      </c>
      <c r="F341">
        <v>415600</v>
      </c>
      <c r="G341">
        <v>223.905</v>
      </c>
      <c r="H341">
        <v>28</v>
      </c>
      <c r="I341" t="str">
        <f>IFERROR(INDEX(preseason!H:H,MATCH(A341,preseason!B:B,0)) &amp; " "&amp; INDEX(preseason!V:V,MATCH(A341,preseason!B:B,0)),"")</f>
        <v/>
      </c>
    </row>
    <row r="342" spans="1:9" x14ac:dyDescent="0.2">
      <c r="A342">
        <v>998103</v>
      </c>
      <c r="B342" t="s">
        <v>1215</v>
      </c>
      <c r="C342" t="s">
        <v>863</v>
      </c>
      <c r="D342" t="s">
        <v>39</v>
      </c>
      <c r="E342">
        <v>67.73</v>
      </c>
      <c r="F342">
        <v>372900</v>
      </c>
      <c r="G342">
        <v>224.09399999999999</v>
      </c>
      <c r="H342">
        <v>29</v>
      </c>
      <c r="I342" t="str">
        <f>IFERROR(INDEX(preseason!H:H,MATCH(A342,preseason!B:B,0)) &amp; " "&amp; INDEX(preseason!V:V,MATCH(A342,preseason!B:B,0)),"")</f>
        <v>64 guard</v>
      </c>
    </row>
    <row r="343" spans="1:9" x14ac:dyDescent="0.2">
      <c r="A343">
        <v>1002240</v>
      </c>
      <c r="B343" t="s">
        <v>1291</v>
      </c>
      <c r="C343" t="s">
        <v>678</v>
      </c>
      <c r="D343" t="s">
        <v>44</v>
      </c>
      <c r="E343">
        <v>68.56</v>
      </c>
      <c r="F343">
        <v>377500</v>
      </c>
      <c r="G343">
        <v>225.12799999999999</v>
      </c>
      <c r="H343">
        <v>29</v>
      </c>
      <c r="I343" t="str">
        <f>IFERROR(INDEX(preseason!H:H,MATCH(A343,preseason!B:B,0)) &amp; " "&amp; INDEX(preseason!V:V,MATCH(A343,preseason!B:B,0)),"")</f>
        <v>21 tog</v>
      </c>
    </row>
    <row r="344" spans="1:9" x14ac:dyDescent="0.2">
      <c r="A344">
        <v>250395</v>
      </c>
      <c r="B344" t="s">
        <v>1305</v>
      </c>
      <c r="C344" t="s">
        <v>768</v>
      </c>
      <c r="D344" t="s">
        <v>44</v>
      </c>
      <c r="E344">
        <v>70.349999999999994</v>
      </c>
      <c r="F344">
        <v>387300</v>
      </c>
      <c r="G344">
        <v>225.15100000000001</v>
      </c>
      <c r="H344">
        <v>29</v>
      </c>
      <c r="I344" t="str">
        <f>IFERROR(INDEX(preseason!H:H,MATCH(A344,preseason!B:B,0)) &amp; " "&amp; INDEX(preseason!V:V,MATCH(A344,preseason!B:B,0)),"")</f>
        <v>50 spearhead</v>
      </c>
    </row>
    <row r="345" spans="1:9" x14ac:dyDescent="0.2">
      <c r="A345">
        <v>1006143</v>
      </c>
      <c r="B345" t="s">
        <v>1335</v>
      </c>
      <c r="C345" t="s">
        <v>817</v>
      </c>
      <c r="D345" t="s">
        <v>44</v>
      </c>
      <c r="E345">
        <v>69.23</v>
      </c>
      <c r="F345">
        <v>381100</v>
      </c>
      <c r="G345">
        <v>225.30600000000001</v>
      </c>
      <c r="H345">
        <v>29</v>
      </c>
      <c r="I345" t="str">
        <f>IFERROR(INDEX(preseason!H:H,MATCH(A345,preseason!B:B,0)) &amp; " "&amp; INDEX(preseason!V:V,MATCH(A345,preseason!B:B,0)),"")</f>
        <v/>
      </c>
    </row>
    <row r="346" spans="1:9" x14ac:dyDescent="0.2">
      <c r="A346">
        <v>1017700</v>
      </c>
      <c r="B346" t="s">
        <v>1726</v>
      </c>
      <c r="C346" t="s">
        <v>199</v>
      </c>
      <c r="D346" t="s">
        <v>44</v>
      </c>
      <c r="E346">
        <v>44.08</v>
      </c>
      <c r="F346">
        <v>242700</v>
      </c>
      <c r="G346">
        <v>225.357</v>
      </c>
      <c r="H346">
        <v>29</v>
      </c>
      <c r="I346" t="str">
        <f>IFERROR(INDEX(preseason!H:H,MATCH(A346,preseason!B:B,0)) &amp; " "&amp; INDEX(preseason!V:V,MATCH(A346,preseason!B:B,0)),"")</f>
        <v>27 pocket</v>
      </c>
    </row>
    <row r="347" spans="1:9" x14ac:dyDescent="0.2">
      <c r="A347">
        <v>1001438</v>
      </c>
      <c r="B347" t="s">
        <v>1281</v>
      </c>
      <c r="C347" t="s">
        <v>636</v>
      </c>
      <c r="D347" t="s">
        <v>44</v>
      </c>
      <c r="E347">
        <v>65.5</v>
      </c>
      <c r="F347">
        <v>360600</v>
      </c>
      <c r="G347">
        <v>225.92400000000001</v>
      </c>
      <c r="H347">
        <v>29</v>
      </c>
      <c r="I347" t="str">
        <f>IFERROR(INDEX(preseason!H:H,MATCH(A347,preseason!B:B,0)) &amp; " "&amp; INDEX(preseason!V:V,MATCH(A347,preseason!B:B,0)),"")</f>
        <v/>
      </c>
    </row>
    <row r="348" spans="1:9" x14ac:dyDescent="0.2">
      <c r="A348">
        <v>290826</v>
      </c>
      <c r="B348" t="s">
        <v>1265</v>
      </c>
      <c r="C348" t="s">
        <v>947</v>
      </c>
      <c r="D348" t="s">
        <v>44</v>
      </c>
      <c r="E348">
        <v>72.349999999999994</v>
      </c>
      <c r="F348">
        <v>398400</v>
      </c>
      <c r="G348">
        <v>226.13</v>
      </c>
      <c r="H348">
        <v>29</v>
      </c>
      <c r="I348" t="str">
        <f>IFERROR(INDEX(preseason!H:H,MATCH(A348,preseason!B:B,0)) &amp; " "&amp; INDEX(preseason!V:V,MATCH(A348,preseason!B:B,0)),"")</f>
        <v>43 wing</v>
      </c>
    </row>
    <row r="349" spans="1:9" x14ac:dyDescent="0.2">
      <c r="A349">
        <v>999391</v>
      </c>
      <c r="B349" t="s">
        <v>1382</v>
      </c>
      <c r="C349" t="s">
        <v>636</v>
      </c>
      <c r="D349" t="s">
        <v>1225</v>
      </c>
      <c r="E349">
        <v>67.48</v>
      </c>
      <c r="F349">
        <v>371500</v>
      </c>
      <c r="G349">
        <v>226.15299999999999</v>
      </c>
      <c r="H349">
        <v>29</v>
      </c>
      <c r="I349" t="str">
        <f>IFERROR(INDEX(preseason!H:H,MATCH(A349,preseason!B:B,0)) &amp; " "&amp; INDEX(preseason!V:V,MATCH(A349,preseason!B:B,0)),"")</f>
        <v>76 wing</v>
      </c>
    </row>
    <row r="350" spans="1:9" x14ac:dyDescent="0.2">
      <c r="A350">
        <v>1009551</v>
      </c>
      <c r="B350" t="s">
        <v>1589</v>
      </c>
      <c r="C350" t="s">
        <v>768</v>
      </c>
      <c r="D350" t="s">
        <v>44</v>
      </c>
      <c r="E350">
        <v>44.79</v>
      </c>
      <c r="F350">
        <v>246600</v>
      </c>
      <c r="G350">
        <v>226.6</v>
      </c>
      <c r="H350">
        <v>29</v>
      </c>
      <c r="I350" t="str">
        <f>IFERROR(INDEX(preseason!H:H,MATCH(A350,preseason!B:B,0)) &amp; " "&amp; INDEX(preseason!V:V,MATCH(A350,preseason!B:B,0)),"")</f>
        <v>23 pocket</v>
      </c>
    </row>
    <row r="351" spans="1:9" x14ac:dyDescent="0.2">
      <c r="A351">
        <v>1017970</v>
      </c>
      <c r="B351" t="s">
        <v>1841</v>
      </c>
      <c r="C351" t="s">
        <v>376</v>
      </c>
      <c r="D351" t="s">
        <v>36</v>
      </c>
      <c r="E351">
        <v>0</v>
      </c>
      <c r="F351">
        <v>102400</v>
      </c>
      <c r="G351">
        <v>227.81800000000001</v>
      </c>
      <c r="H351">
        <v>29</v>
      </c>
      <c r="I351" t="str">
        <f>IFERROR(INDEX(preseason!H:H,MATCH(A351,preseason!B:B,0)) &amp; " "&amp; INDEX(preseason!V:V,MATCH(A351,preseason!B:B,0)),"")</f>
        <v/>
      </c>
    </row>
    <row r="352" spans="1:9" x14ac:dyDescent="0.2">
      <c r="A352">
        <v>993794</v>
      </c>
      <c r="B352" t="s">
        <v>1266</v>
      </c>
      <c r="C352" t="s">
        <v>588</v>
      </c>
      <c r="D352" t="s">
        <v>39</v>
      </c>
      <c r="E352">
        <v>71.14</v>
      </c>
      <c r="F352">
        <v>391700</v>
      </c>
      <c r="G352">
        <v>228.54599999999999</v>
      </c>
      <c r="H352">
        <v>29</v>
      </c>
      <c r="I352" t="str">
        <f>IFERROR(INDEX(preseason!H:H,MATCH(A352,preseason!B:B,0)) &amp; " "&amp; INDEX(preseason!V:V,MATCH(A352,preseason!B:B,0)),"")</f>
        <v>17 tog</v>
      </c>
    </row>
    <row r="353" spans="1:9" x14ac:dyDescent="0.2">
      <c r="A353">
        <v>1023502</v>
      </c>
      <c r="B353" t="s">
        <v>1842</v>
      </c>
      <c r="C353" t="s">
        <v>947</v>
      </c>
      <c r="D353" t="s">
        <v>1225</v>
      </c>
      <c r="E353">
        <v>0</v>
      </c>
      <c r="F353">
        <v>117300</v>
      </c>
      <c r="G353">
        <v>229.167</v>
      </c>
      <c r="H353">
        <v>29</v>
      </c>
      <c r="I353" t="str">
        <f>IFERROR(INDEX(preseason!H:H,MATCH(A353,preseason!B:B,0)) &amp; " "&amp; INDEX(preseason!V:V,MATCH(A353,preseason!B:B,0)),"")</f>
        <v/>
      </c>
    </row>
    <row r="354" spans="1:9" x14ac:dyDescent="0.2">
      <c r="A354">
        <v>1017057</v>
      </c>
      <c r="B354" t="s">
        <v>1703</v>
      </c>
      <c r="C354" t="s">
        <v>947</v>
      </c>
      <c r="D354" t="s">
        <v>1075</v>
      </c>
      <c r="E354">
        <v>0</v>
      </c>
      <c r="F354">
        <v>123900</v>
      </c>
      <c r="G354">
        <v>229.45400000000001</v>
      </c>
      <c r="H354">
        <v>29</v>
      </c>
      <c r="I354" t="str">
        <f>IFERROR(INDEX(preseason!H:H,MATCH(A354,preseason!B:B,0)) &amp; " "&amp; INDEX(preseason!V:V,MATCH(A354,preseason!B:B,0)),"")</f>
        <v>34 wing</v>
      </c>
    </row>
    <row r="355" spans="1:9" x14ac:dyDescent="0.2">
      <c r="A355">
        <v>1005717</v>
      </c>
      <c r="B355" t="s">
        <v>1197</v>
      </c>
      <c r="C355" t="s">
        <v>817</v>
      </c>
      <c r="D355" t="s">
        <v>39</v>
      </c>
      <c r="E355">
        <v>0</v>
      </c>
      <c r="F355">
        <v>208800</v>
      </c>
      <c r="G355">
        <v>229.649</v>
      </c>
      <c r="H355">
        <v>29</v>
      </c>
      <c r="I355" t="str">
        <f>IFERROR(INDEX(preseason!H:H,MATCH(A355,preseason!B:B,0)) &amp; " "&amp; INDEX(preseason!V:V,MATCH(A355,preseason!B:B,0)),"")</f>
        <v/>
      </c>
    </row>
    <row r="356" spans="1:9" x14ac:dyDescent="0.2">
      <c r="A356">
        <v>1012862</v>
      </c>
      <c r="B356" t="s">
        <v>1490</v>
      </c>
      <c r="C356" t="s">
        <v>439</v>
      </c>
      <c r="D356" t="s">
        <v>36</v>
      </c>
      <c r="E356">
        <v>72.2</v>
      </c>
      <c r="F356">
        <v>318000</v>
      </c>
      <c r="G356">
        <v>229.858</v>
      </c>
      <c r="H356">
        <v>29</v>
      </c>
      <c r="I356" t="str">
        <f>IFERROR(INDEX(preseason!H:H,MATCH(A356,preseason!B:B,0)) &amp; " "&amp; INDEX(preseason!V:V,MATCH(A356,preseason!B:B,0)),"")</f>
        <v>48 wing</v>
      </c>
    </row>
    <row r="357" spans="1:9" x14ac:dyDescent="0.2">
      <c r="A357">
        <v>294199</v>
      </c>
      <c r="B357" t="s">
        <v>1065</v>
      </c>
      <c r="C357" t="s">
        <v>496</v>
      </c>
      <c r="D357" t="s">
        <v>36</v>
      </c>
      <c r="E357">
        <v>69.430000000000007</v>
      </c>
      <c r="F357">
        <v>344000</v>
      </c>
      <c r="G357">
        <v>231.166</v>
      </c>
      <c r="H357">
        <v>29</v>
      </c>
      <c r="I357" t="str">
        <f>IFERROR(INDEX(preseason!H:H,MATCH(A357,preseason!B:B,0)) &amp; " "&amp; INDEX(preseason!V:V,MATCH(A357,preseason!B:B,0)),"")</f>
        <v/>
      </c>
    </row>
    <row r="358" spans="1:9" x14ac:dyDescent="0.2">
      <c r="A358">
        <v>294518</v>
      </c>
      <c r="B358" t="s">
        <v>1453</v>
      </c>
      <c r="C358" t="s">
        <v>118</v>
      </c>
      <c r="D358" t="s">
        <v>44</v>
      </c>
      <c r="E358">
        <v>61.53</v>
      </c>
      <c r="F358">
        <v>338800</v>
      </c>
      <c r="G358">
        <v>231.32</v>
      </c>
      <c r="H358">
        <v>29</v>
      </c>
      <c r="I358" t="str">
        <f>IFERROR(INDEX(preseason!H:H,MATCH(A358,preseason!B:B,0)) &amp; " "&amp; INDEX(preseason!V:V,MATCH(A358,preseason!B:B,0)),"")</f>
        <v>73 spearhead</v>
      </c>
    </row>
    <row r="359" spans="1:9" x14ac:dyDescent="0.2">
      <c r="A359">
        <v>1017088</v>
      </c>
      <c r="B359" t="s">
        <v>1702</v>
      </c>
      <c r="C359" t="s">
        <v>315</v>
      </c>
      <c r="D359" t="s">
        <v>44</v>
      </c>
      <c r="E359">
        <v>63.19</v>
      </c>
      <c r="F359">
        <v>347900</v>
      </c>
      <c r="G359">
        <v>231.43199999999999</v>
      </c>
      <c r="H359">
        <v>29</v>
      </c>
      <c r="I359" t="str">
        <f>IFERROR(INDEX(preseason!H:H,MATCH(A359,preseason!B:B,0)) &amp; " "&amp; INDEX(preseason!V:V,MATCH(A359,preseason!B:B,0)),"")</f>
        <v/>
      </c>
    </row>
    <row r="360" spans="1:9" x14ac:dyDescent="0.2">
      <c r="A360">
        <v>296225</v>
      </c>
      <c r="B360" t="s">
        <v>1396</v>
      </c>
      <c r="C360" t="s">
        <v>723</v>
      </c>
      <c r="D360" t="s">
        <v>1225</v>
      </c>
      <c r="E360">
        <v>62.15</v>
      </c>
      <c r="F360">
        <v>342200</v>
      </c>
      <c r="G360">
        <v>231.74799999999999</v>
      </c>
      <c r="H360">
        <v>29</v>
      </c>
      <c r="I360" t="str">
        <f>IFERROR(INDEX(preseason!H:H,MATCH(A360,preseason!B:B,0)) &amp; " "&amp; INDEX(preseason!V:V,MATCH(A360,preseason!B:B,0)),"")</f>
        <v/>
      </c>
    </row>
    <row r="361" spans="1:9" x14ac:dyDescent="0.2">
      <c r="A361">
        <v>1027862</v>
      </c>
      <c r="B361" t="s">
        <v>1843</v>
      </c>
      <c r="C361" t="s">
        <v>496</v>
      </c>
      <c r="D361" t="s">
        <v>1309</v>
      </c>
      <c r="E361">
        <v>0</v>
      </c>
      <c r="F361">
        <v>102400</v>
      </c>
      <c r="G361">
        <v>231.90899999999999</v>
      </c>
      <c r="H361">
        <v>29</v>
      </c>
      <c r="I361" t="str">
        <f>IFERROR(INDEX(preseason!H:H,MATCH(A361,preseason!B:B,0)) &amp; " "&amp; INDEX(preseason!V:V,MATCH(A361,preseason!B:B,0)),"")</f>
        <v/>
      </c>
    </row>
    <row r="362" spans="1:9" x14ac:dyDescent="0.2">
      <c r="A362">
        <v>1004870</v>
      </c>
      <c r="B362" t="s">
        <v>1489</v>
      </c>
      <c r="C362" t="s">
        <v>496</v>
      </c>
      <c r="D362" t="s">
        <v>39</v>
      </c>
      <c r="E362">
        <v>67.56</v>
      </c>
      <c r="F362">
        <v>371900</v>
      </c>
      <c r="G362">
        <v>232.49199999999999</v>
      </c>
      <c r="H362">
        <v>30</v>
      </c>
      <c r="I362" t="str">
        <f>IFERROR(INDEX(preseason!H:H,MATCH(A362,preseason!B:B,0)) &amp; " "&amp; INDEX(preseason!V:V,MATCH(A362,preseason!B:B,0)),"")</f>
        <v>70 guard</v>
      </c>
    </row>
    <row r="363" spans="1:9" x14ac:dyDescent="0.2">
      <c r="A363">
        <v>1020104</v>
      </c>
      <c r="B363" t="s">
        <v>1844</v>
      </c>
      <c r="C363" t="s">
        <v>253</v>
      </c>
      <c r="D363" t="s">
        <v>39</v>
      </c>
      <c r="E363">
        <v>0</v>
      </c>
      <c r="F363">
        <v>117300</v>
      </c>
      <c r="G363">
        <v>232.636</v>
      </c>
      <c r="H363">
        <v>30</v>
      </c>
      <c r="I363" t="str">
        <f>IFERROR(INDEX(preseason!H:H,MATCH(A363,preseason!B:B,0)) &amp; " "&amp; INDEX(preseason!V:V,MATCH(A363,preseason!B:B,0)),"")</f>
        <v/>
      </c>
    </row>
    <row r="364" spans="1:9" x14ac:dyDescent="0.2">
      <c r="A364">
        <v>1013268</v>
      </c>
      <c r="B364" t="s">
        <v>1601</v>
      </c>
      <c r="C364" t="s">
        <v>439</v>
      </c>
      <c r="D364" t="s">
        <v>1225</v>
      </c>
      <c r="E364">
        <v>47.8</v>
      </c>
      <c r="F364">
        <v>263200</v>
      </c>
      <c r="G364">
        <v>233.05600000000001</v>
      </c>
      <c r="H364">
        <v>30</v>
      </c>
      <c r="I364" t="str">
        <f>IFERROR(INDEX(preseason!H:H,MATCH(A364,preseason!B:B,0)) &amp; " "&amp; INDEX(preseason!V:V,MATCH(A364,preseason!B:B,0)),"")</f>
        <v>75 shovel</v>
      </c>
    </row>
    <row r="365" spans="1:9" x14ac:dyDescent="0.2">
      <c r="A365">
        <v>994077</v>
      </c>
      <c r="B365" t="s">
        <v>1336</v>
      </c>
      <c r="C365" t="s">
        <v>439</v>
      </c>
      <c r="D365" t="s">
        <v>44</v>
      </c>
      <c r="E365">
        <v>67.86</v>
      </c>
      <c r="F365">
        <v>373600</v>
      </c>
      <c r="G365">
        <v>234.06100000000001</v>
      </c>
      <c r="H365">
        <v>30</v>
      </c>
      <c r="I365" t="str">
        <f>IFERROR(INDEX(preseason!H:H,MATCH(A365,preseason!B:B,0)) &amp; " "&amp; INDEX(preseason!V:V,MATCH(A365,preseason!B:B,0)),"")</f>
        <v>26 spearhead</v>
      </c>
    </row>
    <row r="366" spans="1:9" x14ac:dyDescent="0.2">
      <c r="A366">
        <v>997100</v>
      </c>
      <c r="B366" t="s">
        <v>1337</v>
      </c>
      <c r="C366" t="s">
        <v>863</v>
      </c>
      <c r="D366" t="s">
        <v>44</v>
      </c>
      <c r="E366">
        <v>68.5</v>
      </c>
      <c r="F366">
        <v>377100</v>
      </c>
      <c r="G366">
        <v>234.327</v>
      </c>
      <c r="H366">
        <v>30</v>
      </c>
      <c r="I366" t="str">
        <f>IFERROR(INDEX(preseason!H:H,MATCH(A366,preseason!B:B,0)) &amp; " "&amp; INDEX(preseason!V:V,MATCH(A366,preseason!B:B,0)),"")</f>
        <v>41 wing</v>
      </c>
    </row>
    <row r="367" spans="1:9" x14ac:dyDescent="0.2">
      <c r="A367">
        <v>291492</v>
      </c>
      <c r="B367" t="s">
        <v>1422</v>
      </c>
      <c r="C367" t="s">
        <v>906</v>
      </c>
      <c r="D367" t="s">
        <v>44</v>
      </c>
      <c r="E367">
        <v>36.6</v>
      </c>
      <c r="F367">
        <v>161200</v>
      </c>
      <c r="G367">
        <v>235.32300000000001</v>
      </c>
      <c r="H367">
        <v>30</v>
      </c>
      <c r="I367" t="str">
        <f>IFERROR(INDEX(preseason!H:H,MATCH(A367,preseason!B:B,0)) &amp; " "&amp; INDEX(preseason!V:V,MATCH(A367,preseason!B:B,0)),"")</f>
        <v>61 job</v>
      </c>
    </row>
    <row r="368" spans="1:9" x14ac:dyDescent="0.2">
      <c r="A368">
        <v>1000860</v>
      </c>
      <c r="B368" t="s">
        <v>1393</v>
      </c>
      <c r="C368" t="s">
        <v>376</v>
      </c>
      <c r="D368" t="s">
        <v>44</v>
      </c>
      <c r="E368">
        <v>69.67</v>
      </c>
      <c r="F368">
        <v>383600</v>
      </c>
      <c r="G368">
        <v>235.495</v>
      </c>
      <c r="H368">
        <v>30</v>
      </c>
      <c r="I368" t="str">
        <f>IFERROR(INDEX(preseason!H:H,MATCH(A368,preseason!B:B,0)) &amp; " "&amp; INDEX(preseason!V:V,MATCH(A368,preseason!B:B,0)),"")</f>
        <v>43 butcher</v>
      </c>
    </row>
    <row r="369" spans="1:9" x14ac:dyDescent="0.2">
      <c r="A369">
        <v>270146</v>
      </c>
      <c r="B369" t="s">
        <v>1114</v>
      </c>
      <c r="C369" t="s">
        <v>199</v>
      </c>
      <c r="D369" t="s">
        <v>36</v>
      </c>
      <c r="E369">
        <v>0</v>
      </c>
      <c r="F369">
        <v>379400</v>
      </c>
      <c r="G369">
        <v>235.53700000000001</v>
      </c>
      <c r="H369">
        <v>30</v>
      </c>
      <c r="I369" t="str">
        <f>IFERROR(INDEX(preseason!H:H,MATCH(A369,preseason!B:B,0)) &amp; " "&amp; INDEX(preseason!V:V,MATCH(A369,preseason!B:B,0)),"")</f>
        <v>50 wing</v>
      </c>
    </row>
    <row r="370" spans="1:9" x14ac:dyDescent="0.2">
      <c r="A370">
        <v>1006096</v>
      </c>
      <c r="B370" t="s">
        <v>1230</v>
      </c>
      <c r="C370" t="s">
        <v>723</v>
      </c>
      <c r="D370" t="s">
        <v>36</v>
      </c>
      <c r="E370">
        <v>51.27</v>
      </c>
      <c r="F370">
        <v>282300</v>
      </c>
      <c r="G370">
        <v>236.62299999999999</v>
      </c>
      <c r="H370">
        <v>30</v>
      </c>
      <c r="I370" t="str">
        <f>IFERROR(INDEX(preseason!H:H,MATCH(A370,preseason!B:B,0)) &amp; " "&amp; INDEX(preseason!V:V,MATCH(A370,preseason!B:B,0)),"")</f>
        <v>86 wing</v>
      </c>
    </row>
    <row r="371" spans="1:9" x14ac:dyDescent="0.2">
      <c r="A371">
        <v>993771</v>
      </c>
      <c r="B371" t="s">
        <v>1247</v>
      </c>
      <c r="C371" t="s">
        <v>768</v>
      </c>
      <c r="D371" t="s">
        <v>36</v>
      </c>
      <c r="E371">
        <v>70.22</v>
      </c>
      <c r="F371">
        <v>386600</v>
      </c>
      <c r="G371">
        <v>236.75700000000001</v>
      </c>
      <c r="H371">
        <v>30</v>
      </c>
      <c r="I371" t="str">
        <f>IFERROR(INDEX(preseason!H:H,MATCH(A371,preseason!B:B,0)) &amp; " "&amp; INDEX(preseason!V:V,MATCH(A371,preseason!B:B,0)),"")</f>
        <v/>
      </c>
    </row>
    <row r="372" spans="1:9" x14ac:dyDescent="0.2">
      <c r="A372">
        <v>1001024</v>
      </c>
      <c r="B372" t="s">
        <v>1546</v>
      </c>
      <c r="C372" t="s">
        <v>588</v>
      </c>
      <c r="D372" t="s">
        <v>91</v>
      </c>
      <c r="E372">
        <v>64.75</v>
      </c>
      <c r="F372">
        <v>356500</v>
      </c>
      <c r="G372">
        <v>237.06200000000001</v>
      </c>
      <c r="H372">
        <v>30</v>
      </c>
      <c r="I372" t="str">
        <f>IFERROR(INDEX(preseason!H:H,MATCH(A372,preseason!B:B,0)) &amp; " "&amp; INDEX(preseason!V:V,MATCH(A372,preseason!B:B,0)),"")</f>
        <v>38 ruck</v>
      </c>
    </row>
    <row r="373" spans="1:9" x14ac:dyDescent="0.2">
      <c r="A373">
        <v>1009308</v>
      </c>
      <c r="B373" t="s">
        <v>1554</v>
      </c>
      <c r="C373" t="s">
        <v>768</v>
      </c>
      <c r="D373" t="s">
        <v>44</v>
      </c>
      <c r="E373">
        <v>74.430000000000007</v>
      </c>
      <c r="F373">
        <v>368800</v>
      </c>
      <c r="G373">
        <v>237.15799999999999</v>
      </c>
      <c r="H373">
        <v>30</v>
      </c>
      <c r="I373" t="str">
        <f>IFERROR(INDEX(preseason!H:H,MATCH(A373,preseason!B:B,0)) &amp; " "&amp; INDEX(preseason!V:V,MATCH(A373,preseason!B:B,0)),"")</f>
        <v>31 spearhead</v>
      </c>
    </row>
    <row r="374" spans="1:9" x14ac:dyDescent="0.2">
      <c r="A374">
        <v>1013133</v>
      </c>
      <c r="B374" t="s">
        <v>1482</v>
      </c>
      <c r="C374" t="s">
        <v>863</v>
      </c>
      <c r="D374" t="s">
        <v>39</v>
      </c>
      <c r="E374">
        <v>53.42</v>
      </c>
      <c r="F374">
        <v>294100</v>
      </c>
      <c r="G374">
        <v>237.47499999999999</v>
      </c>
      <c r="H374">
        <v>30</v>
      </c>
      <c r="I374" t="str">
        <f>IFERROR(INDEX(preseason!H:H,MATCH(A374,preseason!B:B,0)) &amp; " "&amp; INDEX(preseason!V:V,MATCH(A374,preseason!B:B,0)),"")</f>
        <v>84 guard</v>
      </c>
    </row>
    <row r="375" spans="1:9" x14ac:dyDescent="0.2">
      <c r="A375">
        <v>296334</v>
      </c>
      <c r="B375" t="s">
        <v>1426</v>
      </c>
      <c r="C375" t="s">
        <v>723</v>
      </c>
      <c r="D375" t="s">
        <v>44</v>
      </c>
      <c r="E375">
        <v>0</v>
      </c>
      <c r="F375">
        <v>203300</v>
      </c>
      <c r="G375">
        <v>237.571</v>
      </c>
      <c r="H375">
        <v>30</v>
      </c>
      <c r="I375" t="str">
        <f>IFERROR(INDEX(preseason!H:H,MATCH(A375,preseason!B:B,0)) &amp; " "&amp; INDEX(preseason!V:V,MATCH(A375,preseason!B:B,0)),"")</f>
        <v>48 wing</v>
      </c>
    </row>
    <row r="376" spans="1:9" x14ac:dyDescent="0.2">
      <c r="A376">
        <v>999309</v>
      </c>
      <c r="B376" t="s">
        <v>1370</v>
      </c>
      <c r="C376" t="s">
        <v>35</v>
      </c>
      <c r="D376" t="s">
        <v>36</v>
      </c>
      <c r="E376">
        <v>70.45</v>
      </c>
      <c r="F376">
        <v>387900</v>
      </c>
      <c r="G376">
        <v>238.32499999999999</v>
      </c>
      <c r="H376">
        <v>30</v>
      </c>
      <c r="I376" t="str">
        <f>IFERROR(INDEX(preseason!H:H,MATCH(A376,preseason!B:B,0)) &amp; " "&amp; INDEX(preseason!V:V,MATCH(A376,preseason!B:B,0)),"")</f>
        <v/>
      </c>
    </row>
    <row r="377" spans="1:9" x14ac:dyDescent="0.2">
      <c r="A377">
        <v>1015370</v>
      </c>
      <c r="B377" t="s">
        <v>1845</v>
      </c>
      <c r="C377" t="s">
        <v>35</v>
      </c>
      <c r="D377" t="s">
        <v>39</v>
      </c>
      <c r="E377">
        <v>0</v>
      </c>
      <c r="F377">
        <v>135300</v>
      </c>
      <c r="G377">
        <v>238.73699999999999</v>
      </c>
      <c r="H377">
        <v>30</v>
      </c>
      <c r="I377" t="str">
        <f>IFERROR(INDEX(preseason!H:H,MATCH(A377,preseason!B:B,0)) &amp; " "&amp; INDEX(preseason!V:V,MATCH(A377,preseason!B:B,0)),"")</f>
        <v>38 guard</v>
      </c>
    </row>
    <row r="378" spans="1:9" x14ac:dyDescent="0.2">
      <c r="A378">
        <v>294592</v>
      </c>
      <c r="B378" t="s">
        <v>1254</v>
      </c>
      <c r="C378" t="s">
        <v>768</v>
      </c>
      <c r="D378" t="s">
        <v>36</v>
      </c>
      <c r="E378">
        <v>71.5</v>
      </c>
      <c r="F378">
        <v>393700</v>
      </c>
      <c r="G378">
        <v>238.95099999999999</v>
      </c>
      <c r="H378">
        <v>30</v>
      </c>
      <c r="I378" t="str">
        <f>IFERROR(INDEX(preseason!H:H,MATCH(A378,preseason!B:B,0)) &amp; " "&amp; INDEX(preseason!V:V,MATCH(A378,preseason!B:B,0)),"")</f>
        <v>35 wing</v>
      </c>
    </row>
    <row r="379" spans="1:9" x14ac:dyDescent="0.2">
      <c r="A379">
        <v>291327</v>
      </c>
      <c r="B379" t="s">
        <v>1244</v>
      </c>
      <c r="C379" t="s">
        <v>496</v>
      </c>
      <c r="D379" t="s">
        <v>91</v>
      </c>
      <c r="E379">
        <v>85</v>
      </c>
      <c r="F379">
        <v>374400</v>
      </c>
      <c r="G379">
        <v>239.14599999999999</v>
      </c>
      <c r="H379">
        <v>30</v>
      </c>
      <c r="I379" t="str">
        <f>IFERROR(INDEX(preseason!H:H,MATCH(A379,preseason!B:B,0)) &amp; " "&amp; INDEX(preseason!V:V,MATCH(A379,preseason!B:B,0)),"")</f>
        <v>61 ruck</v>
      </c>
    </row>
    <row r="380" spans="1:9" x14ac:dyDescent="0.2">
      <c r="A380">
        <v>1004034</v>
      </c>
      <c r="B380" t="s">
        <v>1443</v>
      </c>
      <c r="C380" t="s">
        <v>315</v>
      </c>
      <c r="D380" t="s">
        <v>39</v>
      </c>
      <c r="E380">
        <v>69.83</v>
      </c>
      <c r="F380">
        <v>384500</v>
      </c>
      <c r="G380">
        <v>239.309</v>
      </c>
      <c r="H380">
        <v>30</v>
      </c>
      <c r="I380" t="str">
        <f>IFERROR(INDEX(preseason!H:H,MATCH(A380,preseason!B:B,0)) &amp; " "&amp; INDEX(preseason!V:V,MATCH(A380,preseason!B:B,0)),"")</f>
        <v>65 job</v>
      </c>
    </row>
    <row r="381" spans="1:9" x14ac:dyDescent="0.2">
      <c r="A381">
        <v>1023496</v>
      </c>
      <c r="B381" t="s">
        <v>1773</v>
      </c>
      <c r="C381" t="s">
        <v>947</v>
      </c>
      <c r="D381" t="s">
        <v>1225</v>
      </c>
      <c r="E381">
        <v>0</v>
      </c>
      <c r="F381">
        <v>117300</v>
      </c>
      <c r="G381">
        <v>239.7</v>
      </c>
      <c r="H381">
        <v>30</v>
      </c>
      <c r="I381" t="str">
        <f>IFERROR(INDEX(preseason!H:H,MATCH(A381,preseason!B:B,0)) &amp; " "&amp; INDEX(preseason!V:V,MATCH(A381,preseason!B:B,0)),"")</f>
        <v/>
      </c>
    </row>
    <row r="382" spans="1:9" x14ac:dyDescent="0.2">
      <c r="A382">
        <v>295265</v>
      </c>
      <c r="B382" t="s">
        <v>1103</v>
      </c>
      <c r="C382" t="s">
        <v>17</v>
      </c>
      <c r="D382" t="s">
        <v>39</v>
      </c>
      <c r="E382">
        <v>57.88</v>
      </c>
      <c r="F382">
        <v>318700</v>
      </c>
      <c r="G382">
        <v>239.75200000000001</v>
      </c>
      <c r="H382">
        <v>30</v>
      </c>
      <c r="I382" t="str">
        <f>IFERROR(INDEX(preseason!H:H,MATCH(A382,preseason!B:B,0)) &amp; " "&amp; INDEX(preseason!V:V,MATCH(A382,preseason!B:B,0)),"")</f>
        <v>62 guard</v>
      </c>
    </row>
    <row r="383" spans="1:9" x14ac:dyDescent="0.2">
      <c r="A383">
        <v>1016825</v>
      </c>
      <c r="B383" t="s">
        <v>1732</v>
      </c>
      <c r="C383" t="s">
        <v>376</v>
      </c>
      <c r="D383" t="s">
        <v>36</v>
      </c>
      <c r="E383">
        <v>0</v>
      </c>
      <c r="F383">
        <v>123900</v>
      </c>
      <c r="G383">
        <v>240.619</v>
      </c>
      <c r="H383">
        <v>31</v>
      </c>
      <c r="I383" t="str">
        <f>IFERROR(INDEX(preseason!H:H,MATCH(A383,preseason!B:B,0)) &amp; " "&amp; INDEX(preseason!V:V,MATCH(A383,preseason!B:B,0)),"")</f>
        <v>9 tog</v>
      </c>
    </row>
    <row r="384" spans="1:9" x14ac:dyDescent="0.2">
      <c r="A384">
        <v>1015830</v>
      </c>
      <c r="B384" t="s">
        <v>1764</v>
      </c>
      <c r="C384" t="s">
        <v>199</v>
      </c>
      <c r="D384" t="s">
        <v>1153</v>
      </c>
      <c r="E384">
        <v>0</v>
      </c>
      <c r="F384">
        <v>123900</v>
      </c>
      <c r="G384">
        <v>241.4</v>
      </c>
      <c r="H384">
        <v>31</v>
      </c>
      <c r="I384" t="str">
        <f>IFERROR(INDEX(preseason!H:H,MATCH(A384,preseason!B:B,0)) &amp; " "&amp; INDEX(preseason!V:V,MATCH(A384,preseason!B:B,0)),"")</f>
        <v/>
      </c>
    </row>
    <row r="385" spans="1:9" x14ac:dyDescent="0.2">
      <c r="A385">
        <v>1005988</v>
      </c>
      <c r="B385" t="s">
        <v>1485</v>
      </c>
      <c r="C385" t="s">
        <v>376</v>
      </c>
      <c r="D385" t="s">
        <v>1225</v>
      </c>
      <c r="E385">
        <v>40.83</v>
      </c>
      <c r="F385">
        <v>202300</v>
      </c>
      <c r="G385">
        <v>241.73699999999999</v>
      </c>
      <c r="H385">
        <v>31</v>
      </c>
      <c r="I385" t="str">
        <f>IFERROR(INDEX(preseason!H:H,MATCH(A385,preseason!B:B,0)) &amp; " "&amp; INDEX(preseason!V:V,MATCH(A385,preseason!B:B,0)),"")</f>
        <v>75 pocket</v>
      </c>
    </row>
    <row r="386" spans="1:9" x14ac:dyDescent="0.2">
      <c r="A386">
        <v>294168</v>
      </c>
      <c r="B386" t="s">
        <v>1446</v>
      </c>
      <c r="C386" t="s">
        <v>118</v>
      </c>
      <c r="D386" t="s">
        <v>39</v>
      </c>
      <c r="E386">
        <v>69.78</v>
      </c>
      <c r="F386">
        <v>384200</v>
      </c>
      <c r="G386">
        <v>241.94200000000001</v>
      </c>
      <c r="H386">
        <v>31</v>
      </c>
      <c r="I386" t="str">
        <f>IFERROR(INDEX(preseason!H:H,MATCH(A386,preseason!B:B,0)) &amp; " "&amp; INDEX(preseason!V:V,MATCH(A386,preseason!B:B,0)),"")</f>
        <v/>
      </c>
    </row>
    <row r="387" spans="1:9" x14ac:dyDescent="0.2">
      <c r="A387">
        <v>1012857</v>
      </c>
      <c r="B387" t="s">
        <v>1599</v>
      </c>
      <c r="C387" t="s">
        <v>253</v>
      </c>
      <c r="D387" t="s">
        <v>44</v>
      </c>
      <c r="E387">
        <v>57.55</v>
      </c>
      <c r="F387">
        <v>316900</v>
      </c>
      <c r="G387">
        <v>242.43799999999999</v>
      </c>
      <c r="H387">
        <v>31</v>
      </c>
      <c r="I387" t="str">
        <f>IFERROR(INDEX(preseason!H:H,MATCH(A387,preseason!B:B,0)) &amp; " "&amp; INDEX(preseason!V:V,MATCH(A387,preseason!B:B,0)),"")</f>
        <v/>
      </c>
    </row>
    <row r="388" spans="1:9" x14ac:dyDescent="0.2">
      <c r="A388">
        <v>1017396</v>
      </c>
      <c r="B388" t="s">
        <v>1693</v>
      </c>
      <c r="C388" t="s">
        <v>439</v>
      </c>
      <c r="D388" t="s">
        <v>39</v>
      </c>
      <c r="E388">
        <v>47.25</v>
      </c>
      <c r="F388">
        <v>208100</v>
      </c>
      <c r="G388">
        <v>242.833</v>
      </c>
      <c r="H388">
        <v>31</v>
      </c>
      <c r="I388" t="str">
        <f>IFERROR(INDEX(preseason!H:H,MATCH(A388,preseason!B:B,0)) &amp; " "&amp; INDEX(preseason!V:V,MATCH(A388,preseason!B:B,0)),"")</f>
        <v/>
      </c>
    </row>
    <row r="389" spans="1:9" x14ac:dyDescent="0.2">
      <c r="A389">
        <v>1004894</v>
      </c>
      <c r="B389" t="s">
        <v>1447</v>
      </c>
      <c r="C389" t="s">
        <v>678</v>
      </c>
      <c r="D389" t="s">
        <v>39</v>
      </c>
      <c r="E389">
        <v>37</v>
      </c>
      <c r="F389">
        <v>203700</v>
      </c>
      <c r="G389">
        <v>244.9</v>
      </c>
      <c r="H389">
        <v>31</v>
      </c>
      <c r="I389" t="str">
        <f>IFERROR(INDEX(preseason!H:H,MATCH(A389,preseason!B:B,0)) &amp; " "&amp; INDEX(preseason!V:V,MATCH(A389,preseason!B:B,0)),"")</f>
        <v>44 guard</v>
      </c>
    </row>
    <row r="390" spans="1:9" x14ac:dyDescent="0.2">
      <c r="A390">
        <v>1006127</v>
      </c>
      <c r="B390" t="s">
        <v>1419</v>
      </c>
      <c r="C390" t="s">
        <v>906</v>
      </c>
      <c r="D390" t="s">
        <v>44</v>
      </c>
      <c r="E390">
        <v>66.08</v>
      </c>
      <c r="F390">
        <v>363800</v>
      </c>
      <c r="G390">
        <v>245.15299999999999</v>
      </c>
      <c r="H390">
        <v>31</v>
      </c>
      <c r="I390" t="str">
        <f>IFERROR(INDEX(preseason!H:H,MATCH(A390,preseason!B:B,0)) &amp; " "&amp; INDEX(preseason!V:V,MATCH(A390,preseason!B:B,0)),"")</f>
        <v>18 tog</v>
      </c>
    </row>
    <row r="391" spans="1:9" x14ac:dyDescent="0.2">
      <c r="A391">
        <v>296254</v>
      </c>
      <c r="B391" t="s">
        <v>1465</v>
      </c>
      <c r="C391" t="s">
        <v>588</v>
      </c>
      <c r="D391" t="s">
        <v>39</v>
      </c>
      <c r="E391">
        <v>61.63</v>
      </c>
      <c r="F391">
        <v>339300</v>
      </c>
      <c r="G391">
        <v>245.18899999999999</v>
      </c>
      <c r="H391">
        <v>31</v>
      </c>
      <c r="I391" t="str">
        <f>IFERROR(INDEX(preseason!H:H,MATCH(A391,preseason!B:B,0)) &amp; " "&amp; INDEX(preseason!V:V,MATCH(A391,preseason!B:B,0)),"")</f>
        <v>60 guard</v>
      </c>
    </row>
    <row r="392" spans="1:9" x14ac:dyDescent="0.2">
      <c r="A392">
        <v>993940</v>
      </c>
      <c r="B392" t="s">
        <v>1846</v>
      </c>
      <c r="C392" t="s">
        <v>376</v>
      </c>
      <c r="D392" t="s">
        <v>1075</v>
      </c>
      <c r="E392">
        <v>0</v>
      </c>
      <c r="F392">
        <v>117300</v>
      </c>
      <c r="G392">
        <v>245.25</v>
      </c>
      <c r="H392">
        <v>31</v>
      </c>
      <c r="I392" t="str">
        <f>IFERROR(INDEX(preseason!H:H,MATCH(A392,preseason!B:B,0)) &amp; " "&amp; INDEX(preseason!V:V,MATCH(A392,preseason!B:B,0)),"")</f>
        <v/>
      </c>
    </row>
    <row r="393" spans="1:9" x14ac:dyDescent="0.2">
      <c r="A393">
        <v>1020979</v>
      </c>
      <c r="B393" t="s">
        <v>1847</v>
      </c>
      <c r="C393" t="s">
        <v>678</v>
      </c>
      <c r="D393" t="s">
        <v>1225</v>
      </c>
      <c r="E393">
        <v>0</v>
      </c>
      <c r="F393">
        <v>117300</v>
      </c>
      <c r="G393">
        <v>245.667</v>
      </c>
      <c r="H393">
        <v>31</v>
      </c>
      <c r="I393" t="str">
        <f>IFERROR(INDEX(preseason!H:H,MATCH(A393,preseason!B:B,0)) &amp; " "&amp; INDEX(preseason!V:V,MATCH(A393,preseason!B:B,0)),"")</f>
        <v/>
      </c>
    </row>
    <row r="394" spans="1:9" x14ac:dyDescent="0.2">
      <c r="A394">
        <v>1020594</v>
      </c>
      <c r="B394" t="s">
        <v>1696</v>
      </c>
      <c r="C394" t="s">
        <v>376</v>
      </c>
      <c r="D394" t="s">
        <v>44</v>
      </c>
      <c r="E394">
        <v>75</v>
      </c>
      <c r="F394">
        <v>247800</v>
      </c>
      <c r="G394">
        <v>245.82400000000001</v>
      </c>
      <c r="H394">
        <v>31</v>
      </c>
      <c r="I394" t="str">
        <f>IFERROR(INDEX(preseason!H:H,MATCH(A394,preseason!B:B,0)) &amp; " "&amp; INDEX(preseason!V:V,MATCH(A394,preseason!B:B,0)),"")</f>
        <v/>
      </c>
    </row>
    <row r="395" spans="1:9" x14ac:dyDescent="0.2">
      <c r="A395">
        <v>1023542</v>
      </c>
      <c r="B395" t="s">
        <v>1848</v>
      </c>
      <c r="C395" t="s">
        <v>496</v>
      </c>
      <c r="D395" t="s">
        <v>36</v>
      </c>
      <c r="E395">
        <v>0</v>
      </c>
      <c r="F395">
        <v>102400</v>
      </c>
      <c r="G395">
        <v>246</v>
      </c>
      <c r="H395">
        <v>31</v>
      </c>
      <c r="I395" t="str">
        <f>IFERROR(INDEX(preseason!H:H,MATCH(A395,preseason!B:B,0)) &amp; " "&amp; INDEX(preseason!V:V,MATCH(A395,preseason!B:B,0)),"")</f>
        <v/>
      </c>
    </row>
    <row r="396" spans="1:9" x14ac:dyDescent="0.2">
      <c r="A396">
        <v>1004909</v>
      </c>
      <c r="B396" t="s">
        <v>1473</v>
      </c>
      <c r="C396" t="s">
        <v>678</v>
      </c>
      <c r="D396" t="s">
        <v>39</v>
      </c>
      <c r="E396">
        <v>69.95</v>
      </c>
      <c r="F396">
        <v>385100</v>
      </c>
      <c r="G396">
        <v>247</v>
      </c>
      <c r="H396">
        <v>31</v>
      </c>
      <c r="I396" t="str">
        <f>IFERROR(INDEX(preseason!H:H,MATCH(A396,preseason!B:B,0)) &amp; " "&amp; INDEX(preseason!V:V,MATCH(A396,preseason!B:B,0)),"")</f>
        <v/>
      </c>
    </row>
    <row r="397" spans="1:9" x14ac:dyDescent="0.2">
      <c r="A397">
        <v>295446</v>
      </c>
      <c r="B397" t="s">
        <v>1198</v>
      </c>
      <c r="C397" t="s">
        <v>439</v>
      </c>
      <c r="D397" t="s">
        <v>39</v>
      </c>
      <c r="E397">
        <v>68.86</v>
      </c>
      <c r="F397">
        <v>379100</v>
      </c>
      <c r="G397">
        <v>247.31899999999999</v>
      </c>
      <c r="H397">
        <v>31</v>
      </c>
      <c r="I397" t="str">
        <f>IFERROR(INDEX(preseason!H:H,MATCH(A397,preseason!B:B,0)) &amp; " "&amp; INDEX(preseason!V:V,MATCH(A397,preseason!B:B,0)),"")</f>
        <v>90 job</v>
      </c>
    </row>
    <row r="398" spans="1:9" x14ac:dyDescent="0.2">
      <c r="A398">
        <v>293581</v>
      </c>
      <c r="B398" t="s">
        <v>1290</v>
      </c>
      <c r="C398" t="s">
        <v>118</v>
      </c>
      <c r="D398" t="s">
        <v>44</v>
      </c>
      <c r="E398">
        <v>67.95</v>
      </c>
      <c r="F398">
        <v>374100</v>
      </c>
      <c r="G398">
        <v>247.64400000000001</v>
      </c>
      <c r="H398">
        <v>31</v>
      </c>
      <c r="I398" t="str">
        <f>IFERROR(INDEX(preseason!H:H,MATCH(A398,preseason!B:B,0)) &amp; " "&amp; INDEX(preseason!V:V,MATCH(A398,preseason!B:B,0)),"")</f>
        <v>56 wing</v>
      </c>
    </row>
    <row r="399" spans="1:9" x14ac:dyDescent="0.2">
      <c r="A399">
        <v>1020250</v>
      </c>
      <c r="B399" t="s">
        <v>1698</v>
      </c>
      <c r="C399" t="s">
        <v>376</v>
      </c>
      <c r="D399" t="s">
        <v>36</v>
      </c>
      <c r="E399">
        <v>52.25</v>
      </c>
      <c r="F399">
        <v>230100</v>
      </c>
      <c r="G399">
        <v>248.2</v>
      </c>
      <c r="H399">
        <v>32</v>
      </c>
      <c r="I399" t="str">
        <f>IFERROR(INDEX(preseason!H:H,MATCH(A399,preseason!B:B,0)) &amp; " "&amp; INDEX(preseason!V:V,MATCH(A399,preseason!B:B,0)),"")</f>
        <v/>
      </c>
    </row>
    <row r="400" spans="1:9" x14ac:dyDescent="0.2">
      <c r="A400">
        <v>1004848</v>
      </c>
      <c r="B400" t="s">
        <v>1316</v>
      </c>
      <c r="C400" t="s">
        <v>863</v>
      </c>
      <c r="D400" t="s">
        <v>36</v>
      </c>
      <c r="E400">
        <v>66.67</v>
      </c>
      <c r="F400">
        <v>367000</v>
      </c>
      <c r="G400">
        <v>248.31200000000001</v>
      </c>
      <c r="H400">
        <v>32</v>
      </c>
      <c r="I400" t="str">
        <f>IFERROR(INDEX(preseason!H:H,MATCH(A400,preseason!B:B,0)) &amp; " "&amp; INDEX(preseason!V:V,MATCH(A400,preseason!B:B,0)),"")</f>
        <v>65 wing</v>
      </c>
    </row>
    <row r="401" spans="1:9" x14ac:dyDescent="0.2">
      <c r="A401">
        <v>1017087</v>
      </c>
      <c r="B401" t="s">
        <v>1849</v>
      </c>
      <c r="C401" t="s">
        <v>906</v>
      </c>
      <c r="D401" t="s">
        <v>1309</v>
      </c>
      <c r="E401">
        <v>0</v>
      </c>
      <c r="F401">
        <v>117300</v>
      </c>
      <c r="G401">
        <v>249.6</v>
      </c>
      <c r="H401">
        <v>32</v>
      </c>
      <c r="I401" t="str">
        <f>IFERROR(INDEX(preseason!H:H,MATCH(A401,preseason!B:B,0)) &amp; " "&amp; INDEX(preseason!V:V,MATCH(A401,preseason!B:B,0)),"")</f>
        <v/>
      </c>
    </row>
    <row r="402" spans="1:9" x14ac:dyDescent="0.2">
      <c r="A402">
        <v>1008312</v>
      </c>
      <c r="B402" t="s">
        <v>1483</v>
      </c>
      <c r="C402" t="s">
        <v>817</v>
      </c>
      <c r="D402" t="s">
        <v>39</v>
      </c>
      <c r="E402">
        <v>43.67</v>
      </c>
      <c r="F402">
        <v>216400</v>
      </c>
      <c r="G402">
        <v>250.05</v>
      </c>
      <c r="H402">
        <v>32</v>
      </c>
      <c r="I402" t="str">
        <f>IFERROR(INDEX(preseason!H:H,MATCH(A402,preseason!B:B,0)) &amp; " "&amp; INDEX(preseason!V:V,MATCH(A402,preseason!B:B,0)),"")</f>
        <v>76 guard</v>
      </c>
    </row>
    <row r="403" spans="1:9" x14ac:dyDescent="0.2">
      <c r="A403">
        <v>1017720</v>
      </c>
      <c r="B403" t="s">
        <v>1707</v>
      </c>
      <c r="C403" t="s">
        <v>636</v>
      </c>
      <c r="D403" t="s">
        <v>44</v>
      </c>
      <c r="E403">
        <v>0</v>
      </c>
      <c r="F403">
        <v>123900</v>
      </c>
      <c r="G403">
        <v>250.70400000000001</v>
      </c>
      <c r="H403">
        <v>32</v>
      </c>
      <c r="I403" t="str">
        <f>IFERROR(INDEX(preseason!H:H,MATCH(A403,preseason!B:B,0)) &amp; " "&amp; INDEX(preseason!V:V,MATCH(A403,preseason!B:B,0)),"")</f>
        <v/>
      </c>
    </row>
    <row r="404" spans="1:9" x14ac:dyDescent="0.2">
      <c r="A404">
        <v>290838</v>
      </c>
      <c r="B404" t="s">
        <v>1187</v>
      </c>
      <c r="C404" t="s">
        <v>947</v>
      </c>
      <c r="D404" t="s">
        <v>44</v>
      </c>
      <c r="E404">
        <v>68.38</v>
      </c>
      <c r="F404">
        <v>376500</v>
      </c>
      <c r="G404">
        <v>250.72300000000001</v>
      </c>
      <c r="H404">
        <v>32</v>
      </c>
      <c r="I404" t="str">
        <f>IFERROR(INDEX(preseason!H:H,MATCH(A404,preseason!B:B,0)) &amp; " "&amp; INDEX(preseason!V:V,MATCH(A404,preseason!B:B,0)),"")</f>
        <v/>
      </c>
    </row>
    <row r="405" spans="1:9" x14ac:dyDescent="0.2">
      <c r="A405">
        <v>1002401</v>
      </c>
      <c r="B405" t="s">
        <v>1376</v>
      </c>
      <c r="C405" t="s">
        <v>118</v>
      </c>
      <c r="D405" t="s">
        <v>39</v>
      </c>
      <c r="E405">
        <v>69.290000000000006</v>
      </c>
      <c r="F405">
        <v>381500</v>
      </c>
      <c r="G405">
        <v>251.40899999999999</v>
      </c>
      <c r="H405">
        <v>32</v>
      </c>
      <c r="I405" t="str">
        <f>IFERROR(INDEX(preseason!H:H,MATCH(A405,preseason!B:B,0)) &amp; " "&amp; INDEX(preseason!V:V,MATCH(A405,preseason!B:B,0)),"")</f>
        <v>86 guard</v>
      </c>
    </row>
    <row r="406" spans="1:9" x14ac:dyDescent="0.2">
      <c r="A406">
        <v>281007</v>
      </c>
      <c r="B406" t="s">
        <v>1101</v>
      </c>
      <c r="C406" t="s">
        <v>376</v>
      </c>
      <c r="D406" t="s">
        <v>44</v>
      </c>
      <c r="E406">
        <v>66.42</v>
      </c>
      <c r="F406">
        <v>365700</v>
      </c>
      <c r="G406">
        <v>252.476</v>
      </c>
      <c r="H406">
        <v>32</v>
      </c>
      <c r="I406" t="str">
        <f>IFERROR(INDEX(preseason!H:H,MATCH(A406,preseason!B:B,0)) &amp; " "&amp; INDEX(preseason!V:V,MATCH(A406,preseason!B:B,0)),"")</f>
        <v/>
      </c>
    </row>
    <row r="407" spans="1:9" x14ac:dyDescent="0.2">
      <c r="A407">
        <v>1011583</v>
      </c>
      <c r="B407" t="s">
        <v>1245</v>
      </c>
      <c r="C407" t="s">
        <v>723</v>
      </c>
      <c r="D407" t="s">
        <v>1309</v>
      </c>
      <c r="E407">
        <v>48.23</v>
      </c>
      <c r="F407">
        <v>265500</v>
      </c>
      <c r="G407">
        <v>253.40299999999999</v>
      </c>
      <c r="H407">
        <v>32</v>
      </c>
      <c r="I407" t="str">
        <f>IFERROR(INDEX(preseason!H:H,MATCH(A407,preseason!B:B,0)) &amp; " "&amp; INDEX(preseason!V:V,MATCH(A407,preseason!B:B,0)),"")</f>
        <v>44 utility</v>
      </c>
    </row>
    <row r="408" spans="1:9" x14ac:dyDescent="0.2">
      <c r="A408">
        <v>1012218</v>
      </c>
      <c r="B408" t="s">
        <v>1500</v>
      </c>
      <c r="C408" t="s">
        <v>35</v>
      </c>
      <c r="D408" t="s">
        <v>44</v>
      </c>
      <c r="E408">
        <v>45</v>
      </c>
      <c r="F408">
        <v>173400</v>
      </c>
      <c r="G408">
        <v>254.077</v>
      </c>
      <c r="H408">
        <v>32</v>
      </c>
      <c r="I408" t="str">
        <f>IFERROR(INDEX(preseason!H:H,MATCH(A408,preseason!B:B,0)) &amp; " "&amp; INDEX(preseason!V:V,MATCH(A408,preseason!B:B,0)),"")</f>
        <v>56 wing</v>
      </c>
    </row>
    <row r="409" spans="1:9" x14ac:dyDescent="0.2">
      <c r="A409">
        <v>1013220</v>
      </c>
      <c r="B409" t="s">
        <v>1576</v>
      </c>
      <c r="C409" t="s">
        <v>376</v>
      </c>
      <c r="D409" t="s">
        <v>36</v>
      </c>
      <c r="E409">
        <v>64.099999999999994</v>
      </c>
      <c r="F409">
        <v>352900</v>
      </c>
      <c r="G409">
        <v>254.13499999999999</v>
      </c>
      <c r="H409">
        <v>32</v>
      </c>
      <c r="I409" t="str">
        <f>IFERROR(INDEX(preseason!H:H,MATCH(A409,preseason!B:B,0)) &amp; " "&amp; INDEX(preseason!V:V,MATCH(A409,preseason!B:B,0)),"")</f>
        <v/>
      </c>
    </row>
    <row r="410" spans="1:9" x14ac:dyDescent="0.2">
      <c r="A410">
        <v>1017114</v>
      </c>
      <c r="B410" t="s">
        <v>1751</v>
      </c>
      <c r="C410" t="s">
        <v>768</v>
      </c>
      <c r="D410" t="s">
        <v>1225</v>
      </c>
      <c r="E410">
        <v>65.33</v>
      </c>
      <c r="F410">
        <v>323700</v>
      </c>
      <c r="G410">
        <v>254.41</v>
      </c>
      <c r="H410">
        <v>32</v>
      </c>
      <c r="I410" t="str">
        <f>IFERROR(INDEX(preseason!H:H,MATCH(A410,preseason!B:B,0)) &amp; " "&amp; INDEX(preseason!V:V,MATCH(A410,preseason!B:B,0)),"")</f>
        <v/>
      </c>
    </row>
    <row r="411" spans="1:9" x14ac:dyDescent="0.2">
      <c r="A411">
        <v>1002245</v>
      </c>
      <c r="B411" t="s">
        <v>1264</v>
      </c>
      <c r="C411" t="s">
        <v>768</v>
      </c>
      <c r="D411" t="s">
        <v>1309</v>
      </c>
      <c r="E411">
        <v>59.94</v>
      </c>
      <c r="F411">
        <v>330000</v>
      </c>
      <c r="G411">
        <v>254.44399999999999</v>
      </c>
      <c r="H411">
        <v>32</v>
      </c>
      <c r="I411" t="str">
        <f>IFERROR(INDEX(preseason!H:H,MATCH(A411,preseason!B:B,0)) &amp; " "&amp; INDEX(preseason!V:V,MATCH(A411,preseason!B:B,0)),"")</f>
        <v>50 job</v>
      </c>
    </row>
    <row r="412" spans="1:9" x14ac:dyDescent="0.2">
      <c r="A412">
        <v>994385</v>
      </c>
      <c r="B412" t="s">
        <v>1433</v>
      </c>
      <c r="C412" t="s">
        <v>947</v>
      </c>
      <c r="D412" t="s">
        <v>39</v>
      </c>
      <c r="E412">
        <v>51.88</v>
      </c>
      <c r="F412">
        <v>285600</v>
      </c>
      <c r="G412">
        <v>254.55699999999999</v>
      </c>
      <c r="H412">
        <v>32</v>
      </c>
      <c r="I412" t="str">
        <f>IFERROR(INDEX(preseason!H:H,MATCH(A412,preseason!B:B,0)) &amp; " "&amp; INDEX(preseason!V:V,MATCH(A412,preseason!B:B,0)),"")</f>
        <v>79 wing</v>
      </c>
    </row>
    <row r="413" spans="1:9" x14ac:dyDescent="0.2">
      <c r="A413">
        <v>1006135</v>
      </c>
      <c r="B413" t="s">
        <v>1457</v>
      </c>
      <c r="C413" t="s">
        <v>17</v>
      </c>
      <c r="D413" t="s">
        <v>36</v>
      </c>
      <c r="E413">
        <v>36.71</v>
      </c>
      <c r="F413">
        <v>202100</v>
      </c>
      <c r="G413">
        <v>257.46100000000001</v>
      </c>
      <c r="H413">
        <v>33</v>
      </c>
      <c r="I413" t="str">
        <f>IFERROR(INDEX(preseason!H:H,MATCH(A413,preseason!B:B,0)) &amp; " "&amp; INDEX(preseason!V:V,MATCH(A413,preseason!B:B,0)),"")</f>
        <v>38 shovel</v>
      </c>
    </row>
    <row r="414" spans="1:9" x14ac:dyDescent="0.2">
      <c r="A414">
        <v>1012828</v>
      </c>
      <c r="B414" t="s">
        <v>1520</v>
      </c>
      <c r="C414" t="s">
        <v>253</v>
      </c>
      <c r="D414" t="s">
        <v>1225</v>
      </c>
      <c r="E414">
        <v>16</v>
      </c>
      <c r="F414">
        <v>123900</v>
      </c>
      <c r="G414">
        <v>257.58800000000002</v>
      </c>
      <c r="H414">
        <v>33</v>
      </c>
      <c r="I414" t="str">
        <f>IFERROR(INDEX(preseason!H:H,MATCH(A414,preseason!B:B,0)) &amp; " "&amp; INDEX(preseason!V:V,MATCH(A414,preseason!B:B,0)),"")</f>
        <v/>
      </c>
    </row>
    <row r="415" spans="1:9" x14ac:dyDescent="0.2">
      <c r="A415">
        <v>1017109</v>
      </c>
      <c r="B415" t="s">
        <v>1723</v>
      </c>
      <c r="C415" t="s">
        <v>35</v>
      </c>
      <c r="D415" t="s">
        <v>36</v>
      </c>
      <c r="E415">
        <v>63.19</v>
      </c>
      <c r="F415">
        <v>347900</v>
      </c>
      <c r="G415">
        <v>257.96499999999997</v>
      </c>
      <c r="H415">
        <v>33</v>
      </c>
      <c r="I415" t="str">
        <f>IFERROR(INDEX(preseason!H:H,MATCH(A415,preseason!B:B,0)) &amp; " "&amp; INDEX(preseason!V:V,MATCH(A415,preseason!B:B,0)),"")</f>
        <v>76 pocket</v>
      </c>
    </row>
    <row r="416" spans="1:9" x14ac:dyDescent="0.2">
      <c r="A416">
        <v>1017078</v>
      </c>
      <c r="B416" t="s">
        <v>1700</v>
      </c>
      <c r="C416" t="s">
        <v>723</v>
      </c>
      <c r="D416" t="s">
        <v>1225</v>
      </c>
      <c r="E416">
        <v>24</v>
      </c>
      <c r="F416">
        <v>123900</v>
      </c>
      <c r="G416">
        <v>258.55200000000002</v>
      </c>
      <c r="H416">
        <v>33</v>
      </c>
      <c r="I416" t="str">
        <f>IFERROR(INDEX(preseason!H:H,MATCH(A416,preseason!B:B,0)) &amp; " "&amp; INDEX(preseason!V:V,MATCH(A416,preseason!B:B,0)),"")</f>
        <v/>
      </c>
    </row>
    <row r="417" spans="1:9" x14ac:dyDescent="0.2">
      <c r="A417">
        <v>1023534</v>
      </c>
      <c r="B417" t="s">
        <v>1850</v>
      </c>
      <c r="C417" t="s">
        <v>35</v>
      </c>
      <c r="D417" t="s">
        <v>36</v>
      </c>
      <c r="E417">
        <v>0</v>
      </c>
      <c r="F417">
        <v>117300</v>
      </c>
      <c r="G417">
        <v>259.05599999999998</v>
      </c>
      <c r="H417">
        <v>33</v>
      </c>
      <c r="I417" t="str">
        <f>IFERROR(INDEX(preseason!H:H,MATCH(A417,preseason!B:B,0)) &amp; " "&amp; INDEX(preseason!V:V,MATCH(A417,preseason!B:B,0)),"")</f>
        <v/>
      </c>
    </row>
    <row r="418" spans="1:9" x14ac:dyDescent="0.2">
      <c r="A418">
        <v>1015827</v>
      </c>
      <c r="B418" t="s">
        <v>1494</v>
      </c>
      <c r="C418" t="s">
        <v>315</v>
      </c>
      <c r="D418" t="s">
        <v>36</v>
      </c>
      <c r="E418">
        <v>45</v>
      </c>
      <c r="F418">
        <v>198200</v>
      </c>
      <c r="G418">
        <v>259.34800000000001</v>
      </c>
      <c r="H418">
        <v>33</v>
      </c>
      <c r="I418" t="str">
        <f>IFERROR(INDEX(preseason!H:H,MATCH(A418,preseason!B:B,0)) &amp; " "&amp; INDEX(preseason!V:V,MATCH(A418,preseason!B:B,0)),"")</f>
        <v/>
      </c>
    </row>
    <row r="419" spans="1:9" x14ac:dyDescent="0.2">
      <c r="A419">
        <v>1007591</v>
      </c>
      <c r="B419" t="s">
        <v>1851</v>
      </c>
      <c r="C419" t="s">
        <v>723</v>
      </c>
      <c r="D419" t="s">
        <v>91</v>
      </c>
      <c r="E419">
        <v>51.5</v>
      </c>
      <c r="F419">
        <v>198500</v>
      </c>
      <c r="G419">
        <v>260.46699999999998</v>
      </c>
      <c r="H419">
        <v>33</v>
      </c>
      <c r="I419" t="str">
        <f>IFERROR(INDEX(preseason!H:H,MATCH(A419,preseason!B:B,0)) &amp; " "&amp; INDEX(preseason!V:V,MATCH(A419,preseason!B:B,0)),"")</f>
        <v>8 tog</v>
      </c>
    </row>
    <row r="420" spans="1:9" x14ac:dyDescent="0.2">
      <c r="A420">
        <v>294508</v>
      </c>
      <c r="B420" t="s">
        <v>1255</v>
      </c>
      <c r="C420" t="s">
        <v>678</v>
      </c>
      <c r="D420" t="s">
        <v>39</v>
      </c>
      <c r="E420">
        <v>69.150000000000006</v>
      </c>
      <c r="F420">
        <v>380700</v>
      </c>
      <c r="G420">
        <v>260.50799999999998</v>
      </c>
      <c r="H420">
        <v>33</v>
      </c>
      <c r="I420" t="str">
        <f>IFERROR(INDEX(preseason!H:H,MATCH(A420,preseason!B:B,0)) &amp; " "&amp; INDEX(preseason!V:V,MATCH(A420,preseason!B:B,0)),"")</f>
        <v/>
      </c>
    </row>
    <row r="421" spans="1:9" x14ac:dyDescent="0.2">
      <c r="A421">
        <v>1006133</v>
      </c>
      <c r="B421" t="s">
        <v>1322</v>
      </c>
      <c r="C421" t="s">
        <v>768</v>
      </c>
      <c r="D421" t="s">
        <v>36</v>
      </c>
      <c r="E421">
        <v>68.77</v>
      </c>
      <c r="F421">
        <v>378600</v>
      </c>
      <c r="G421">
        <v>260.976</v>
      </c>
      <c r="H421">
        <v>33</v>
      </c>
      <c r="I421" t="str">
        <f>IFERROR(INDEX(preseason!H:H,MATCH(A421,preseason!B:B,0)) &amp; " "&amp; INDEX(preseason!V:V,MATCH(A421,preseason!B:B,0)),"")</f>
        <v/>
      </c>
    </row>
    <row r="422" spans="1:9" x14ac:dyDescent="0.2">
      <c r="A422">
        <v>298450</v>
      </c>
      <c r="B422" t="s">
        <v>1398</v>
      </c>
      <c r="C422" t="s">
        <v>439</v>
      </c>
      <c r="D422" t="s">
        <v>36</v>
      </c>
      <c r="E422">
        <v>0</v>
      </c>
      <c r="F422">
        <v>123900</v>
      </c>
      <c r="G422">
        <v>261.60000000000002</v>
      </c>
      <c r="H422">
        <v>33</v>
      </c>
      <c r="I422" t="str">
        <f>IFERROR(INDEX(preseason!H:H,MATCH(A422,preseason!B:B,0)) &amp; " "&amp; INDEX(preseason!V:V,MATCH(A422,preseason!B:B,0)),"")</f>
        <v/>
      </c>
    </row>
    <row r="423" spans="1:9" x14ac:dyDescent="0.2">
      <c r="A423">
        <v>1004113</v>
      </c>
      <c r="B423" t="s">
        <v>1560</v>
      </c>
      <c r="C423" t="s">
        <v>863</v>
      </c>
      <c r="D423" t="s">
        <v>39</v>
      </c>
      <c r="E423">
        <v>0</v>
      </c>
      <c r="F423">
        <v>123900</v>
      </c>
      <c r="G423">
        <v>263</v>
      </c>
      <c r="H423">
        <v>33</v>
      </c>
      <c r="I423" t="str">
        <f>IFERROR(INDEX(preseason!H:H,MATCH(A423,preseason!B:B,0)) &amp; " "&amp; INDEX(preseason!V:V,MATCH(A423,preseason!B:B,0)),"")</f>
        <v/>
      </c>
    </row>
    <row r="424" spans="1:9" x14ac:dyDescent="0.2">
      <c r="A424">
        <v>297255</v>
      </c>
      <c r="B424" t="s">
        <v>1410</v>
      </c>
      <c r="C424" t="s">
        <v>199</v>
      </c>
      <c r="D424" t="s">
        <v>39</v>
      </c>
      <c r="E424">
        <v>68.290000000000006</v>
      </c>
      <c r="F424">
        <v>338400</v>
      </c>
      <c r="G424">
        <v>263.22800000000001</v>
      </c>
      <c r="H424">
        <v>33</v>
      </c>
      <c r="I424" t="str">
        <f>IFERROR(INDEX(preseason!H:H,MATCH(A424,preseason!B:B,0)) &amp; " "&amp; INDEX(preseason!V:V,MATCH(A424,preseason!B:B,0)),"")</f>
        <v/>
      </c>
    </row>
    <row r="425" spans="1:9" x14ac:dyDescent="0.2">
      <c r="A425">
        <v>293651</v>
      </c>
      <c r="B425" t="s">
        <v>1213</v>
      </c>
      <c r="C425" t="s">
        <v>906</v>
      </c>
      <c r="D425" t="s">
        <v>39</v>
      </c>
      <c r="E425">
        <v>49.6</v>
      </c>
      <c r="F425">
        <v>218500</v>
      </c>
      <c r="G425">
        <v>263.69600000000003</v>
      </c>
      <c r="H425">
        <v>33</v>
      </c>
      <c r="I425" t="str">
        <f>IFERROR(INDEX(preseason!H:H,MATCH(A425,preseason!B:B,0)) &amp; " "&amp; INDEX(preseason!V:V,MATCH(A425,preseason!B:B,0)),"")</f>
        <v>79 injured</v>
      </c>
    </row>
    <row r="426" spans="1:9" x14ac:dyDescent="0.2">
      <c r="A426">
        <v>1018335</v>
      </c>
      <c r="B426" t="s">
        <v>1568</v>
      </c>
      <c r="C426" t="s">
        <v>35</v>
      </c>
      <c r="D426" t="s">
        <v>36</v>
      </c>
      <c r="E426">
        <v>38.5</v>
      </c>
      <c r="F426">
        <v>212000</v>
      </c>
      <c r="G426">
        <v>264.23500000000001</v>
      </c>
      <c r="H426">
        <v>34</v>
      </c>
      <c r="I426" t="str">
        <f>IFERROR(INDEX(preseason!H:H,MATCH(A426,preseason!B:B,0)) &amp; " "&amp; INDEX(preseason!V:V,MATCH(A426,preseason!B:B,0)),"")</f>
        <v/>
      </c>
    </row>
    <row r="427" spans="1:9" x14ac:dyDescent="0.2">
      <c r="A427">
        <v>1011803</v>
      </c>
      <c r="B427" t="s">
        <v>1496</v>
      </c>
      <c r="C427" t="s">
        <v>906</v>
      </c>
      <c r="D427" t="s">
        <v>44</v>
      </c>
      <c r="E427">
        <v>53.95</v>
      </c>
      <c r="F427">
        <v>297000</v>
      </c>
      <c r="G427">
        <v>264.26799999999997</v>
      </c>
      <c r="H427">
        <v>34</v>
      </c>
      <c r="I427" t="str">
        <f>IFERROR(INDEX(preseason!H:H,MATCH(A427,preseason!B:B,0)) &amp; " "&amp; INDEX(preseason!V:V,MATCH(A427,preseason!B:B,0)),"")</f>
        <v/>
      </c>
    </row>
    <row r="428" spans="1:9" x14ac:dyDescent="0.2">
      <c r="A428">
        <v>1004938</v>
      </c>
      <c r="B428" t="s">
        <v>1246</v>
      </c>
      <c r="C428" t="s">
        <v>496</v>
      </c>
      <c r="D428" t="s">
        <v>44</v>
      </c>
      <c r="E428">
        <v>63.79</v>
      </c>
      <c r="F428">
        <v>351200</v>
      </c>
      <c r="G428">
        <v>264.34500000000003</v>
      </c>
      <c r="H428">
        <v>34</v>
      </c>
      <c r="I428" t="str">
        <f>IFERROR(INDEX(preseason!H:H,MATCH(A428,preseason!B:B,0)) &amp; " "&amp; INDEX(preseason!V:V,MATCH(A428,preseason!B:B,0)),"")</f>
        <v>97 pocket</v>
      </c>
    </row>
    <row r="429" spans="1:9" x14ac:dyDescent="0.2">
      <c r="A429">
        <v>1007124</v>
      </c>
      <c r="B429" t="s">
        <v>1479</v>
      </c>
      <c r="C429" t="s">
        <v>588</v>
      </c>
      <c r="D429" t="s">
        <v>36</v>
      </c>
      <c r="E429">
        <v>66.33</v>
      </c>
      <c r="F429">
        <v>365200</v>
      </c>
      <c r="G429">
        <v>264.74700000000001</v>
      </c>
      <c r="H429">
        <v>34</v>
      </c>
      <c r="I429" t="str">
        <f>IFERROR(INDEX(preseason!H:H,MATCH(A429,preseason!B:B,0)) &amp; " "&amp; INDEX(preseason!V:V,MATCH(A429,preseason!B:B,0)),"")</f>
        <v>53 shovel</v>
      </c>
    </row>
    <row r="430" spans="1:9" x14ac:dyDescent="0.2">
      <c r="A430">
        <v>991988</v>
      </c>
      <c r="B430" t="s">
        <v>1124</v>
      </c>
      <c r="C430" t="s">
        <v>817</v>
      </c>
      <c r="D430" t="s">
        <v>36</v>
      </c>
      <c r="E430">
        <v>64</v>
      </c>
      <c r="F430">
        <v>352400</v>
      </c>
      <c r="G430">
        <v>265.55599999999998</v>
      </c>
      <c r="H430">
        <v>34</v>
      </c>
      <c r="I430" t="str">
        <f>IFERROR(INDEX(preseason!H:H,MATCH(A430,preseason!B:B,0)) &amp; " "&amp; INDEX(preseason!V:V,MATCH(A430,preseason!B:B,0)),"")</f>
        <v/>
      </c>
    </row>
    <row r="431" spans="1:9" x14ac:dyDescent="0.2">
      <c r="A431">
        <v>996464</v>
      </c>
      <c r="B431" t="s">
        <v>1852</v>
      </c>
      <c r="C431" t="s">
        <v>439</v>
      </c>
      <c r="D431" t="s">
        <v>1309</v>
      </c>
      <c r="E431">
        <v>56.38</v>
      </c>
      <c r="F431">
        <v>310400</v>
      </c>
      <c r="G431">
        <v>265.767</v>
      </c>
      <c r="H431">
        <v>34</v>
      </c>
      <c r="I431" t="str">
        <f>IFERROR(INDEX(preseason!H:H,MATCH(A431,preseason!B:B,0)) &amp; " "&amp; INDEX(preseason!V:V,MATCH(A431,preseason!B:B,0)),"")</f>
        <v>84 guard</v>
      </c>
    </row>
    <row r="432" spans="1:9" x14ac:dyDescent="0.2">
      <c r="A432">
        <v>298280</v>
      </c>
      <c r="B432" t="s">
        <v>1374</v>
      </c>
      <c r="C432" t="s">
        <v>315</v>
      </c>
      <c r="D432" t="s">
        <v>39</v>
      </c>
      <c r="E432">
        <v>68.14</v>
      </c>
      <c r="F432">
        <v>375100</v>
      </c>
      <c r="G432">
        <v>266.73</v>
      </c>
      <c r="H432">
        <v>34</v>
      </c>
      <c r="I432" t="str">
        <f>IFERROR(INDEX(preseason!H:H,MATCH(A432,preseason!B:B,0)) &amp; " "&amp; INDEX(preseason!V:V,MATCH(A432,preseason!B:B,0)),"")</f>
        <v>65 tog</v>
      </c>
    </row>
    <row r="433" spans="1:9" x14ac:dyDescent="0.2">
      <c r="A433">
        <v>990816</v>
      </c>
      <c r="B433" t="s">
        <v>1348</v>
      </c>
      <c r="C433" t="s">
        <v>863</v>
      </c>
      <c r="D433" t="s">
        <v>1309</v>
      </c>
      <c r="E433">
        <v>43</v>
      </c>
      <c r="F433">
        <v>189400</v>
      </c>
      <c r="G433">
        <v>267</v>
      </c>
      <c r="H433">
        <v>34</v>
      </c>
      <c r="I433" t="str">
        <f>IFERROR(INDEX(preseason!H:H,MATCH(A433,preseason!B:B,0)) &amp; " "&amp; INDEX(preseason!V:V,MATCH(A433,preseason!B:B,0)),"")</f>
        <v/>
      </c>
    </row>
    <row r="434" spans="1:9" x14ac:dyDescent="0.2">
      <c r="A434">
        <v>1015329</v>
      </c>
      <c r="B434" t="s">
        <v>1853</v>
      </c>
      <c r="C434" t="s">
        <v>35</v>
      </c>
      <c r="D434" t="s">
        <v>36</v>
      </c>
      <c r="E434">
        <v>0</v>
      </c>
      <c r="F434">
        <v>117300</v>
      </c>
      <c r="G434">
        <v>267.35300000000001</v>
      </c>
      <c r="H434">
        <v>34</v>
      </c>
      <c r="I434" t="str">
        <f>IFERROR(INDEX(preseason!H:H,MATCH(A434,preseason!B:B,0)) &amp; " "&amp; INDEX(preseason!V:V,MATCH(A434,preseason!B:B,0)),"")</f>
        <v/>
      </c>
    </row>
    <row r="435" spans="1:9" x14ac:dyDescent="0.2">
      <c r="A435">
        <v>1020057</v>
      </c>
      <c r="B435" t="s">
        <v>1854</v>
      </c>
      <c r="C435" t="s">
        <v>947</v>
      </c>
      <c r="D435" t="s">
        <v>91</v>
      </c>
      <c r="E435">
        <v>0</v>
      </c>
      <c r="F435">
        <v>117300</v>
      </c>
      <c r="G435">
        <v>267.8</v>
      </c>
      <c r="H435">
        <v>34</v>
      </c>
      <c r="I435" t="str">
        <f>IFERROR(INDEX(preseason!H:H,MATCH(A435,preseason!B:B,0)) &amp; " "&amp; INDEX(preseason!V:V,MATCH(A435,preseason!B:B,0)),"")</f>
        <v/>
      </c>
    </row>
    <row r="436" spans="1:9" x14ac:dyDescent="0.2">
      <c r="A436">
        <v>993799</v>
      </c>
      <c r="B436" t="s">
        <v>1385</v>
      </c>
      <c r="C436" t="s">
        <v>439</v>
      </c>
      <c r="D436" t="s">
        <v>36</v>
      </c>
      <c r="E436">
        <v>65.459999999999994</v>
      </c>
      <c r="F436">
        <v>360400</v>
      </c>
      <c r="G436">
        <v>269.54599999999999</v>
      </c>
      <c r="H436">
        <v>34</v>
      </c>
      <c r="I436" t="str">
        <f>IFERROR(INDEX(preseason!H:H,MATCH(A436,preseason!B:B,0)) &amp; " "&amp; INDEX(preseason!V:V,MATCH(A436,preseason!B:B,0)),"")</f>
        <v>44 tog</v>
      </c>
    </row>
    <row r="437" spans="1:9" x14ac:dyDescent="0.2">
      <c r="A437">
        <v>1023708</v>
      </c>
      <c r="B437" t="s">
        <v>1855</v>
      </c>
      <c r="C437" t="s">
        <v>118</v>
      </c>
      <c r="D437" t="s">
        <v>36</v>
      </c>
      <c r="E437">
        <v>0</v>
      </c>
      <c r="F437">
        <v>157800</v>
      </c>
      <c r="G437">
        <v>270.09100000000001</v>
      </c>
      <c r="H437">
        <v>34</v>
      </c>
      <c r="I437" t="str">
        <f>IFERROR(INDEX(preseason!H:H,MATCH(A437,preseason!B:B,0)) &amp; " "&amp; INDEX(preseason!V:V,MATCH(A437,preseason!B:B,0)),"")</f>
        <v/>
      </c>
    </row>
    <row r="438" spans="1:9" x14ac:dyDescent="0.2">
      <c r="A438">
        <v>1029882</v>
      </c>
      <c r="B438" t="s">
        <v>1856</v>
      </c>
      <c r="C438" t="s">
        <v>118</v>
      </c>
      <c r="D438" t="s">
        <v>1225</v>
      </c>
      <c r="E438">
        <v>0</v>
      </c>
      <c r="F438">
        <v>102400</v>
      </c>
      <c r="G438">
        <v>270.23099999999999</v>
      </c>
      <c r="H438">
        <v>34</v>
      </c>
      <c r="I438" t="str">
        <f>IFERROR(INDEX(preseason!H:H,MATCH(A438,preseason!B:B,0)) &amp; " "&amp; INDEX(preseason!V:V,MATCH(A438,preseason!B:B,0)),"")</f>
        <v/>
      </c>
    </row>
    <row r="439" spans="1:9" x14ac:dyDescent="0.2">
      <c r="A439">
        <v>1015810</v>
      </c>
      <c r="B439" t="s">
        <v>1685</v>
      </c>
      <c r="C439" t="s">
        <v>315</v>
      </c>
      <c r="D439" t="s">
        <v>36</v>
      </c>
      <c r="E439">
        <v>64.3</v>
      </c>
      <c r="F439">
        <v>354000</v>
      </c>
      <c r="G439">
        <v>270.54899999999998</v>
      </c>
      <c r="H439">
        <v>34</v>
      </c>
      <c r="I439" t="str">
        <f>IFERROR(INDEX(preseason!H:H,MATCH(A439,preseason!B:B,0)) &amp; " "&amp; INDEX(preseason!V:V,MATCH(A439,preseason!B:B,0)),"")</f>
        <v>71 wing</v>
      </c>
    </row>
    <row r="440" spans="1:9" x14ac:dyDescent="0.2">
      <c r="A440">
        <v>280737</v>
      </c>
      <c r="B440" t="s">
        <v>1203</v>
      </c>
      <c r="C440" t="s">
        <v>678</v>
      </c>
      <c r="D440" t="s">
        <v>1225</v>
      </c>
      <c r="E440">
        <v>57</v>
      </c>
      <c r="F440">
        <v>313800</v>
      </c>
      <c r="G440">
        <v>270.78500000000003</v>
      </c>
      <c r="H440">
        <v>34</v>
      </c>
      <c r="I440" t="str">
        <f>IFERROR(INDEX(preseason!H:H,MATCH(A440,preseason!B:B,0)) &amp; " "&amp; INDEX(preseason!V:V,MATCH(A440,preseason!B:B,0)),"")</f>
        <v>49 wing</v>
      </c>
    </row>
    <row r="441" spans="1:9" x14ac:dyDescent="0.2">
      <c r="A441">
        <v>1008882</v>
      </c>
      <c r="B441" t="s">
        <v>1375</v>
      </c>
      <c r="C441" t="s">
        <v>439</v>
      </c>
      <c r="D441" t="s">
        <v>39</v>
      </c>
      <c r="E441">
        <v>64.83</v>
      </c>
      <c r="F441">
        <v>357000</v>
      </c>
      <c r="G441">
        <v>272.78199999999998</v>
      </c>
      <c r="H441">
        <v>35</v>
      </c>
      <c r="I441" t="str">
        <f>IFERROR(INDEX(preseason!H:H,MATCH(A441,preseason!B:B,0)) &amp; " "&amp; INDEX(preseason!V:V,MATCH(A441,preseason!B:B,0)),"")</f>
        <v>81 mrp</v>
      </c>
    </row>
    <row r="442" spans="1:9" x14ac:dyDescent="0.2">
      <c r="A442">
        <v>993480</v>
      </c>
      <c r="B442" t="s">
        <v>1287</v>
      </c>
      <c r="C442" t="s">
        <v>817</v>
      </c>
      <c r="D442" t="s">
        <v>39</v>
      </c>
      <c r="E442">
        <v>67.290000000000006</v>
      </c>
      <c r="F442">
        <v>370500</v>
      </c>
      <c r="G442">
        <v>274.048</v>
      </c>
      <c r="H442">
        <v>35</v>
      </c>
      <c r="I442" t="str">
        <f>IFERROR(INDEX(preseason!H:H,MATCH(A442,preseason!B:B,0)) &amp; " "&amp; INDEX(preseason!V:V,MATCH(A442,preseason!B:B,0)),"")</f>
        <v>52 job</v>
      </c>
    </row>
    <row r="443" spans="1:9" x14ac:dyDescent="0.2">
      <c r="A443">
        <v>1009029</v>
      </c>
      <c r="B443" t="s">
        <v>1596</v>
      </c>
      <c r="C443" t="s">
        <v>35</v>
      </c>
      <c r="D443" t="s">
        <v>39</v>
      </c>
      <c r="E443">
        <v>0</v>
      </c>
      <c r="F443">
        <v>123900</v>
      </c>
      <c r="G443">
        <v>274.17700000000002</v>
      </c>
      <c r="H443">
        <v>35</v>
      </c>
      <c r="I443" t="str">
        <f>IFERROR(INDEX(preseason!H:H,MATCH(A443,preseason!B:B,0)) &amp; " "&amp; INDEX(preseason!V:V,MATCH(A443,preseason!B:B,0)),"")</f>
        <v/>
      </c>
    </row>
    <row r="444" spans="1:9" x14ac:dyDescent="0.2">
      <c r="A444">
        <v>1002922</v>
      </c>
      <c r="B444" t="s">
        <v>1415</v>
      </c>
      <c r="C444" t="s">
        <v>817</v>
      </c>
      <c r="D444" t="s">
        <v>36</v>
      </c>
      <c r="E444">
        <v>0</v>
      </c>
      <c r="F444">
        <v>158600</v>
      </c>
      <c r="G444">
        <v>275.58300000000003</v>
      </c>
      <c r="H444">
        <v>35</v>
      </c>
      <c r="I444" t="str">
        <f>IFERROR(INDEX(preseason!H:H,MATCH(A444,preseason!B:B,0)) &amp; " "&amp; INDEX(preseason!V:V,MATCH(A444,preseason!B:B,0)),"")</f>
        <v>75 tagger</v>
      </c>
    </row>
    <row r="445" spans="1:9" x14ac:dyDescent="0.2">
      <c r="A445">
        <v>1002248</v>
      </c>
      <c r="B445" t="s">
        <v>1550</v>
      </c>
      <c r="C445" t="s">
        <v>723</v>
      </c>
      <c r="D445" t="s">
        <v>91</v>
      </c>
      <c r="E445">
        <v>72.569999999999993</v>
      </c>
      <c r="F445">
        <v>359600</v>
      </c>
      <c r="G445">
        <v>275.589</v>
      </c>
      <c r="H445">
        <v>35</v>
      </c>
      <c r="I445" t="str">
        <f>IFERROR(INDEX(preseason!H:H,MATCH(A445,preseason!B:B,0)) &amp; " "&amp; INDEX(preseason!V:V,MATCH(A445,preseason!B:B,0)),"")</f>
        <v/>
      </c>
    </row>
    <row r="446" spans="1:9" x14ac:dyDescent="0.2">
      <c r="A446">
        <v>1023680</v>
      </c>
      <c r="B446" t="s">
        <v>1857</v>
      </c>
      <c r="C446" t="s">
        <v>588</v>
      </c>
      <c r="D446" t="s">
        <v>36</v>
      </c>
      <c r="E446">
        <v>0</v>
      </c>
      <c r="F446">
        <v>117300</v>
      </c>
      <c r="G446">
        <v>275.72699999999998</v>
      </c>
      <c r="H446">
        <v>35</v>
      </c>
      <c r="I446" t="str">
        <f>IFERROR(INDEX(preseason!H:H,MATCH(A446,preseason!B:B,0)) &amp; " "&amp; INDEX(preseason!V:V,MATCH(A446,preseason!B:B,0)),"")</f>
        <v>34 tog</v>
      </c>
    </row>
    <row r="447" spans="1:9" x14ac:dyDescent="0.2">
      <c r="A447">
        <v>298358</v>
      </c>
      <c r="B447" t="s">
        <v>1360</v>
      </c>
      <c r="C447" t="s">
        <v>253</v>
      </c>
      <c r="D447" t="s">
        <v>39</v>
      </c>
      <c r="E447">
        <v>67.180000000000007</v>
      </c>
      <c r="F447">
        <v>369900</v>
      </c>
      <c r="G447">
        <v>277.048</v>
      </c>
      <c r="H447">
        <v>35</v>
      </c>
      <c r="I447" t="str">
        <f>IFERROR(INDEX(preseason!H:H,MATCH(A447,preseason!B:B,0)) &amp; " "&amp; INDEX(preseason!V:V,MATCH(A447,preseason!B:B,0)),"")</f>
        <v>32 tog</v>
      </c>
    </row>
    <row r="448" spans="1:9" x14ac:dyDescent="0.2">
      <c r="A448">
        <v>1008384</v>
      </c>
      <c r="B448" t="s">
        <v>1471</v>
      </c>
      <c r="C448" t="s">
        <v>35</v>
      </c>
      <c r="D448" t="s">
        <v>44</v>
      </c>
      <c r="E448">
        <v>57.91</v>
      </c>
      <c r="F448">
        <v>318800</v>
      </c>
      <c r="G448">
        <v>278.51400000000001</v>
      </c>
      <c r="H448">
        <v>35</v>
      </c>
      <c r="I448" t="str">
        <f>IFERROR(INDEX(preseason!H:H,MATCH(A448,preseason!B:B,0)) &amp; " "&amp; INDEX(preseason!V:V,MATCH(A448,preseason!B:B,0)),"")</f>
        <v/>
      </c>
    </row>
    <row r="449" spans="1:9" x14ac:dyDescent="0.2">
      <c r="A449">
        <v>993816</v>
      </c>
      <c r="B449" t="s">
        <v>1301</v>
      </c>
      <c r="C449" t="s">
        <v>678</v>
      </c>
      <c r="D449" t="s">
        <v>1225</v>
      </c>
      <c r="E449">
        <v>49.5</v>
      </c>
      <c r="F449">
        <v>272500</v>
      </c>
      <c r="G449">
        <v>280.14699999999999</v>
      </c>
      <c r="H449">
        <v>36</v>
      </c>
      <c r="I449" t="str">
        <f>IFERROR(INDEX(preseason!H:H,MATCH(A449,preseason!B:B,0)) &amp; " "&amp; INDEX(preseason!V:V,MATCH(A449,preseason!B:B,0)),"")</f>
        <v/>
      </c>
    </row>
    <row r="450" spans="1:9" x14ac:dyDescent="0.2">
      <c r="A450">
        <v>1004948</v>
      </c>
      <c r="B450" t="s">
        <v>1541</v>
      </c>
      <c r="C450" t="s">
        <v>588</v>
      </c>
      <c r="D450" t="s">
        <v>36</v>
      </c>
      <c r="E450">
        <v>53.6</v>
      </c>
      <c r="F450">
        <v>265600</v>
      </c>
      <c r="G450">
        <v>280.21300000000002</v>
      </c>
      <c r="H450">
        <v>36</v>
      </c>
      <c r="I450" t="str">
        <f>IFERROR(INDEX(preseason!H:H,MATCH(A450,preseason!B:B,0)) &amp; " "&amp; INDEX(preseason!V:V,MATCH(A450,preseason!B:B,0)),"")</f>
        <v/>
      </c>
    </row>
    <row r="451" spans="1:9" x14ac:dyDescent="0.2">
      <c r="A451">
        <v>1002227</v>
      </c>
      <c r="B451" t="s">
        <v>1204</v>
      </c>
      <c r="C451" t="s">
        <v>817</v>
      </c>
      <c r="D451" t="s">
        <v>44</v>
      </c>
      <c r="E451">
        <v>62.06</v>
      </c>
      <c r="F451">
        <v>341700</v>
      </c>
      <c r="G451">
        <v>280.28399999999999</v>
      </c>
      <c r="H451">
        <v>36</v>
      </c>
      <c r="I451" t="str">
        <f>IFERROR(INDEX(preseason!H:H,MATCH(A451,preseason!B:B,0)) &amp; " "&amp; INDEX(preseason!V:V,MATCH(A451,preseason!B:B,0)),"")</f>
        <v>93 pocket</v>
      </c>
    </row>
    <row r="452" spans="1:9" x14ac:dyDescent="0.2">
      <c r="A452">
        <v>1013230</v>
      </c>
      <c r="B452" t="s">
        <v>1113</v>
      </c>
      <c r="C452" t="s">
        <v>863</v>
      </c>
      <c r="D452" t="s">
        <v>44</v>
      </c>
      <c r="E452">
        <v>52.8</v>
      </c>
      <c r="F452">
        <v>290700</v>
      </c>
      <c r="G452">
        <v>280.68</v>
      </c>
      <c r="H452">
        <v>36</v>
      </c>
      <c r="I452" t="str">
        <f>IFERROR(INDEX(preseason!H:H,MATCH(A452,preseason!B:B,0)) &amp; " "&amp; INDEX(preseason!V:V,MATCH(A452,preseason!B:B,0)),"")</f>
        <v>72 spearhead</v>
      </c>
    </row>
    <row r="453" spans="1:9" x14ac:dyDescent="0.2">
      <c r="A453">
        <v>280744</v>
      </c>
      <c r="B453" t="s">
        <v>1179</v>
      </c>
      <c r="C453" t="s">
        <v>588</v>
      </c>
      <c r="D453" t="s">
        <v>44</v>
      </c>
      <c r="E453">
        <v>63.62</v>
      </c>
      <c r="F453">
        <v>350300</v>
      </c>
      <c r="G453">
        <v>280.69400000000002</v>
      </c>
      <c r="H453">
        <v>36</v>
      </c>
      <c r="I453" t="str">
        <f>IFERROR(INDEX(preseason!H:H,MATCH(A453,preseason!B:B,0)) &amp; " "&amp; INDEX(preseason!V:V,MATCH(A453,preseason!B:B,0)),"")</f>
        <v>45 wing</v>
      </c>
    </row>
    <row r="454" spans="1:9" x14ac:dyDescent="0.2">
      <c r="A454">
        <v>1003203</v>
      </c>
      <c r="B454" t="s">
        <v>1356</v>
      </c>
      <c r="C454" t="s">
        <v>863</v>
      </c>
      <c r="D454" t="s">
        <v>44</v>
      </c>
      <c r="E454">
        <v>66.88</v>
      </c>
      <c r="F454">
        <v>368200</v>
      </c>
      <c r="G454">
        <v>281.89600000000002</v>
      </c>
      <c r="H454">
        <v>36</v>
      </c>
      <c r="I454" t="str">
        <f>IFERROR(INDEX(preseason!H:H,MATCH(A454,preseason!B:B,0)) &amp; " "&amp; INDEX(preseason!V:V,MATCH(A454,preseason!B:B,0)),"")</f>
        <v>39 spearhead</v>
      </c>
    </row>
    <row r="455" spans="1:9" x14ac:dyDescent="0.2">
      <c r="A455">
        <v>1002347</v>
      </c>
      <c r="B455" t="s">
        <v>1444</v>
      </c>
      <c r="C455" t="s">
        <v>118</v>
      </c>
      <c r="D455" t="s">
        <v>39</v>
      </c>
      <c r="E455">
        <v>66.22</v>
      </c>
      <c r="F455">
        <v>364600</v>
      </c>
      <c r="G455">
        <v>282</v>
      </c>
      <c r="H455">
        <v>36</v>
      </c>
      <c r="I455" t="str">
        <f>IFERROR(INDEX(preseason!H:H,MATCH(A455,preseason!B:B,0)) &amp; " "&amp; INDEX(preseason!V:V,MATCH(A455,preseason!B:B,0)),"")</f>
        <v>84 injured</v>
      </c>
    </row>
    <row r="456" spans="1:9" x14ac:dyDescent="0.2">
      <c r="A456">
        <v>998782</v>
      </c>
      <c r="B456" t="s">
        <v>1562</v>
      </c>
      <c r="C456" t="s">
        <v>906</v>
      </c>
      <c r="D456" t="s">
        <v>1309</v>
      </c>
      <c r="E456">
        <v>49.25</v>
      </c>
      <c r="F456">
        <v>271200</v>
      </c>
      <c r="G456">
        <v>282.64299999999997</v>
      </c>
      <c r="H456">
        <v>36</v>
      </c>
      <c r="I456" t="str">
        <f>IFERROR(INDEX(preseason!H:H,MATCH(A456,preseason!B:B,0)) &amp; " "&amp; INDEX(preseason!V:V,MATCH(A456,preseason!B:B,0)),"")</f>
        <v/>
      </c>
    </row>
    <row r="457" spans="1:9" x14ac:dyDescent="0.2">
      <c r="A457">
        <v>1000864</v>
      </c>
      <c r="B457" t="s">
        <v>1683</v>
      </c>
      <c r="C457" t="s">
        <v>588</v>
      </c>
      <c r="D457" t="s">
        <v>39</v>
      </c>
      <c r="E457">
        <v>64.33</v>
      </c>
      <c r="F457">
        <v>354200</v>
      </c>
      <c r="G457">
        <v>282.779</v>
      </c>
      <c r="H457">
        <v>36</v>
      </c>
      <c r="I457" t="str">
        <f>IFERROR(INDEX(preseason!H:H,MATCH(A457,preseason!B:B,0)) &amp; " "&amp; INDEX(preseason!V:V,MATCH(A457,preseason!B:B,0)),"")</f>
        <v>75 guard</v>
      </c>
    </row>
    <row r="458" spans="1:9" x14ac:dyDescent="0.2">
      <c r="A458">
        <v>1006136</v>
      </c>
      <c r="B458" t="s">
        <v>1307</v>
      </c>
      <c r="C458" t="s">
        <v>35</v>
      </c>
      <c r="D458" t="s">
        <v>36</v>
      </c>
      <c r="E458">
        <v>65.900000000000006</v>
      </c>
      <c r="F458">
        <v>362800</v>
      </c>
      <c r="G458">
        <v>283.47699999999998</v>
      </c>
      <c r="H458">
        <v>36</v>
      </c>
      <c r="I458" t="str">
        <f>IFERROR(INDEX(preseason!H:H,MATCH(A458,preseason!B:B,0)) &amp; " "&amp; INDEX(preseason!V:V,MATCH(A458,preseason!B:B,0)),"")</f>
        <v/>
      </c>
    </row>
    <row r="459" spans="1:9" x14ac:dyDescent="0.2">
      <c r="A459">
        <v>1002947</v>
      </c>
      <c r="B459" t="s">
        <v>1744</v>
      </c>
      <c r="C459" t="s">
        <v>678</v>
      </c>
      <c r="D459" t="s">
        <v>44</v>
      </c>
      <c r="E459">
        <v>53.87</v>
      </c>
      <c r="F459">
        <v>296600</v>
      </c>
      <c r="G459">
        <v>284.17399999999998</v>
      </c>
      <c r="H459">
        <v>36</v>
      </c>
      <c r="I459" t="str">
        <f>IFERROR(INDEX(preseason!H:H,MATCH(A459,preseason!B:B,0)) &amp; " "&amp; INDEX(preseason!V:V,MATCH(A459,preseason!B:B,0)),"")</f>
        <v>80 sore</v>
      </c>
    </row>
    <row r="460" spans="1:9" x14ac:dyDescent="0.2">
      <c r="A460">
        <v>1008543</v>
      </c>
      <c r="B460" t="s">
        <v>1359</v>
      </c>
      <c r="C460" t="s">
        <v>35</v>
      </c>
      <c r="D460" t="s">
        <v>36</v>
      </c>
      <c r="E460">
        <v>58.63</v>
      </c>
      <c r="F460">
        <v>322800</v>
      </c>
      <c r="G460">
        <v>285.84899999999999</v>
      </c>
      <c r="H460">
        <v>36</v>
      </c>
      <c r="I460" t="str">
        <f>IFERROR(INDEX(preseason!H:H,MATCH(A460,preseason!B:B,0)) &amp; " "&amp; INDEX(preseason!V:V,MATCH(A460,preseason!B:B,0)),"")</f>
        <v>71 shovel</v>
      </c>
    </row>
    <row r="461" spans="1:9" x14ac:dyDescent="0.2">
      <c r="A461">
        <v>294125</v>
      </c>
      <c r="B461" t="s">
        <v>1234</v>
      </c>
      <c r="C461" t="s">
        <v>376</v>
      </c>
      <c r="D461" t="s">
        <v>39</v>
      </c>
      <c r="E461">
        <v>60</v>
      </c>
      <c r="F461">
        <v>264300</v>
      </c>
      <c r="G461">
        <v>286.89499999999998</v>
      </c>
      <c r="H461">
        <v>36</v>
      </c>
      <c r="I461" t="str">
        <f>IFERROR(INDEX(preseason!H:H,MATCH(A461,preseason!B:B,0)) &amp; " "&amp; INDEX(preseason!V:V,MATCH(A461,preseason!B:B,0)),"")</f>
        <v>92 guard</v>
      </c>
    </row>
    <row r="462" spans="1:9" x14ac:dyDescent="0.2">
      <c r="A462">
        <v>1009385</v>
      </c>
      <c r="B462" t="s">
        <v>1493</v>
      </c>
      <c r="C462" t="s">
        <v>118</v>
      </c>
      <c r="D462" t="s">
        <v>36</v>
      </c>
      <c r="E462">
        <v>59</v>
      </c>
      <c r="F462">
        <v>259900</v>
      </c>
      <c r="G462">
        <v>287.27800000000002</v>
      </c>
      <c r="H462">
        <v>36</v>
      </c>
      <c r="I462" t="str">
        <f>IFERROR(INDEX(preseason!H:H,MATCH(A462,preseason!B:B,0)) &amp; " "&amp; INDEX(preseason!V:V,MATCH(A462,preseason!B:B,0)),"")</f>
        <v>57 shovel</v>
      </c>
    </row>
    <row r="463" spans="1:9" x14ac:dyDescent="0.2">
      <c r="A463">
        <v>296190</v>
      </c>
      <c r="B463" t="s">
        <v>1169</v>
      </c>
      <c r="C463" t="s">
        <v>199</v>
      </c>
      <c r="D463" t="s">
        <v>44</v>
      </c>
      <c r="E463">
        <v>54</v>
      </c>
      <c r="F463">
        <v>297300</v>
      </c>
      <c r="G463">
        <v>287.73700000000002</v>
      </c>
      <c r="H463">
        <v>36</v>
      </c>
      <c r="I463" t="str">
        <f>IFERROR(INDEX(preseason!H:H,MATCH(A463,preseason!B:B,0)) &amp; " "&amp; INDEX(preseason!V:V,MATCH(A463,preseason!B:B,0)),"")</f>
        <v/>
      </c>
    </row>
    <row r="464" spans="1:9" x14ac:dyDescent="0.2">
      <c r="A464">
        <v>1008171</v>
      </c>
      <c r="B464" t="s">
        <v>1367</v>
      </c>
      <c r="C464" t="s">
        <v>35</v>
      </c>
      <c r="D464" t="s">
        <v>1053</v>
      </c>
      <c r="E464">
        <v>41.63</v>
      </c>
      <c r="F464">
        <v>229200</v>
      </c>
      <c r="G464">
        <v>288.077</v>
      </c>
      <c r="H464">
        <v>37</v>
      </c>
      <c r="I464" t="str">
        <f>IFERROR(INDEX(preseason!H:H,MATCH(A464,preseason!B:B,0)) &amp; " "&amp; INDEX(preseason!V:V,MATCH(A464,preseason!B:B,0)),"")</f>
        <v>16 tog</v>
      </c>
    </row>
    <row r="465" spans="1:9" x14ac:dyDescent="0.2">
      <c r="A465">
        <v>1018018</v>
      </c>
      <c r="B465" t="s">
        <v>1686</v>
      </c>
      <c r="C465" t="s">
        <v>817</v>
      </c>
      <c r="D465" t="s">
        <v>1309</v>
      </c>
      <c r="E465">
        <v>47.67</v>
      </c>
      <c r="F465">
        <v>262400</v>
      </c>
      <c r="G465">
        <v>288.23099999999999</v>
      </c>
      <c r="H465">
        <v>37</v>
      </c>
      <c r="I465" t="str">
        <f>IFERROR(INDEX(preseason!H:H,MATCH(A465,preseason!B:B,0)) &amp; " "&amp; INDEX(preseason!V:V,MATCH(A465,preseason!B:B,0)),"")</f>
        <v/>
      </c>
    </row>
    <row r="466" spans="1:9" x14ac:dyDescent="0.2">
      <c r="A466">
        <v>990840</v>
      </c>
      <c r="B466" t="s">
        <v>1781</v>
      </c>
      <c r="C466" t="s">
        <v>817</v>
      </c>
      <c r="D466" t="s">
        <v>44</v>
      </c>
      <c r="E466">
        <v>74.599999999999994</v>
      </c>
      <c r="F466">
        <v>328600</v>
      </c>
      <c r="G466">
        <v>288.29500000000002</v>
      </c>
      <c r="H466">
        <v>37</v>
      </c>
      <c r="I466" t="str">
        <f>IFERROR(INDEX(preseason!H:H,MATCH(A466,preseason!B:B,0)) &amp; " "&amp; INDEX(preseason!V:V,MATCH(A466,preseason!B:B,0)),"")</f>
        <v/>
      </c>
    </row>
    <row r="467" spans="1:9" x14ac:dyDescent="0.2">
      <c r="A467">
        <v>1004364</v>
      </c>
      <c r="B467" t="s">
        <v>1066</v>
      </c>
      <c r="C467" t="s">
        <v>947</v>
      </c>
      <c r="D467" t="s">
        <v>44</v>
      </c>
      <c r="E467">
        <v>53.71</v>
      </c>
      <c r="F467">
        <v>295700</v>
      </c>
      <c r="G467">
        <v>288.55599999999998</v>
      </c>
      <c r="H467">
        <v>37</v>
      </c>
      <c r="I467" t="str">
        <f>IFERROR(INDEX(preseason!H:H,MATCH(A467,preseason!B:B,0)) &amp; " "&amp; INDEX(preseason!V:V,MATCH(A467,preseason!B:B,0)),"")</f>
        <v>60 pocket</v>
      </c>
    </row>
    <row r="468" spans="1:9" x14ac:dyDescent="0.2">
      <c r="A468">
        <v>1021200</v>
      </c>
      <c r="B468" t="s">
        <v>1721</v>
      </c>
      <c r="C468" t="s">
        <v>863</v>
      </c>
      <c r="D468" t="s">
        <v>1081</v>
      </c>
      <c r="E468">
        <v>0</v>
      </c>
      <c r="F468">
        <v>123900</v>
      </c>
      <c r="G468">
        <v>288.63200000000001</v>
      </c>
      <c r="H468">
        <v>37</v>
      </c>
      <c r="I468" t="str">
        <f>IFERROR(INDEX(preseason!H:H,MATCH(A468,preseason!B:B,0)) &amp; " "&amp; INDEX(preseason!V:V,MATCH(A468,preseason!B:B,0)),"")</f>
        <v>32 tog</v>
      </c>
    </row>
    <row r="469" spans="1:9" x14ac:dyDescent="0.2">
      <c r="A469">
        <v>992330</v>
      </c>
      <c r="B469" t="s">
        <v>1563</v>
      </c>
      <c r="C469" t="s">
        <v>906</v>
      </c>
      <c r="D469" t="s">
        <v>91</v>
      </c>
      <c r="E469">
        <v>71</v>
      </c>
      <c r="F469">
        <v>351800</v>
      </c>
      <c r="G469">
        <v>289.07600000000002</v>
      </c>
      <c r="H469">
        <v>37</v>
      </c>
      <c r="I469" t="str">
        <f>IFERROR(INDEX(preseason!H:H,MATCH(A469,preseason!B:B,0)) &amp; " "&amp; INDEX(preseason!V:V,MATCH(A469,preseason!B:B,0)),"")</f>
        <v/>
      </c>
    </row>
    <row r="470" spans="1:9" x14ac:dyDescent="0.2">
      <c r="A470">
        <v>1002256</v>
      </c>
      <c r="B470" t="s">
        <v>1472</v>
      </c>
      <c r="C470" t="s">
        <v>199</v>
      </c>
      <c r="D470" t="s">
        <v>36</v>
      </c>
      <c r="E470">
        <v>57</v>
      </c>
      <c r="F470">
        <v>251100</v>
      </c>
      <c r="G470">
        <v>289.39999999999998</v>
      </c>
      <c r="H470">
        <v>37</v>
      </c>
      <c r="I470" t="str">
        <f>IFERROR(INDEX(preseason!H:H,MATCH(A470,preseason!B:B,0)) &amp; " "&amp; INDEX(preseason!V:V,MATCH(A470,preseason!B:B,0)),"")</f>
        <v>61 shovel</v>
      </c>
    </row>
    <row r="471" spans="1:9" x14ac:dyDescent="0.2">
      <c r="A471">
        <v>281124</v>
      </c>
      <c r="B471" t="s">
        <v>1298</v>
      </c>
      <c r="C471" t="s">
        <v>439</v>
      </c>
      <c r="D471" t="s">
        <v>44</v>
      </c>
      <c r="E471">
        <v>49.14</v>
      </c>
      <c r="F471">
        <v>270600</v>
      </c>
      <c r="G471">
        <v>291.25</v>
      </c>
      <c r="H471">
        <v>37</v>
      </c>
      <c r="I471" t="str">
        <f>IFERROR(INDEX(preseason!H:H,MATCH(A471,preseason!B:B,0)) &amp; " "&amp; INDEX(preseason!V:V,MATCH(A471,preseason!B:B,0)),"")</f>
        <v>45 spearhead</v>
      </c>
    </row>
    <row r="472" spans="1:9" x14ac:dyDescent="0.2">
      <c r="A472">
        <v>993795</v>
      </c>
      <c r="B472" t="s">
        <v>1313</v>
      </c>
      <c r="C472" t="s">
        <v>199</v>
      </c>
      <c r="D472" t="s">
        <v>1225</v>
      </c>
      <c r="E472">
        <v>0</v>
      </c>
      <c r="F472">
        <v>163800</v>
      </c>
      <c r="G472">
        <v>291.72699999999998</v>
      </c>
      <c r="H472">
        <v>37</v>
      </c>
      <c r="I472" t="str">
        <f>IFERROR(INDEX(preseason!H:H,MATCH(A472,preseason!B:B,0)) &amp; " "&amp; INDEX(preseason!V:V,MATCH(A472,preseason!B:B,0)),"")</f>
        <v/>
      </c>
    </row>
    <row r="473" spans="1:9" x14ac:dyDescent="0.2">
      <c r="A473">
        <v>992351</v>
      </c>
      <c r="B473" t="s">
        <v>1158</v>
      </c>
      <c r="C473" t="s">
        <v>906</v>
      </c>
      <c r="D473" t="s">
        <v>1075</v>
      </c>
      <c r="E473">
        <v>57.57</v>
      </c>
      <c r="F473">
        <v>317000</v>
      </c>
      <c r="G473">
        <v>293</v>
      </c>
      <c r="H473">
        <v>37</v>
      </c>
      <c r="I473" t="str">
        <f>IFERROR(INDEX(preseason!H:H,MATCH(A473,preseason!B:B,0)) &amp; " "&amp; INDEX(preseason!V:V,MATCH(A473,preseason!B:B,0)),"")</f>
        <v>56 wing</v>
      </c>
    </row>
    <row r="474" spans="1:9" x14ac:dyDescent="0.2">
      <c r="A474">
        <v>290246</v>
      </c>
      <c r="B474" t="s">
        <v>1505</v>
      </c>
      <c r="C474" t="s">
        <v>817</v>
      </c>
      <c r="D474" t="s">
        <v>1081</v>
      </c>
      <c r="E474">
        <v>78.5</v>
      </c>
      <c r="F474">
        <v>302500</v>
      </c>
      <c r="G474">
        <v>293.68299999999999</v>
      </c>
      <c r="H474">
        <v>37</v>
      </c>
      <c r="I474" t="str">
        <f>IFERROR(INDEX(preseason!H:H,MATCH(A474,preseason!B:B,0)) &amp; " "&amp; INDEX(preseason!V:V,MATCH(A474,preseason!B:B,0)),"")</f>
        <v/>
      </c>
    </row>
    <row r="475" spans="1:9" x14ac:dyDescent="0.2">
      <c r="A475">
        <v>1008454</v>
      </c>
      <c r="B475" t="s">
        <v>1441</v>
      </c>
      <c r="C475" t="s">
        <v>439</v>
      </c>
      <c r="D475" t="s">
        <v>39</v>
      </c>
      <c r="E475">
        <v>65.89</v>
      </c>
      <c r="F475">
        <v>362800</v>
      </c>
      <c r="G475">
        <v>294.06200000000001</v>
      </c>
      <c r="H475">
        <v>37</v>
      </c>
      <c r="I475" t="str">
        <f>IFERROR(INDEX(preseason!H:H,MATCH(A475,preseason!B:B,0)) &amp; " "&amp; INDEX(preseason!V:V,MATCH(A475,preseason!B:B,0)),"")</f>
        <v/>
      </c>
    </row>
    <row r="476" spans="1:9" x14ac:dyDescent="0.2">
      <c r="A476">
        <v>1002259</v>
      </c>
      <c r="B476" t="s">
        <v>1488</v>
      </c>
      <c r="C476" t="s">
        <v>199</v>
      </c>
      <c r="D476" t="s">
        <v>36</v>
      </c>
      <c r="E476">
        <v>64.37</v>
      </c>
      <c r="F476">
        <v>354400</v>
      </c>
      <c r="G476">
        <v>295.23700000000002</v>
      </c>
      <c r="H476">
        <v>37</v>
      </c>
      <c r="I476" t="str">
        <f>IFERROR(INDEX(preseason!H:H,MATCH(A476,preseason!B:B,0)) &amp; " "&amp; INDEX(preseason!V:V,MATCH(A476,preseason!B:B,0)),"")</f>
        <v>20 wing</v>
      </c>
    </row>
    <row r="477" spans="1:9" x14ac:dyDescent="0.2">
      <c r="A477">
        <v>998529</v>
      </c>
      <c r="B477" t="s">
        <v>1224</v>
      </c>
      <c r="C477" t="s">
        <v>768</v>
      </c>
      <c r="D477" t="s">
        <v>1081</v>
      </c>
      <c r="E477">
        <v>54</v>
      </c>
      <c r="F477">
        <v>297300</v>
      </c>
      <c r="G477">
        <v>295.83300000000003</v>
      </c>
      <c r="H477">
        <v>37</v>
      </c>
      <c r="I477" t="str">
        <f>IFERROR(INDEX(preseason!H:H,MATCH(A477,preseason!B:B,0)) &amp; " "&amp; INDEX(preseason!V:V,MATCH(A477,preseason!B:B,0)),"")</f>
        <v>53 ruck</v>
      </c>
    </row>
    <row r="478" spans="1:9" x14ac:dyDescent="0.2">
      <c r="A478">
        <v>1009378</v>
      </c>
      <c r="B478" t="s">
        <v>1297</v>
      </c>
      <c r="C478" t="s">
        <v>636</v>
      </c>
      <c r="D478" t="s">
        <v>39</v>
      </c>
      <c r="E478">
        <v>58.88</v>
      </c>
      <c r="F478">
        <v>324200</v>
      </c>
      <c r="G478">
        <v>296.02699999999999</v>
      </c>
      <c r="H478">
        <v>38</v>
      </c>
      <c r="I478" t="str">
        <f>IFERROR(INDEX(preseason!H:H,MATCH(A478,preseason!B:B,0)) &amp; " "&amp; INDEX(preseason!V:V,MATCH(A478,preseason!B:B,0)),"")</f>
        <v>91 guard</v>
      </c>
    </row>
    <row r="479" spans="1:9" x14ac:dyDescent="0.2">
      <c r="A479">
        <v>1001017</v>
      </c>
      <c r="B479" t="s">
        <v>1432</v>
      </c>
      <c r="C479" t="s">
        <v>678</v>
      </c>
      <c r="D479" t="s">
        <v>44</v>
      </c>
      <c r="E479">
        <v>57.85</v>
      </c>
      <c r="F479">
        <v>318500</v>
      </c>
      <c r="G479">
        <v>296.38900000000001</v>
      </c>
      <c r="H479">
        <v>38</v>
      </c>
      <c r="I479" t="str">
        <f>IFERROR(INDEX(preseason!H:H,MATCH(A479,preseason!B:B,0)) &amp; " "&amp; INDEX(preseason!V:V,MATCH(A479,preseason!B:B,0)),"")</f>
        <v>69 spearhead</v>
      </c>
    </row>
    <row r="480" spans="1:9" x14ac:dyDescent="0.2">
      <c r="A480">
        <v>1004995</v>
      </c>
      <c r="B480" t="s">
        <v>1492</v>
      </c>
      <c r="C480" t="s">
        <v>35</v>
      </c>
      <c r="D480" t="s">
        <v>39</v>
      </c>
      <c r="E480">
        <v>50.95</v>
      </c>
      <c r="F480">
        <v>280500</v>
      </c>
      <c r="G480">
        <v>296.83300000000003</v>
      </c>
      <c r="H480">
        <v>38</v>
      </c>
      <c r="I480" t="str">
        <f>IFERROR(INDEX(preseason!H:H,MATCH(A480,preseason!B:B,0)) &amp; " "&amp; INDEX(preseason!V:V,MATCH(A480,preseason!B:B,0)),"")</f>
        <v>58 job</v>
      </c>
    </row>
    <row r="481" spans="1:9" x14ac:dyDescent="0.2">
      <c r="A481">
        <v>1004530</v>
      </c>
      <c r="B481" t="s">
        <v>1580</v>
      </c>
      <c r="C481" t="s">
        <v>17</v>
      </c>
      <c r="D481" t="s">
        <v>36</v>
      </c>
      <c r="E481">
        <v>62.5</v>
      </c>
      <c r="F481">
        <v>344100</v>
      </c>
      <c r="G481">
        <v>297.68599999999998</v>
      </c>
      <c r="H481">
        <v>38</v>
      </c>
      <c r="I481" t="str">
        <f>IFERROR(INDEX(preseason!H:H,MATCH(A481,preseason!B:B,0)) &amp; " "&amp; INDEX(preseason!V:V,MATCH(A481,preseason!B:B,0)),"")</f>
        <v>97 wing</v>
      </c>
    </row>
    <row r="482" spans="1:9" x14ac:dyDescent="0.2">
      <c r="A482">
        <v>280819</v>
      </c>
      <c r="B482" t="s">
        <v>1252</v>
      </c>
      <c r="C482" t="s">
        <v>768</v>
      </c>
      <c r="D482" t="s">
        <v>39</v>
      </c>
      <c r="E482">
        <v>58.53</v>
      </c>
      <c r="F482">
        <v>322300</v>
      </c>
      <c r="G482">
        <v>299.33300000000003</v>
      </c>
      <c r="H482">
        <v>38</v>
      </c>
      <c r="I482" t="str">
        <f>IFERROR(INDEX(preseason!H:H,MATCH(A482,preseason!B:B,0)) &amp; " "&amp; INDEX(preseason!V:V,MATCH(A482,preseason!B:B,0)),"")</f>
        <v>39 guard</v>
      </c>
    </row>
    <row r="483" spans="1:9" x14ac:dyDescent="0.2">
      <c r="A483">
        <v>990606</v>
      </c>
      <c r="B483" t="s">
        <v>1271</v>
      </c>
      <c r="C483" t="s">
        <v>315</v>
      </c>
      <c r="D483" t="s">
        <v>44</v>
      </c>
      <c r="E483">
        <v>50.63</v>
      </c>
      <c r="F483">
        <v>278700</v>
      </c>
      <c r="G483">
        <v>299.423</v>
      </c>
      <c r="H483">
        <v>38</v>
      </c>
      <c r="I483" t="str">
        <f>IFERROR(INDEX(preseason!H:H,MATCH(A483,preseason!B:B,0)) &amp; " "&amp; INDEX(preseason!V:V,MATCH(A483,preseason!B:B,0)),"")</f>
        <v>16 tog</v>
      </c>
    </row>
    <row r="484" spans="1:9" x14ac:dyDescent="0.2">
      <c r="A484">
        <v>290307</v>
      </c>
      <c r="B484" t="s">
        <v>1126</v>
      </c>
      <c r="C484" t="s">
        <v>863</v>
      </c>
      <c r="D484" t="s">
        <v>39</v>
      </c>
      <c r="E484">
        <v>59.95</v>
      </c>
      <c r="F484">
        <v>330100</v>
      </c>
      <c r="G484">
        <v>300.58300000000003</v>
      </c>
      <c r="H484">
        <v>38</v>
      </c>
      <c r="I484" t="str">
        <f>IFERROR(INDEX(preseason!H:H,MATCH(A484,preseason!B:B,0)) &amp; " "&amp; INDEX(preseason!V:V,MATCH(A484,preseason!B:B,0)),"")</f>
        <v>52 job</v>
      </c>
    </row>
    <row r="485" spans="1:9" x14ac:dyDescent="0.2">
      <c r="A485">
        <v>1005199</v>
      </c>
      <c r="B485" t="s">
        <v>1284</v>
      </c>
      <c r="C485" t="s">
        <v>35</v>
      </c>
      <c r="D485" t="s">
        <v>44</v>
      </c>
      <c r="E485">
        <v>61.45</v>
      </c>
      <c r="F485">
        <v>338400</v>
      </c>
      <c r="G485">
        <v>303.98099999999999</v>
      </c>
      <c r="H485">
        <v>38</v>
      </c>
      <c r="I485" t="str">
        <f>IFERROR(INDEX(preseason!H:H,MATCH(A485,preseason!B:B,0)) &amp; " "&amp; INDEX(preseason!V:V,MATCH(A485,preseason!B:B,0)),"")</f>
        <v>47 spearhead</v>
      </c>
    </row>
    <row r="486" spans="1:9" x14ac:dyDescent="0.2">
      <c r="A486">
        <v>1027021</v>
      </c>
      <c r="B486" t="s">
        <v>1858</v>
      </c>
      <c r="C486" t="s">
        <v>253</v>
      </c>
      <c r="D486" t="s">
        <v>1225</v>
      </c>
      <c r="E486">
        <v>44.17</v>
      </c>
      <c r="F486">
        <v>218900</v>
      </c>
      <c r="G486">
        <v>304.8</v>
      </c>
      <c r="H486">
        <v>39</v>
      </c>
      <c r="I486" t="str">
        <f>IFERROR(INDEX(preseason!H:H,MATCH(A486,preseason!B:B,0)) &amp; " "&amp; INDEX(preseason!V:V,MATCH(A486,preseason!B:B,0)),"")</f>
        <v>18 tog</v>
      </c>
    </row>
    <row r="487" spans="1:9" x14ac:dyDescent="0.2">
      <c r="A487">
        <v>1011985</v>
      </c>
      <c r="B487" t="s">
        <v>1557</v>
      </c>
      <c r="C487" t="s">
        <v>768</v>
      </c>
      <c r="D487" t="s">
        <v>39</v>
      </c>
      <c r="E487">
        <v>60.54</v>
      </c>
      <c r="F487">
        <v>333300</v>
      </c>
      <c r="G487">
        <v>305.81599999999997</v>
      </c>
      <c r="H487">
        <v>39</v>
      </c>
      <c r="I487" t="str">
        <f>IFERROR(INDEX(preseason!H:H,MATCH(A487,preseason!B:B,0)) &amp; " "&amp; INDEX(preseason!V:V,MATCH(A487,preseason!B:B,0)),"")</f>
        <v/>
      </c>
    </row>
    <row r="488" spans="1:9" x14ac:dyDescent="0.2">
      <c r="A488">
        <v>1008083</v>
      </c>
      <c r="B488" t="s">
        <v>1462</v>
      </c>
      <c r="C488" t="s">
        <v>17</v>
      </c>
      <c r="D488" t="s">
        <v>39</v>
      </c>
      <c r="E488">
        <v>62.81</v>
      </c>
      <c r="F488">
        <v>345800</v>
      </c>
      <c r="G488">
        <v>306.06</v>
      </c>
      <c r="H488">
        <v>39</v>
      </c>
      <c r="I488" t="str">
        <f>IFERROR(INDEX(preseason!H:H,MATCH(A488,preseason!B:B,0)) &amp; " "&amp; INDEX(preseason!V:V,MATCH(A488,preseason!B:B,0)),"")</f>
        <v>74 job</v>
      </c>
    </row>
    <row r="489" spans="1:9" x14ac:dyDescent="0.2">
      <c r="A489">
        <v>291867</v>
      </c>
      <c r="B489" t="s">
        <v>1437</v>
      </c>
      <c r="C489" t="s">
        <v>636</v>
      </c>
      <c r="D489" t="s">
        <v>44</v>
      </c>
      <c r="E489">
        <v>61.59</v>
      </c>
      <c r="F489">
        <v>339100</v>
      </c>
      <c r="G489">
        <v>306.55799999999999</v>
      </c>
      <c r="H489">
        <v>39</v>
      </c>
      <c r="I489" t="str">
        <f>IFERROR(INDEX(preseason!H:H,MATCH(A489,preseason!B:B,0)) &amp; " "&amp; INDEX(preseason!V:V,MATCH(A489,preseason!B:B,0)),"")</f>
        <v>41 spearhead</v>
      </c>
    </row>
    <row r="490" spans="1:9" x14ac:dyDescent="0.2">
      <c r="A490">
        <v>294101</v>
      </c>
      <c r="B490" t="s">
        <v>1165</v>
      </c>
      <c r="C490" t="s">
        <v>906</v>
      </c>
      <c r="D490" t="s">
        <v>44</v>
      </c>
      <c r="E490">
        <v>60.29</v>
      </c>
      <c r="F490">
        <v>298700</v>
      </c>
      <c r="G490">
        <v>306.73700000000002</v>
      </c>
      <c r="H490">
        <v>39</v>
      </c>
      <c r="I490" t="str">
        <f>IFERROR(INDEX(preseason!H:H,MATCH(A490,preseason!B:B,0)) &amp; " "&amp; INDEX(preseason!V:V,MATCH(A490,preseason!B:B,0)),"")</f>
        <v/>
      </c>
    </row>
    <row r="491" spans="1:9" x14ac:dyDescent="0.2">
      <c r="A491">
        <v>990978</v>
      </c>
      <c r="B491" t="s">
        <v>1760</v>
      </c>
      <c r="C491" t="s">
        <v>947</v>
      </c>
      <c r="D491" t="s">
        <v>36</v>
      </c>
      <c r="E491">
        <v>45.33</v>
      </c>
      <c r="F491">
        <v>249600</v>
      </c>
      <c r="G491">
        <v>307.05900000000003</v>
      </c>
      <c r="H491">
        <v>39</v>
      </c>
      <c r="I491" t="str">
        <f>IFERROR(INDEX(preseason!H:H,MATCH(A491,preseason!B:B,0)) &amp; " "&amp; INDEX(preseason!V:V,MATCH(A491,preseason!B:B,0)),"")</f>
        <v>23 tog</v>
      </c>
    </row>
    <row r="492" spans="1:9" x14ac:dyDescent="0.2">
      <c r="A492">
        <v>1000061</v>
      </c>
      <c r="B492" t="s">
        <v>1502</v>
      </c>
      <c r="C492" t="s">
        <v>678</v>
      </c>
      <c r="D492" t="s">
        <v>1081</v>
      </c>
      <c r="E492">
        <v>56.8</v>
      </c>
      <c r="F492">
        <v>312700</v>
      </c>
      <c r="G492">
        <v>307.32100000000003</v>
      </c>
      <c r="H492">
        <v>39</v>
      </c>
      <c r="I492" t="str">
        <f>IFERROR(INDEX(preseason!H:H,MATCH(A492,preseason!B:B,0)) &amp; " "&amp; INDEX(preseason!V:V,MATCH(A492,preseason!B:B,0)),"")</f>
        <v/>
      </c>
    </row>
    <row r="493" spans="1:9" x14ac:dyDescent="0.2">
      <c r="A493">
        <v>1008139</v>
      </c>
      <c r="B493" t="s">
        <v>1514</v>
      </c>
      <c r="C493" t="s">
        <v>17</v>
      </c>
      <c r="D493" t="s">
        <v>44</v>
      </c>
      <c r="E493">
        <v>49.75</v>
      </c>
      <c r="F493">
        <v>273900</v>
      </c>
      <c r="G493">
        <v>308</v>
      </c>
      <c r="H493">
        <v>39</v>
      </c>
      <c r="I493" t="str">
        <f>IFERROR(INDEX(preseason!H:H,MATCH(A493,preseason!B:B,0)) &amp; " "&amp; INDEX(preseason!V:V,MATCH(A493,preseason!B:B,0)),"")</f>
        <v/>
      </c>
    </row>
    <row r="494" spans="1:9" x14ac:dyDescent="0.2">
      <c r="A494">
        <v>297456</v>
      </c>
      <c r="B494" t="s">
        <v>1333</v>
      </c>
      <c r="C494" t="s">
        <v>439</v>
      </c>
      <c r="D494" t="s">
        <v>44</v>
      </c>
      <c r="E494">
        <v>63.25</v>
      </c>
      <c r="F494">
        <v>348200</v>
      </c>
      <c r="G494">
        <v>308.30900000000003</v>
      </c>
      <c r="H494">
        <v>39</v>
      </c>
      <c r="I494" t="str">
        <f>IFERROR(INDEX(preseason!H:H,MATCH(A494,preseason!B:B,0)) &amp; " "&amp; INDEX(preseason!V:V,MATCH(A494,preseason!B:B,0)),"")</f>
        <v>42 wing</v>
      </c>
    </row>
    <row r="495" spans="1:9" x14ac:dyDescent="0.2">
      <c r="A495">
        <v>998791</v>
      </c>
      <c r="B495" t="s">
        <v>1487</v>
      </c>
      <c r="C495" t="s">
        <v>947</v>
      </c>
      <c r="D495" t="s">
        <v>39</v>
      </c>
      <c r="E495">
        <v>64.06</v>
      </c>
      <c r="F495">
        <v>352700</v>
      </c>
      <c r="G495">
        <v>310.767</v>
      </c>
      <c r="H495">
        <v>39</v>
      </c>
      <c r="I495" t="str">
        <f>IFERROR(INDEX(preseason!H:H,MATCH(A495,preseason!B:B,0)) &amp; " "&amp; INDEX(preseason!V:V,MATCH(A495,preseason!B:B,0)),"")</f>
        <v>50 wing</v>
      </c>
    </row>
    <row r="496" spans="1:9" x14ac:dyDescent="0.2">
      <c r="A496">
        <v>993806</v>
      </c>
      <c r="B496" t="s">
        <v>1381</v>
      </c>
      <c r="C496" t="s">
        <v>315</v>
      </c>
      <c r="D496" t="s">
        <v>44</v>
      </c>
      <c r="E496">
        <v>54.5</v>
      </c>
      <c r="F496">
        <v>300100</v>
      </c>
      <c r="G496">
        <v>310.93799999999999</v>
      </c>
      <c r="H496">
        <v>39</v>
      </c>
      <c r="I496" t="str">
        <f>IFERROR(INDEX(preseason!H:H,MATCH(A496,preseason!B:B,0)) &amp; " "&amp; INDEX(preseason!V:V,MATCH(A496,preseason!B:B,0)),"")</f>
        <v>35 spearhead</v>
      </c>
    </row>
    <row r="497" spans="1:9" x14ac:dyDescent="0.2">
      <c r="A497">
        <v>291849</v>
      </c>
      <c r="B497" t="s">
        <v>1274</v>
      </c>
      <c r="C497" t="s">
        <v>253</v>
      </c>
      <c r="D497" t="s">
        <v>44</v>
      </c>
      <c r="E497">
        <v>59.6</v>
      </c>
      <c r="F497">
        <v>328100</v>
      </c>
      <c r="G497">
        <v>316.786</v>
      </c>
      <c r="H497">
        <v>40</v>
      </c>
      <c r="I497" t="str">
        <f>IFERROR(INDEX(preseason!H:H,MATCH(A497,preseason!B:B,0)) &amp; " "&amp; INDEX(preseason!V:V,MATCH(A497,preseason!B:B,0)),"")</f>
        <v>66 sore</v>
      </c>
    </row>
    <row r="498" spans="1:9" x14ac:dyDescent="0.2">
      <c r="A498">
        <v>293883</v>
      </c>
      <c r="B498" t="s">
        <v>1310</v>
      </c>
      <c r="C498" t="s">
        <v>496</v>
      </c>
      <c r="D498" t="s">
        <v>39</v>
      </c>
      <c r="E498">
        <v>49.4</v>
      </c>
      <c r="F498">
        <v>272000</v>
      </c>
      <c r="G498">
        <v>317.875</v>
      </c>
      <c r="H498">
        <v>40</v>
      </c>
      <c r="I498" t="str">
        <f>IFERROR(INDEX(preseason!H:H,MATCH(A498,preseason!B:B,0)) &amp; " "&amp; INDEX(preseason!V:V,MATCH(A498,preseason!B:B,0)),"")</f>
        <v>44 harley</v>
      </c>
    </row>
    <row r="499" spans="1:9" x14ac:dyDescent="0.2">
      <c r="A499">
        <v>1011755</v>
      </c>
      <c r="B499" t="s">
        <v>1534</v>
      </c>
      <c r="C499" t="s">
        <v>315</v>
      </c>
      <c r="D499" t="s">
        <v>44</v>
      </c>
      <c r="E499">
        <v>48.8</v>
      </c>
      <c r="F499">
        <v>268700</v>
      </c>
      <c r="G499">
        <v>318.45400000000001</v>
      </c>
      <c r="H499">
        <v>40</v>
      </c>
      <c r="I499" t="str">
        <f>IFERROR(INDEX(preseason!H:H,MATCH(A499,preseason!B:B,0)) &amp; " "&amp; INDEX(preseason!V:V,MATCH(A499,preseason!B:B,0)),"")</f>
        <v>18 spearhead</v>
      </c>
    </row>
    <row r="500" spans="1:9" x14ac:dyDescent="0.2">
      <c r="A500">
        <v>1004985</v>
      </c>
      <c r="B500" t="s">
        <v>1306</v>
      </c>
      <c r="C500" t="s">
        <v>817</v>
      </c>
      <c r="D500" t="s">
        <v>39</v>
      </c>
      <c r="E500">
        <v>62.8</v>
      </c>
      <c r="F500">
        <v>345800</v>
      </c>
      <c r="G500">
        <v>318.95400000000001</v>
      </c>
      <c r="H500">
        <v>40</v>
      </c>
      <c r="I500" t="str">
        <f>IFERROR(INDEX(preseason!H:H,MATCH(A500,preseason!B:B,0)) &amp; " "&amp; INDEX(preseason!V:V,MATCH(A500,preseason!B:B,0)),"")</f>
        <v>60 guard</v>
      </c>
    </row>
    <row r="501" spans="1:9" x14ac:dyDescent="0.2">
      <c r="A501">
        <v>999321</v>
      </c>
      <c r="B501" t="s">
        <v>1495</v>
      </c>
      <c r="C501" t="s">
        <v>376</v>
      </c>
      <c r="D501" t="s">
        <v>44</v>
      </c>
      <c r="E501">
        <v>60.05</v>
      </c>
      <c r="F501">
        <v>330600</v>
      </c>
      <c r="G501">
        <v>319.76100000000002</v>
      </c>
      <c r="H501">
        <v>40</v>
      </c>
      <c r="I501" t="str">
        <f>IFERROR(INDEX(preseason!H:H,MATCH(A501,preseason!B:B,0)) &amp; " "&amp; INDEX(preseason!V:V,MATCH(A501,preseason!B:B,0)),"")</f>
        <v/>
      </c>
    </row>
    <row r="502" spans="1:9" x14ac:dyDescent="0.2">
      <c r="A502">
        <v>292145</v>
      </c>
      <c r="B502" t="s">
        <v>1263</v>
      </c>
      <c r="C502" t="s">
        <v>723</v>
      </c>
      <c r="D502" t="s">
        <v>39</v>
      </c>
      <c r="E502">
        <v>62.57</v>
      </c>
      <c r="F502">
        <v>344500</v>
      </c>
      <c r="G502">
        <v>320.25</v>
      </c>
      <c r="H502">
        <v>41</v>
      </c>
      <c r="I502" t="str">
        <f>IFERROR(INDEX(preseason!H:H,MATCH(A502,preseason!B:B,0)) &amp; " "&amp; INDEX(preseason!V:V,MATCH(A502,preseason!B:B,0)),"")</f>
        <v>60 job</v>
      </c>
    </row>
    <row r="503" spans="1:9" x14ac:dyDescent="0.2">
      <c r="A503">
        <v>1004940</v>
      </c>
      <c r="B503" t="s">
        <v>1296</v>
      </c>
      <c r="C503" t="s">
        <v>496</v>
      </c>
      <c r="D503" t="s">
        <v>1225</v>
      </c>
      <c r="E503">
        <v>0</v>
      </c>
      <c r="F503">
        <v>166100</v>
      </c>
      <c r="G503">
        <v>320.27300000000002</v>
      </c>
      <c r="H503">
        <v>41</v>
      </c>
      <c r="I503" t="str">
        <f>IFERROR(INDEX(preseason!H:H,MATCH(A503,preseason!B:B,0)) &amp; " "&amp; INDEX(preseason!V:V,MATCH(A503,preseason!B:B,0)),"")</f>
        <v>43 wing</v>
      </c>
    </row>
    <row r="504" spans="1:9" x14ac:dyDescent="0.2">
      <c r="A504">
        <v>1023167</v>
      </c>
      <c r="B504" t="s">
        <v>1761</v>
      </c>
      <c r="C504" t="s">
        <v>947</v>
      </c>
      <c r="D504" t="s">
        <v>1075</v>
      </c>
      <c r="E504">
        <v>45.53</v>
      </c>
      <c r="F504">
        <v>250700</v>
      </c>
      <c r="G504">
        <v>321.2</v>
      </c>
      <c r="H504">
        <v>41</v>
      </c>
      <c r="I504" t="str">
        <f>IFERROR(INDEX(preseason!H:H,MATCH(A504,preseason!B:B,0)) &amp; " "&amp; INDEX(preseason!V:V,MATCH(A504,preseason!B:B,0)),"")</f>
        <v/>
      </c>
    </row>
    <row r="505" spans="1:9" x14ac:dyDescent="0.2">
      <c r="A505">
        <v>1008123</v>
      </c>
      <c r="B505" t="s">
        <v>1318</v>
      </c>
      <c r="C505" t="s">
        <v>17</v>
      </c>
      <c r="D505" t="s">
        <v>44</v>
      </c>
      <c r="E505">
        <v>59.14</v>
      </c>
      <c r="F505">
        <v>325600</v>
      </c>
      <c r="G505">
        <v>321.38499999999999</v>
      </c>
      <c r="H505">
        <v>41</v>
      </c>
      <c r="I505" t="str">
        <f>IFERROR(INDEX(preseason!H:H,MATCH(A505,preseason!B:B,0)) &amp; " "&amp; INDEX(preseason!V:V,MATCH(A505,preseason!B:B,0)),"")</f>
        <v>81 spearhead</v>
      </c>
    </row>
    <row r="506" spans="1:9" x14ac:dyDescent="0.2">
      <c r="A506">
        <v>298470</v>
      </c>
      <c r="B506" t="s">
        <v>1289</v>
      </c>
      <c r="C506" t="s">
        <v>35</v>
      </c>
      <c r="D506" t="s">
        <v>44</v>
      </c>
      <c r="E506">
        <v>62.2</v>
      </c>
      <c r="F506">
        <v>342500</v>
      </c>
      <c r="G506">
        <v>323.875</v>
      </c>
      <c r="H506">
        <v>41</v>
      </c>
      <c r="I506" t="str">
        <f>IFERROR(INDEX(preseason!H:H,MATCH(A506,preseason!B:B,0)) &amp; " "&amp; INDEX(preseason!V:V,MATCH(A506,preseason!B:B,0)),"")</f>
        <v>39 wing</v>
      </c>
    </row>
    <row r="507" spans="1:9" x14ac:dyDescent="0.2">
      <c r="A507">
        <v>1005053</v>
      </c>
      <c r="B507" t="s">
        <v>1380</v>
      </c>
      <c r="C507" t="s">
        <v>118</v>
      </c>
      <c r="D507" t="s">
        <v>39</v>
      </c>
      <c r="E507">
        <v>60.95</v>
      </c>
      <c r="F507">
        <v>335600</v>
      </c>
      <c r="G507">
        <v>324.11399999999998</v>
      </c>
      <c r="H507">
        <v>41</v>
      </c>
      <c r="I507" t="str">
        <f>IFERROR(INDEX(preseason!H:H,MATCH(A507,preseason!B:B,0)) &amp; " "&amp; INDEX(preseason!V:V,MATCH(A507,preseason!B:B,0)),"")</f>
        <v/>
      </c>
    </row>
    <row r="508" spans="1:9" x14ac:dyDescent="0.2">
      <c r="A508">
        <v>296269</v>
      </c>
      <c r="B508" t="s">
        <v>1279</v>
      </c>
      <c r="C508" t="s">
        <v>118</v>
      </c>
      <c r="D508" t="s">
        <v>39</v>
      </c>
      <c r="E508">
        <v>62.56</v>
      </c>
      <c r="F508">
        <v>344400</v>
      </c>
      <c r="G508">
        <v>326</v>
      </c>
      <c r="H508">
        <v>41</v>
      </c>
      <c r="I508" t="str">
        <f>IFERROR(INDEX(preseason!H:H,MATCH(A508,preseason!B:B,0)) &amp; " "&amp; INDEX(preseason!V:V,MATCH(A508,preseason!B:B,0)),"")</f>
        <v/>
      </c>
    </row>
    <row r="509" spans="1:9" x14ac:dyDescent="0.2">
      <c r="A509">
        <v>1009421</v>
      </c>
      <c r="B509" t="s">
        <v>1477</v>
      </c>
      <c r="C509" t="s">
        <v>588</v>
      </c>
      <c r="D509" t="s">
        <v>36</v>
      </c>
      <c r="E509">
        <v>48.06</v>
      </c>
      <c r="F509">
        <v>264600</v>
      </c>
      <c r="G509">
        <v>326.73899999999998</v>
      </c>
      <c r="H509">
        <v>41</v>
      </c>
      <c r="I509" t="str">
        <f>IFERROR(INDEX(preseason!H:H,MATCH(A509,preseason!B:B,0)) &amp; " "&amp; INDEX(preseason!V:V,MATCH(A509,preseason!B:B,0)),"")</f>
        <v>45 tagger</v>
      </c>
    </row>
    <row r="510" spans="1:9" x14ac:dyDescent="0.2">
      <c r="A510">
        <v>997974</v>
      </c>
      <c r="B510" t="s">
        <v>1714</v>
      </c>
      <c r="C510" t="s">
        <v>253</v>
      </c>
      <c r="D510" t="s">
        <v>44</v>
      </c>
      <c r="E510">
        <v>61.67</v>
      </c>
      <c r="F510">
        <v>305600</v>
      </c>
      <c r="G510">
        <v>327.34800000000001</v>
      </c>
      <c r="H510">
        <v>41</v>
      </c>
      <c r="I510" t="str">
        <f>IFERROR(INDEX(preseason!H:H,MATCH(A510,preseason!B:B,0)) &amp; " "&amp; INDEX(preseason!V:V,MATCH(A510,preseason!B:B,0)),"")</f>
        <v/>
      </c>
    </row>
    <row r="511" spans="1:9" x14ac:dyDescent="0.2">
      <c r="A511">
        <v>1006137</v>
      </c>
      <c r="B511" t="s">
        <v>1358</v>
      </c>
      <c r="C511" t="s">
        <v>678</v>
      </c>
      <c r="D511" t="s">
        <v>36</v>
      </c>
      <c r="E511">
        <v>60.91</v>
      </c>
      <c r="F511">
        <v>335300</v>
      </c>
      <c r="G511">
        <v>327.78</v>
      </c>
      <c r="H511">
        <v>41</v>
      </c>
      <c r="I511" t="str">
        <f>IFERROR(INDEX(preseason!H:H,MATCH(A511,preseason!B:B,0)) &amp; " "&amp; INDEX(preseason!V:V,MATCH(A511,preseason!B:B,0)),"")</f>
        <v/>
      </c>
    </row>
    <row r="512" spans="1:9" x14ac:dyDescent="0.2">
      <c r="A512">
        <v>293738</v>
      </c>
      <c r="B512" t="s">
        <v>1379</v>
      </c>
      <c r="C512" t="s">
        <v>588</v>
      </c>
      <c r="D512" t="s">
        <v>39</v>
      </c>
      <c r="E512">
        <v>62.75</v>
      </c>
      <c r="F512">
        <v>345500</v>
      </c>
      <c r="G512">
        <v>328.024</v>
      </c>
      <c r="H512">
        <v>42</v>
      </c>
      <c r="I512" t="str">
        <f>IFERROR(INDEX(preseason!H:H,MATCH(A512,preseason!B:B,0)) &amp; " "&amp; INDEX(preseason!V:V,MATCH(A512,preseason!B:B,0)),"")</f>
        <v>31 tog</v>
      </c>
    </row>
    <row r="513" spans="1:9" x14ac:dyDescent="0.2">
      <c r="A513">
        <v>296041</v>
      </c>
      <c r="B513" t="s">
        <v>1394</v>
      </c>
      <c r="C513" t="s">
        <v>906</v>
      </c>
      <c r="D513" t="s">
        <v>39</v>
      </c>
      <c r="E513">
        <v>62.55</v>
      </c>
      <c r="F513">
        <v>344400</v>
      </c>
      <c r="G513">
        <v>328.71100000000001</v>
      </c>
      <c r="H513">
        <v>42</v>
      </c>
      <c r="I513" t="str">
        <f>IFERROR(INDEX(preseason!H:H,MATCH(A513,preseason!B:B,0)) &amp; " "&amp; INDEX(preseason!V:V,MATCH(A513,preseason!B:B,0)),"")</f>
        <v/>
      </c>
    </row>
    <row r="514" spans="1:9" x14ac:dyDescent="0.2">
      <c r="A514">
        <v>296035</v>
      </c>
      <c r="B514" t="s">
        <v>1094</v>
      </c>
      <c r="C514" t="s">
        <v>723</v>
      </c>
      <c r="D514" t="s">
        <v>36</v>
      </c>
      <c r="E514">
        <v>62.75</v>
      </c>
      <c r="F514">
        <v>345500</v>
      </c>
      <c r="G514">
        <v>328.95699999999999</v>
      </c>
      <c r="H514">
        <v>42</v>
      </c>
      <c r="I514" t="str">
        <f>IFERROR(INDEX(preseason!H:H,MATCH(A514,preseason!B:B,0)) &amp; " "&amp; INDEX(preseason!V:V,MATCH(A514,preseason!B:B,0)),"")</f>
        <v/>
      </c>
    </row>
    <row r="515" spans="1:9" x14ac:dyDescent="0.2">
      <c r="A515">
        <v>1013462</v>
      </c>
      <c r="B515" t="s">
        <v>1746</v>
      </c>
      <c r="C515" t="s">
        <v>723</v>
      </c>
      <c r="D515" t="s">
        <v>39</v>
      </c>
      <c r="E515">
        <v>60.14</v>
      </c>
      <c r="F515">
        <v>298000</v>
      </c>
      <c r="G515">
        <v>329</v>
      </c>
      <c r="H515">
        <v>42</v>
      </c>
      <c r="I515" t="str">
        <f>IFERROR(INDEX(preseason!H:H,MATCH(A515,preseason!B:B,0)) &amp; " "&amp; INDEX(preseason!V:V,MATCH(A515,preseason!B:B,0)),"")</f>
        <v>36 wing</v>
      </c>
    </row>
    <row r="516" spans="1:9" x14ac:dyDescent="0.2">
      <c r="A516">
        <v>1000937</v>
      </c>
      <c r="B516" t="s">
        <v>1338</v>
      </c>
      <c r="C516" t="s">
        <v>496</v>
      </c>
      <c r="D516" t="s">
        <v>39</v>
      </c>
      <c r="E516">
        <v>61.5</v>
      </c>
      <c r="F516">
        <v>338600</v>
      </c>
      <c r="G516">
        <v>330.36399999999998</v>
      </c>
      <c r="H516">
        <v>42</v>
      </c>
      <c r="I516" t="str">
        <f>IFERROR(INDEX(preseason!H:H,MATCH(A516,preseason!B:B,0)) &amp; " "&amp; INDEX(preseason!V:V,MATCH(A516,preseason!B:B,0)),"")</f>
        <v/>
      </c>
    </row>
    <row r="517" spans="1:9" x14ac:dyDescent="0.2">
      <c r="A517">
        <v>1008752</v>
      </c>
      <c r="B517" t="s">
        <v>1508</v>
      </c>
      <c r="C517" t="s">
        <v>35</v>
      </c>
      <c r="D517" t="s">
        <v>91</v>
      </c>
      <c r="E517">
        <v>68</v>
      </c>
      <c r="F517">
        <v>262100</v>
      </c>
      <c r="G517">
        <v>330.59100000000001</v>
      </c>
      <c r="H517">
        <v>42</v>
      </c>
      <c r="I517" t="str">
        <f>IFERROR(INDEX(preseason!H:H,MATCH(A517,preseason!B:B,0)) &amp; " "&amp; INDEX(preseason!V:V,MATCH(A517,preseason!B:B,0)),"")</f>
        <v/>
      </c>
    </row>
    <row r="518" spans="1:9" x14ac:dyDescent="0.2">
      <c r="A518">
        <v>993953</v>
      </c>
      <c r="B518" t="s">
        <v>1240</v>
      </c>
      <c r="C518" t="s">
        <v>118</v>
      </c>
      <c r="D518" t="s">
        <v>44</v>
      </c>
      <c r="E518">
        <v>56.86</v>
      </c>
      <c r="F518">
        <v>313000</v>
      </c>
      <c r="G518">
        <v>332.08600000000001</v>
      </c>
      <c r="H518">
        <v>42</v>
      </c>
      <c r="I518" t="str">
        <f>IFERROR(INDEX(preseason!H:H,MATCH(A518,preseason!B:B,0)) &amp; " "&amp; INDEX(preseason!V:V,MATCH(A518,preseason!B:B,0)),"")</f>
        <v>50 injured</v>
      </c>
    </row>
    <row r="519" spans="1:9" x14ac:dyDescent="0.2">
      <c r="A519">
        <v>1002143</v>
      </c>
      <c r="B519" t="s">
        <v>1321</v>
      </c>
      <c r="C519" t="s">
        <v>678</v>
      </c>
      <c r="D519" t="s">
        <v>39</v>
      </c>
      <c r="E519">
        <v>56.87</v>
      </c>
      <c r="F519">
        <v>313100</v>
      </c>
      <c r="G519">
        <v>332.38499999999999</v>
      </c>
      <c r="H519">
        <v>42</v>
      </c>
      <c r="I519" t="str">
        <f>IFERROR(INDEX(preseason!H:H,MATCH(A519,preseason!B:B,0)) &amp; " "&amp; INDEX(preseason!V:V,MATCH(A519,preseason!B:B,0)),"")</f>
        <v>66 concussed</v>
      </c>
    </row>
    <row r="520" spans="1:9" x14ac:dyDescent="0.2">
      <c r="A520">
        <v>1017059</v>
      </c>
      <c r="B520" t="s">
        <v>1697</v>
      </c>
      <c r="C520" t="s">
        <v>768</v>
      </c>
      <c r="D520" t="s">
        <v>39</v>
      </c>
      <c r="E520">
        <v>53.94</v>
      </c>
      <c r="F520">
        <v>297000</v>
      </c>
      <c r="G520">
        <v>332.86700000000002</v>
      </c>
      <c r="H520">
        <v>42</v>
      </c>
      <c r="I520" t="str">
        <f>IFERROR(INDEX(preseason!H:H,MATCH(A520,preseason!B:B,0)) &amp; " "&amp; INDEX(preseason!V:V,MATCH(A520,preseason!B:B,0)),"")</f>
        <v/>
      </c>
    </row>
    <row r="521" spans="1:9" x14ac:dyDescent="0.2">
      <c r="A521">
        <v>1011954</v>
      </c>
      <c r="B521" t="s">
        <v>1533</v>
      </c>
      <c r="C521" t="s">
        <v>315</v>
      </c>
      <c r="D521" t="s">
        <v>1081</v>
      </c>
      <c r="E521">
        <v>45.4</v>
      </c>
      <c r="F521" s="26">
        <v>200000</v>
      </c>
      <c r="G521">
        <v>332.90899999999999</v>
      </c>
      <c r="H521">
        <v>42</v>
      </c>
      <c r="I521" t="str">
        <f>IFERROR(INDEX(preseason!H:H,MATCH(A521,preseason!B:B,0)) &amp; " "&amp; INDEX(preseason!V:V,MATCH(A521,preseason!B:B,0)),"")</f>
        <v/>
      </c>
    </row>
    <row r="522" spans="1:9" x14ac:dyDescent="0.2">
      <c r="A522">
        <v>298409</v>
      </c>
      <c r="B522" t="s">
        <v>1451</v>
      </c>
      <c r="C522" t="s">
        <v>376</v>
      </c>
      <c r="D522" t="s">
        <v>39</v>
      </c>
      <c r="E522">
        <v>59.68</v>
      </c>
      <c r="F522">
        <v>328600</v>
      </c>
      <c r="G522">
        <v>333.303</v>
      </c>
      <c r="H522">
        <v>42</v>
      </c>
      <c r="I522" t="str">
        <f>IFERROR(INDEX(preseason!H:H,MATCH(A522,preseason!B:B,0)) &amp; " "&amp; INDEX(preseason!V:V,MATCH(A522,preseason!B:B,0)),"")</f>
        <v>81 job</v>
      </c>
    </row>
    <row r="523" spans="1:9" x14ac:dyDescent="0.2">
      <c r="A523">
        <v>290757</v>
      </c>
      <c r="B523" t="s">
        <v>1423</v>
      </c>
      <c r="C523" t="s">
        <v>817</v>
      </c>
      <c r="D523" t="s">
        <v>39</v>
      </c>
      <c r="E523">
        <v>60.6</v>
      </c>
      <c r="F523">
        <v>333600</v>
      </c>
      <c r="G523">
        <v>335.62900000000002</v>
      </c>
      <c r="H523">
        <v>42</v>
      </c>
      <c r="I523" t="str">
        <f>IFERROR(INDEX(preseason!H:H,MATCH(A523,preseason!B:B,0)) &amp; " "&amp; INDEX(preseason!V:V,MATCH(A523,preseason!B:B,0)),"")</f>
        <v>42 guard</v>
      </c>
    </row>
    <row r="524" spans="1:9" x14ac:dyDescent="0.2">
      <c r="A524">
        <v>1008198</v>
      </c>
      <c r="B524" t="s">
        <v>1362</v>
      </c>
      <c r="C524" t="s">
        <v>863</v>
      </c>
      <c r="D524" t="s">
        <v>39</v>
      </c>
      <c r="E524">
        <v>60.14</v>
      </c>
      <c r="F524">
        <v>331100</v>
      </c>
      <c r="G524">
        <v>335.8</v>
      </c>
      <c r="H524">
        <v>42</v>
      </c>
      <c r="I524" t="str">
        <f>IFERROR(INDEX(preseason!H:H,MATCH(A524,preseason!B:B,0)) &amp; " "&amp; INDEX(preseason!V:V,MATCH(A524,preseason!B:B,0)),"")</f>
        <v>48 job</v>
      </c>
    </row>
    <row r="525" spans="1:9" x14ac:dyDescent="0.2">
      <c r="A525">
        <v>997501</v>
      </c>
      <c r="B525" t="s">
        <v>1455</v>
      </c>
      <c r="C525" t="s">
        <v>906</v>
      </c>
      <c r="D525" t="s">
        <v>39</v>
      </c>
      <c r="E525">
        <v>61.71</v>
      </c>
      <c r="F525">
        <v>339800</v>
      </c>
      <c r="G525">
        <v>335.85300000000001</v>
      </c>
      <c r="H525">
        <v>42</v>
      </c>
      <c r="I525" t="str">
        <f>IFERROR(INDEX(preseason!H:H,MATCH(A525,preseason!B:B,0)) &amp; " "&amp; INDEX(preseason!V:V,MATCH(A525,preseason!B:B,0)),"")</f>
        <v/>
      </c>
    </row>
    <row r="526" spans="1:9" x14ac:dyDescent="0.2">
      <c r="A526">
        <v>1003192</v>
      </c>
      <c r="B526" t="s">
        <v>1688</v>
      </c>
      <c r="C526" t="s">
        <v>947</v>
      </c>
      <c r="D526" t="s">
        <v>1225</v>
      </c>
      <c r="E526">
        <v>59.69</v>
      </c>
      <c r="F526">
        <v>328700</v>
      </c>
      <c r="G526">
        <v>340.53300000000002</v>
      </c>
      <c r="H526">
        <v>43</v>
      </c>
      <c r="I526" t="str">
        <f>IFERROR(INDEX(preseason!H:H,MATCH(A526,preseason!B:B,0)) &amp; " "&amp; INDEX(preseason!V:V,MATCH(A526,preseason!B:B,0)),"")</f>
        <v/>
      </c>
    </row>
    <row r="527" spans="1:9" x14ac:dyDescent="0.2">
      <c r="A527">
        <v>1008159</v>
      </c>
      <c r="B527" t="s">
        <v>1467</v>
      </c>
      <c r="C527" t="s">
        <v>35</v>
      </c>
      <c r="D527" t="s">
        <v>39</v>
      </c>
      <c r="E527">
        <v>51.58</v>
      </c>
      <c r="F527">
        <v>284000</v>
      </c>
      <c r="G527">
        <v>341.154</v>
      </c>
      <c r="H527">
        <v>43</v>
      </c>
      <c r="I527" t="str">
        <f>IFERROR(INDEX(preseason!H:H,MATCH(A527,preseason!B:B,0)) &amp; " "&amp; INDEX(preseason!V:V,MATCH(A527,preseason!B:B,0)),"")</f>
        <v/>
      </c>
    </row>
    <row r="528" spans="1:9" x14ac:dyDescent="0.2">
      <c r="A528">
        <v>1018075</v>
      </c>
      <c r="B528" t="s">
        <v>1521</v>
      </c>
      <c r="C528" t="s">
        <v>35</v>
      </c>
      <c r="D528" t="s">
        <v>44</v>
      </c>
      <c r="E528">
        <v>42</v>
      </c>
      <c r="F528">
        <v>208100</v>
      </c>
      <c r="G528">
        <v>341.91699999999997</v>
      </c>
      <c r="H528">
        <v>43</v>
      </c>
      <c r="I528" t="str">
        <f>IFERROR(INDEX(preseason!H:H,MATCH(A528,preseason!B:B,0)) &amp; " "&amp; INDEX(preseason!V:V,MATCH(A528,preseason!B:B,0)),"")</f>
        <v/>
      </c>
    </row>
    <row r="529" spans="1:9" x14ac:dyDescent="0.2">
      <c r="A529">
        <v>293854</v>
      </c>
      <c r="B529" t="s">
        <v>1223</v>
      </c>
      <c r="C529" t="s">
        <v>376</v>
      </c>
      <c r="D529" t="s">
        <v>44</v>
      </c>
      <c r="E529">
        <v>56.54</v>
      </c>
      <c r="F529">
        <v>311300</v>
      </c>
      <c r="G529">
        <v>341.97</v>
      </c>
      <c r="H529">
        <v>43</v>
      </c>
      <c r="I529" t="str">
        <f>IFERROR(INDEX(preseason!H:H,MATCH(A529,preseason!B:B,0)) &amp; " "&amp; INDEX(preseason!V:V,MATCH(A529,preseason!B:B,0)),"")</f>
        <v>74 spearhead</v>
      </c>
    </row>
    <row r="530" spans="1:9" x14ac:dyDescent="0.2">
      <c r="A530">
        <v>291720</v>
      </c>
      <c r="B530" t="s">
        <v>1317</v>
      </c>
      <c r="C530" t="s">
        <v>253</v>
      </c>
      <c r="D530" t="s">
        <v>44</v>
      </c>
      <c r="E530">
        <v>60.1</v>
      </c>
      <c r="F530">
        <v>330900</v>
      </c>
      <c r="G530">
        <v>342.15199999999999</v>
      </c>
      <c r="H530">
        <v>43</v>
      </c>
      <c r="I530" t="str">
        <f>IFERROR(INDEX(preseason!H:H,MATCH(A530,preseason!B:B,0)) &amp; " "&amp; INDEX(preseason!V:V,MATCH(A530,preseason!B:B,0)),"")</f>
        <v>42 tog</v>
      </c>
    </row>
    <row r="531" spans="1:9" x14ac:dyDescent="0.2">
      <c r="A531">
        <v>1006114</v>
      </c>
      <c r="B531" t="s">
        <v>1158</v>
      </c>
      <c r="C531" t="s">
        <v>947</v>
      </c>
      <c r="D531" t="s">
        <v>91</v>
      </c>
      <c r="E531">
        <v>55.29</v>
      </c>
      <c r="F531">
        <v>304400</v>
      </c>
      <c r="G531">
        <v>342.81200000000001</v>
      </c>
      <c r="H531">
        <v>43</v>
      </c>
      <c r="I531" t="str">
        <f>IFERROR(INDEX(preseason!H:H,MATCH(A531,preseason!B:B,0)) &amp; " "&amp; INDEX(preseason!V:V,MATCH(A531,preseason!B:B,0)),"")</f>
        <v/>
      </c>
    </row>
    <row r="532" spans="1:9" x14ac:dyDescent="0.2">
      <c r="A532">
        <v>297473</v>
      </c>
      <c r="B532" t="s">
        <v>1051</v>
      </c>
      <c r="C532" t="s">
        <v>315</v>
      </c>
      <c r="D532" t="s">
        <v>39</v>
      </c>
      <c r="E532">
        <v>60.33</v>
      </c>
      <c r="F532">
        <v>332200</v>
      </c>
      <c r="G532">
        <v>343.03</v>
      </c>
      <c r="H532">
        <v>43</v>
      </c>
      <c r="I532" t="str">
        <f>IFERROR(INDEX(preseason!H:H,MATCH(A532,preseason!B:B,0)) &amp; " "&amp; INDEX(preseason!V:V,MATCH(A532,preseason!B:B,0)),"")</f>
        <v>78 guard</v>
      </c>
    </row>
    <row r="533" spans="1:9" x14ac:dyDescent="0.2">
      <c r="A533">
        <v>1004757</v>
      </c>
      <c r="B533" t="s">
        <v>1574</v>
      </c>
      <c r="C533" t="s">
        <v>253</v>
      </c>
      <c r="D533" t="s">
        <v>44</v>
      </c>
      <c r="E533">
        <v>57.28</v>
      </c>
      <c r="F533">
        <v>315400</v>
      </c>
      <c r="G533">
        <v>343.36399999999998</v>
      </c>
      <c r="H533">
        <v>43</v>
      </c>
      <c r="I533" t="str">
        <f>IFERROR(INDEX(preseason!H:H,MATCH(A533,preseason!B:B,0)) &amp; " "&amp; INDEX(preseason!V:V,MATCH(A533,preseason!B:B,0)),"")</f>
        <v>16 pocket</v>
      </c>
    </row>
    <row r="534" spans="1:9" x14ac:dyDescent="0.2">
      <c r="A534">
        <v>1017065</v>
      </c>
      <c r="B534" t="s">
        <v>1724</v>
      </c>
      <c r="C534" t="s">
        <v>35</v>
      </c>
      <c r="D534" t="s">
        <v>36</v>
      </c>
      <c r="E534">
        <v>0</v>
      </c>
      <c r="F534">
        <v>123900</v>
      </c>
      <c r="G534">
        <v>345.63600000000002</v>
      </c>
      <c r="H534">
        <v>44</v>
      </c>
      <c r="I534" t="str">
        <f>IFERROR(INDEX(preseason!H:H,MATCH(A534,preseason!B:B,0)) &amp; " "&amp; INDEX(preseason!V:V,MATCH(A534,preseason!B:B,0)),"")</f>
        <v/>
      </c>
    </row>
    <row r="535" spans="1:9" x14ac:dyDescent="0.2">
      <c r="A535">
        <v>294429</v>
      </c>
      <c r="B535" t="s">
        <v>1233</v>
      </c>
      <c r="C535" t="s">
        <v>636</v>
      </c>
      <c r="D535" t="s">
        <v>36</v>
      </c>
      <c r="E535">
        <v>65</v>
      </c>
      <c r="F535">
        <v>322100</v>
      </c>
      <c r="G535">
        <v>346.154</v>
      </c>
      <c r="H535">
        <v>44</v>
      </c>
      <c r="I535" t="str">
        <f>IFERROR(INDEX(preseason!H:H,MATCH(A535,preseason!B:B,0)) &amp; " "&amp; INDEX(preseason!V:V,MATCH(A535,preseason!B:B,0)),"")</f>
        <v/>
      </c>
    </row>
    <row r="536" spans="1:9" x14ac:dyDescent="0.2">
      <c r="A536">
        <v>1008154</v>
      </c>
      <c r="B536" t="s">
        <v>1434</v>
      </c>
      <c r="C536" t="s">
        <v>199</v>
      </c>
      <c r="D536" t="s">
        <v>1225</v>
      </c>
      <c r="E536">
        <v>61</v>
      </c>
      <c r="F536">
        <v>335900</v>
      </c>
      <c r="G536">
        <v>346.17500000000001</v>
      </c>
      <c r="H536">
        <v>44</v>
      </c>
      <c r="I536" t="str">
        <f>IFERROR(INDEX(preseason!H:H,MATCH(A536,preseason!B:B,0)) &amp; " "&amp; INDEX(preseason!V:V,MATCH(A536,preseason!B:B,0)),"")</f>
        <v/>
      </c>
    </row>
    <row r="537" spans="1:9" x14ac:dyDescent="0.2">
      <c r="A537">
        <v>1010174</v>
      </c>
      <c r="B537" t="s">
        <v>1355</v>
      </c>
      <c r="C537" t="s">
        <v>723</v>
      </c>
      <c r="D537" t="s">
        <v>44</v>
      </c>
      <c r="E537">
        <v>58</v>
      </c>
      <c r="F537">
        <v>319300</v>
      </c>
      <c r="G537">
        <v>347.82</v>
      </c>
      <c r="H537">
        <v>44</v>
      </c>
      <c r="I537" t="str">
        <f>IFERROR(INDEX(preseason!H:H,MATCH(A537,preseason!B:B,0)) &amp; " "&amp; INDEX(preseason!V:V,MATCH(A537,preseason!B:B,0)),"")</f>
        <v>20 sore</v>
      </c>
    </row>
    <row r="538" spans="1:9" x14ac:dyDescent="0.2">
      <c r="A538">
        <v>290160</v>
      </c>
      <c r="B538" t="s">
        <v>1259</v>
      </c>
      <c r="C538" t="s">
        <v>636</v>
      </c>
      <c r="D538" t="s">
        <v>39</v>
      </c>
      <c r="E538">
        <v>61.7</v>
      </c>
      <c r="F538">
        <v>339700</v>
      </c>
      <c r="G538">
        <v>348.35500000000002</v>
      </c>
      <c r="H538">
        <v>44</v>
      </c>
      <c r="I538" t="str">
        <f>IFERROR(INDEX(preseason!H:H,MATCH(A538,preseason!B:B,0)) &amp; " "&amp; INDEX(preseason!V:V,MATCH(A538,preseason!B:B,0)),"")</f>
        <v/>
      </c>
    </row>
    <row r="539" spans="1:9" x14ac:dyDescent="0.2">
      <c r="A539">
        <v>1008893</v>
      </c>
      <c r="B539" t="s">
        <v>1456</v>
      </c>
      <c r="C539" t="s">
        <v>636</v>
      </c>
      <c r="D539" t="s">
        <v>39</v>
      </c>
      <c r="E539">
        <v>58.25</v>
      </c>
      <c r="F539">
        <v>320700</v>
      </c>
      <c r="G539">
        <v>349.89499999999998</v>
      </c>
      <c r="H539">
        <v>44</v>
      </c>
      <c r="I539" t="str">
        <f>IFERROR(INDEX(preseason!H:H,MATCH(A539,preseason!B:B,0)) &amp; " "&amp; INDEX(preseason!V:V,MATCH(A539,preseason!B:B,0)),"")</f>
        <v>55 job</v>
      </c>
    </row>
    <row r="540" spans="1:9" x14ac:dyDescent="0.2">
      <c r="A540">
        <v>996580</v>
      </c>
      <c r="B540" t="s">
        <v>1253</v>
      </c>
      <c r="C540" t="s">
        <v>376</v>
      </c>
      <c r="D540" t="s">
        <v>1075</v>
      </c>
      <c r="E540">
        <v>64.400000000000006</v>
      </c>
      <c r="F540">
        <v>283700</v>
      </c>
      <c r="G540">
        <v>350.14299999999997</v>
      </c>
      <c r="H540">
        <v>44</v>
      </c>
      <c r="I540" t="str">
        <f>IFERROR(INDEX(preseason!H:H,MATCH(A540,preseason!B:B,0)) &amp; " "&amp; INDEX(preseason!V:V,MATCH(A540,preseason!B:B,0)),"")</f>
        <v>78 wing</v>
      </c>
    </row>
    <row r="541" spans="1:9" x14ac:dyDescent="0.2">
      <c r="A541">
        <v>1002403</v>
      </c>
      <c r="B541" t="s">
        <v>1555</v>
      </c>
      <c r="C541" t="s">
        <v>768</v>
      </c>
      <c r="D541" t="s">
        <v>39</v>
      </c>
      <c r="E541">
        <v>61.7</v>
      </c>
      <c r="F541">
        <v>339700</v>
      </c>
      <c r="G541">
        <v>350.41899999999998</v>
      </c>
      <c r="H541">
        <v>44</v>
      </c>
      <c r="I541" t="str">
        <f>IFERROR(INDEX(preseason!H:H,MATCH(A541,preseason!B:B,0)) &amp; " "&amp; INDEX(preseason!V:V,MATCH(A541,preseason!B:B,0)),"")</f>
        <v/>
      </c>
    </row>
    <row r="542" spans="1:9" x14ac:dyDescent="0.2">
      <c r="A542">
        <v>1008282</v>
      </c>
      <c r="B542" t="s">
        <v>1454</v>
      </c>
      <c r="C542" t="s">
        <v>947</v>
      </c>
      <c r="D542" t="s">
        <v>36</v>
      </c>
      <c r="E542">
        <v>60.64</v>
      </c>
      <c r="F542">
        <v>333800</v>
      </c>
      <c r="G542">
        <v>350.87900000000002</v>
      </c>
      <c r="H542">
        <v>44</v>
      </c>
      <c r="I542" t="str">
        <f>IFERROR(INDEX(preseason!H:H,MATCH(A542,preseason!B:B,0)) &amp; " "&amp; INDEX(preseason!V:V,MATCH(A542,preseason!B:B,0)),"")</f>
        <v>47 tagger</v>
      </c>
    </row>
    <row r="543" spans="1:9" x14ac:dyDescent="0.2">
      <c r="A543">
        <v>1009226</v>
      </c>
      <c r="B543" t="s">
        <v>1509</v>
      </c>
      <c r="C543" t="s">
        <v>768</v>
      </c>
      <c r="D543" t="s">
        <v>36</v>
      </c>
      <c r="E543">
        <v>59.5</v>
      </c>
      <c r="F543">
        <v>294800</v>
      </c>
      <c r="G543">
        <v>351.59100000000001</v>
      </c>
      <c r="H543">
        <v>44</v>
      </c>
      <c r="I543" t="str">
        <f>IFERROR(INDEX(preseason!H:H,MATCH(A543,preseason!B:B,0)) &amp; " "&amp; INDEX(preseason!V:V,MATCH(A543,preseason!B:B,0)),"")</f>
        <v>73 shovel</v>
      </c>
    </row>
    <row r="544" spans="1:9" x14ac:dyDescent="0.2">
      <c r="A544">
        <v>1011771</v>
      </c>
      <c r="B544" t="s">
        <v>1480</v>
      </c>
      <c r="C544" t="s">
        <v>678</v>
      </c>
      <c r="D544" t="s">
        <v>1075</v>
      </c>
      <c r="E544">
        <v>48.2</v>
      </c>
      <c r="F544">
        <v>265400</v>
      </c>
      <c r="G544">
        <v>352.06700000000001</v>
      </c>
      <c r="H544">
        <v>45</v>
      </c>
      <c r="I544" t="str">
        <f>IFERROR(INDEX(preseason!H:H,MATCH(A544,preseason!B:B,0)) &amp; " "&amp; INDEX(preseason!V:V,MATCH(A544,preseason!B:B,0)),"")</f>
        <v>38 guard</v>
      </c>
    </row>
    <row r="545" spans="1:9" x14ac:dyDescent="0.2">
      <c r="A545">
        <v>1005107</v>
      </c>
      <c r="B545" t="s">
        <v>1531</v>
      </c>
      <c r="C545" t="s">
        <v>253</v>
      </c>
      <c r="D545" t="s">
        <v>39</v>
      </c>
      <c r="E545">
        <v>61.23</v>
      </c>
      <c r="F545">
        <v>337100</v>
      </c>
      <c r="G545">
        <v>352.9</v>
      </c>
      <c r="H545">
        <v>45</v>
      </c>
      <c r="I545" t="str">
        <f>IFERROR(INDEX(preseason!H:H,MATCH(A545,preseason!B:B,0)) &amp; " "&amp; INDEX(preseason!V:V,MATCH(A545,preseason!B:B,0)),"")</f>
        <v>54 job</v>
      </c>
    </row>
    <row r="546" spans="1:9" x14ac:dyDescent="0.2">
      <c r="A546">
        <v>290797</v>
      </c>
      <c r="B546" t="s">
        <v>1342</v>
      </c>
      <c r="C546" t="s">
        <v>906</v>
      </c>
      <c r="D546" t="s">
        <v>39</v>
      </c>
      <c r="E546">
        <v>56.36</v>
      </c>
      <c r="F546">
        <v>310300</v>
      </c>
      <c r="G546">
        <v>358.13299999999998</v>
      </c>
      <c r="H546">
        <v>45</v>
      </c>
      <c r="I546" t="str">
        <f>IFERROR(INDEX(preseason!H:H,MATCH(A546,preseason!B:B,0)) &amp; " "&amp; INDEX(preseason!V:V,MATCH(A546,preseason!B:B,0)),"")</f>
        <v>77 concussed</v>
      </c>
    </row>
    <row r="547" spans="1:9" x14ac:dyDescent="0.2">
      <c r="A547">
        <v>290085</v>
      </c>
      <c r="B547" t="s">
        <v>1308</v>
      </c>
      <c r="C547" t="s">
        <v>906</v>
      </c>
      <c r="D547" t="s">
        <v>39</v>
      </c>
      <c r="E547">
        <v>56.58</v>
      </c>
      <c r="F547">
        <v>311500</v>
      </c>
      <c r="G547">
        <v>358.55599999999998</v>
      </c>
      <c r="H547">
        <v>45</v>
      </c>
      <c r="I547" t="str">
        <f>IFERROR(INDEX(preseason!H:H,MATCH(A547,preseason!B:B,0)) &amp; " "&amp; INDEX(preseason!V:V,MATCH(A547,preseason!B:B,0)),"")</f>
        <v>0 injured</v>
      </c>
    </row>
    <row r="548" spans="1:9" x14ac:dyDescent="0.2">
      <c r="A548">
        <v>1000960</v>
      </c>
      <c r="B548" t="s">
        <v>1530</v>
      </c>
      <c r="C548" t="s">
        <v>588</v>
      </c>
      <c r="D548" t="s">
        <v>91</v>
      </c>
      <c r="E548">
        <v>58.71</v>
      </c>
      <c r="F548">
        <v>290900</v>
      </c>
      <c r="G548">
        <v>359.44400000000002</v>
      </c>
      <c r="H548">
        <v>45</v>
      </c>
      <c r="I548" t="str">
        <f>IFERROR(INDEX(preseason!H:H,MATCH(A548,preseason!B:B,0)) &amp; " "&amp; INDEX(preseason!V:V,MATCH(A548,preseason!B:B,0)),"")</f>
        <v/>
      </c>
    </row>
    <row r="549" spans="1:9" x14ac:dyDescent="0.2">
      <c r="A549">
        <v>1011243</v>
      </c>
      <c r="B549" t="s">
        <v>1565</v>
      </c>
      <c r="C549" t="s">
        <v>947</v>
      </c>
      <c r="D549" t="s">
        <v>91</v>
      </c>
      <c r="E549">
        <v>45.67</v>
      </c>
      <c r="F549">
        <v>251400</v>
      </c>
      <c r="G549">
        <v>360.53300000000002</v>
      </c>
      <c r="H549">
        <v>46</v>
      </c>
      <c r="I549" t="str">
        <f>IFERROR(INDEX(preseason!H:H,MATCH(A549,preseason!B:B,0)) &amp; " "&amp; INDEX(preseason!V:V,MATCH(A549,preseason!B:B,0)),"")</f>
        <v>82 ruck</v>
      </c>
    </row>
    <row r="550" spans="1:9" x14ac:dyDescent="0.2">
      <c r="A550">
        <v>294068</v>
      </c>
      <c r="B550" t="s">
        <v>1294</v>
      </c>
      <c r="C550" t="s">
        <v>315</v>
      </c>
      <c r="D550" t="s">
        <v>91</v>
      </c>
      <c r="E550">
        <v>59.11</v>
      </c>
      <c r="F550">
        <v>325500</v>
      </c>
      <c r="G550">
        <v>361.74299999999999</v>
      </c>
      <c r="H550">
        <v>46</v>
      </c>
      <c r="I550" t="str">
        <f>IFERROR(INDEX(preseason!H:H,MATCH(A550,preseason!B:B,0)) &amp; " "&amp; INDEX(preseason!V:V,MATCH(A550,preseason!B:B,0)),"")</f>
        <v/>
      </c>
    </row>
    <row r="551" spans="1:9" x14ac:dyDescent="0.2">
      <c r="A551">
        <v>996232</v>
      </c>
      <c r="B551" t="s">
        <v>1340</v>
      </c>
      <c r="C551" t="s">
        <v>315</v>
      </c>
      <c r="D551" t="s">
        <v>44</v>
      </c>
      <c r="E551">
        <v>58.1</v>
      </c>
      <c r="F551">
        <v>319900</v>
      </c>
      <c r="G551">
        <v>361.97</v>
      </c>
      <c r="H551">
        <v>46</v>
      </c>
      <c r="I551" t="str">
        <f>IFERROR(INDEX(preseason!H:H,MATCH(A551,preseason!B:B,0)) &amp; " "&amp; INDEX(preseason!V:V,MATCH(A551,preseason!B:B,0)),"")</f>
        <v/>
      </c>
    </row>
    <row r="552" spans="1:9" x14ac:dyDescent="0.2">
      <c r="A552">
        <v>999715</v>
      </c>
      <c r="B552" t="s">
        <v>1486</v>
      </c>
      <c r="C552" t="s">
        <v>439</v>
      </c>
      <c r="D552" t="s">
        <v>39</v>
      </c>
      <c r="E552">
        <v>60.5</v>
      </c>
      <c r="F552">
        <v>333100</v>
      </c>
      <c r="G552">
        <v>362</v>
      </c>
      <c r="H552">
        <v>46</v>
      </c>
      <c r="I552" t="str">
        <f>IFERROR(INDEX(preseason!H:H,MATCH(A552,preseason!B:B,0)) &amp; " "&amp; INDEX(preseason!V:V,MATCH(A552,preseason!B:B,0)),"")</f>
        <v>52 guard</v>
      </c>
    </row>
    <row r="553" spans="1:9" x14ac:dyDescent="0.2">
      <c r="A553">
        <v>291509</v>
      </c>
      <c r="B553" t="s">
        <v>1386</v>
      </c>
      <c r="C553" t="s">
        <v>17</v>
      </c>
      <c r="D553" t="s">
        <v>39</v>
      </c>
      <c r="E553">
        <v>59.82</v>
      </c>
      <c r="F553">
        <v>329400</v>
      </c>
      <c r="G553">
        <v>362.76900000000001</v>
      </c>
      <c r="H553">
        <v>46</v>
      </c>
      <c r="I553" t="str">
        <f>IFERROR(INDEX(preseason!H:H,MATCH(A553,preseason!B:B,0)) &amp; " "&amp; INDEX(preseason!V:V,MATCH(A553,preseason!B:B,0)),"")</f>
        <v>34 wing</v>
      </c>
    </row>
    <row r="554" spans="1:9" x14ac:dyDescent="0.2">
      <c r="A554">
        <v>1005992</v>
      </c>
      <c r="B554" t="s">
        <v>1602</v>
      </c>
      <c r="C554" t="s">
        <v>439</v>
      </c>
      <c r="D554" t="s">
        <v>44</v>
      </c>
      <c r="E554">
        <v>68.400000000000006</v>
      </c>
      <c r="F554">
        <v>301300</v>
      </c>
      <c r="G554">
        <v>362.846</v>
      </c>
      <c r="H554">
        <v>46</v>
      </c>
      <c r="I554" t="str">
        <f>IFERROR(INDEX(preseason!H:H,MATCH(A554,preseason!B:B,0)) &amp; " "&amp; INDEX(preseason!V:V,MATCH(A554,preseason!B:B,0)),"")</f>
        <v>50 spearhead</v>
      </c>
    </row>
    <row r="555" spans="1:9" x14ac:dyDescent="0.2">
      <c r="A555">
        <v>1011981</v>
      </c>
      <c r="B555" t="s">
        <v>1522</v>
      </c>
      <c r="C555" t="s">
        <v>35</v>
      </c>
      <c r="D555" t="s">
        <v>39</v>
      </c>
      <c r="E555">
        <v>74.5</v>
      </c>
      <c r="F555">
        <v>328100</v>
      </c>
      <c r="G555">
        <v>362.85199999999998</v>
      </c>
      <c r="H555">
        <v>46</v>
      </c>
      <c r="I555" t="str">
        <f>IFERROR(INDEX(preseason!H:H,MATCH(A555,preseason!B:B,0)) &amp; " "&amp; INDEX(preseason!V:V,MATCH(A555,preseason!B:B,0)),"")</f>
        <v/>
      </c>
    </row>
    <row r="556" spans="1:9" x14ac:dyDescent="0.2">
      <c r="A556">
        <v>291357</v>
      </c>
      <c r="B556" t="s">
        <v>1238</v>
      </c>
      <c r="C556" t="s">
        <v>496</v>
      </c>
      <c r="D556" t="s">
        <v>44</v>
      </c>
      <c r="E556">
        <v>55.56</v>
      </c>
      <c r="F556">
        <v>305900</v>
      </c>
      <c r="G556">
        <v>364.286</v>
      </c>
      <c r="H556">
        <v>46</v>
      </c>
      <c r="I556" t="str">
        <f>IFERROR(INDEX(preseason!H:H,MATCH(A556,preseason!B:B,0)) &amp; " "&amp; INDEX(preseason!V:V,MATCH(A556,preseason!B:B,0)),"")</f>
        <v>78 spearhead</v>
      </c>
    </row>
    <row r="557" spans="1:9" x14ac:dyDescent="0.2">
      <c r="A557">
        <v>298336</v>
      </c>
      <c r="B557" t="s">
        <v>1523</v>
      </c>
      <c r="C557" t="s">
        <v>118</v>
      </c>
      <c r="D557" t="s">
        <v>44</v>
      </c>
      <c r="E557">
        <v>61.14</v>
      </c>
      <c r="F557">
        <v>303000</v>
      </c>
      <c r="G557">
        <v>366.64299999999997</v>
      </c>
      <c r="H557">
        <v>46</v>
      </c>
      <c r="I557" t="str">
        <f>IFERROR(INDEX(preseason!H:H,MATCH(A557,preseason!B:B,0)) &amp; " "&amp; INDEX(preseason!V:V,MATCH(A557,preseason!B:B,0)),"")</f>
        <v>7 tog</v>
      </c>
    </row>
    <row r="558" spans="1:9" x14ac:dyDescent="0.2">
      <c r="A558">
        <v>992048</v>
      </c>
      <c r="B558" t="s">
        <v>1609</v>
      </c>
      <c r="C558" t="s">
        <v>906</v>
      </c>
      <c r="D558" t="s">
        <v>36</v>
      </c>
      <c r="E558">
        <v>54.86</v>
      </c>
      <c r="F558">
        <v>302000</v>
      </c>
      <c r="G558">
        <v>366.88499999999999</v>
      </c>
      <c r="H558">
        <v>46</v>
      </c>
      <c r="I558" t="str">
        <f>IFERROR(INDEX(preseason!H:H,MATCH(A558,preseason!B:B,0)) &amp; " "&amp; INDEX(preseason!V:V,MATCH(A558,preseason!B:B,0)),"")</f>
        <v>106 wing</v>
      </c>
    </row>
    <row r="559" spans="1:9" x14ac:dyDescent="0.2">
      <c r="A559">
        <v>1006203</v>
      </c>
      <c r="B559" t="s">
        <v>1450</v>
      </c>
      <c r="C559" t="s">
        <v>35</v>
      </c>
      <c r="D559" t="s">
        <v>39</v>
      </c>
      <c r="E559">
        <v>48.8</v>
      </c>
      <c r="F559">
        <v>268700</v>
      </c>
      <c r="G559">
        <v>368</v>
      </c>
      <c r="H559">
        <v>46</v>
      </c>
      <c r="I559" t="str">
        <f>IFERROR(INDEX(preseason!H:H,MATCH(A559,preseason!B:B,0)) &amp; " "&amp; INDEX(preseason!V:V,MATCH(A559,preseason!B:B,0)),"")</f>
        <v/>
      </c>
    </row>
    <row r="560" spans="1:9" x14ac:dyDescent="0.2">
      <c r="A560">
        <v>294504</v>
      </c>
      <c r="B560" t="s">
        <v>1319</v>
      </c>
      <c r="C560" t="s">
        <v>723</v>
      </c>
      <c r="D560" t="s">
        <v>39</v>
      </c>
      <c r="E560">
        <v>60.54</v>
      </c>
      <c r="F560">
        <v>333300</v>
      </c>
      <c r="G560">
        <v>368.03899999999999</v>
      </c>
      <c r="H560">
        <v>47</v>
      </c>
      <c r="I560" t="str">
        <f>IFERROR(INDEX(preseason!H:H,MATCH(A560,preseason!B:B,0)) &amp; " "&amp; INDEX(preseason!V:V,MATCH(A560,preseason!B:B,0)),"")</f>
        <v/>
      </c>
    </row>
    <row r="561" spans="1:9" x14ac:dyDescent="0.2">
      <c r="A561">
        <v>1008436</v>
      </c>
      <c r="B561" t="s">
        <v>1542</v>
      </c>
      <c r="C561" t="s">
        <v>17</v>
      </c>
      <c r="D561" t="s">
        <v>91</v>
      </c>
      <c r="E561">
        <v>57.75</v>
      </c>
      <c r="F561">
        <v>254400</v>
      </c>
      <c r="G561">
        <v>370.06700000000001</v>
      </c>
      <c r="H561">
        <v>47</v>
      </c>
      <c r="I561" t="str">
        <f>IFERROR(INDEX(preseason!H:H,MATCH(A561,preseason!B:B,0)) &amp; " "&amp; INDEX(preseason!V:V,MATCH(A561,preseason!B:B,0)),"")</f>
        <v/>
      </c>
    </row>
    <row r="562" spans="1:9" x14ac:dyDescent="0.2">
      <c r="A562">
        <v>298437</v>
      </c>
      <c r="B562" t="s">
        <v>1293</v>
      </c>
      <c r="C562" t="s">
        <v>118</v>
      </c>
      <c r="D562" t="s">
        <v>36</v>
      </c>
      <c r="E562">
        <v>53.28</v>
      </c>
      <c r="F562">
        <v>293300</v>
      </c>
      <c r="G562">
        <v>370.2</v>
      </c>
      <c r="H562">
        <v>47</v>
      </c>
      <c r="I562" t="str">
        <f>IFERROR(INDEX(preseason!H:H,MATCH(A562,preseason!B:B,0)) &amp; " "&amp; INDEX(preseason!V:V,MATCH(A562,preseason!B:B,0)),"")</f>
        <v/>
      </c>
    </row>
    <row r="563" spans="1:9" x14ac:dyDescent="0.2">
      <c r="A563">
        <v>1006013</v>
      </c>
      <c r="B563" t="s">
        <v>1689</v>
      </c>
      <c r="C563" t="s">
        <v>17</v>
      </c>
      <c r="D563" t="s">
        <v>44</v>
      </c>
      <c r="E563">
        <v>49.33</v>
      </c>
      <c r="F563">
        <v>271600</v>
      </c>
      <c r="G563">
        <v>370.5</v>
      </c>
      <c r="H563">
        <v>47</v>
      </c>
      <c r="I563" t="str">
        <f>IFERROR(INDEX(preseason!H:H,MATCH(A563,preseason!B:B,0)) &amp; " "&amp; INDEX(preseason!V:V,MATCH(A563,preseason!B:B,0)),"")</f>
        <v>50 pocket</v>
      </c>
    </row>
    <row r="564" spans="1:9" x14ac:dyDescent="0.2">
      <c r="A564">
        <v>1007102</v>
      </c>
      <c r="B564" t="s">
        <v>1256</v>
      </c>
      <c r="C564" t="s">
        <v>496</v>
      </c>
      <c r="D564" t="s">
        <v>39</v>
      </c>
      <c r="E564">
        <v>58.68</v>
      </c>
      <c r="F564">
        <v>323100</v>
      </c>
      <c r="G564">
        <v>376.33300000000003</v>
      </c>
      <c r="H564">
        <v>48</v>
      </c>
      <c r="I564" t="str">
        <f>IFERROR(INDEX(preseason!H:H,MATCH(A564,preseason!B:B,0)) &amp; " "&amp; INDEX(preseason!V:V,MATCH(A564,preseason!B:B,0)),"")</f>
        <v>60 guard</v>
      </c>
    </row>
    <row r="565" spans="1:9" x14ac:dyDescent="0.2">
      <c r="A565">
        <v>1021031</v>
      </c>
      <c r="B565" t="s">
        <v>1763</v>
      </c>
      <c r="C565" t="s">
        <v>35</v>
      </c>
      <c r="D565" t="s">
        <v>1225</v>
      </c>
      <c r="E565">
        <v>0</v>
      </c>
      <c r="F565">
        <v>123900</v>
      </c>
      <c r="G565">
        <v>377.9</v>
      </c>
      <c r="H565">
        <v>48</v>
      </c>
      <c r="I565" t="str">
        <f>IFERROR(INDEX(preseason!H:H,MATCH(A565,preseason!B:B,0)) &amp; " "&amp; INDEX(preseason!V:V,MATCH(A565,preseason!B:B,0)),"")</f>
        <v/>
      </c>
    </row>
    <row r="566" spans="1:9" x14ac:dyDescent="0.2">
      <c r="A566">
        <v>1009386</v>
      </c>
      <c r="B566" t="s">
        <v>1525</v>
      </c>
      <c r="C566" t="s">
        <v>118</v>
      </c>
      <c r="D566" t="s">
        <v>36</v>
      </c>
      <c r="E566">
        <v>56.7</v>
      </c>
      <c r="F566">
        <v>312200</v>
      </c>
      <c r="G566">
        <v>380.11500000000001</v>
      </c>
      <c r="H566">
        <v>48</v>
      </c>
      <c r="I566" t="str">
        <f>IFERROR(INDEX(preseason!H:H,MATCH(A566,preseason!B:B,0)) &amp; " "&amp; INDEX(preseason!V:V,MATCH(A566,preseason!B:B,0)),"")</f>
        <v>60 wing</v>
      </c>
    </row>
    <row r="567" spans="1:9" x14ac:dyDescent="0.2">
      <c r="A567">
        <v>1008185</v>
      </c>
      <c r="B567" t="s">
        <v>1464</v>
      </c>
      <c r="C567" t="s">
        <v>35</v>
      </c>
      <c r="D567" t="s">
        <v>44</v>
      </c>
      <c r="E567">
        <v>57.5</v>
      </c>
      <c r="F567">
        <v>316600</v>
      </c>
      <c r="G567">
        <v>380.423</v>
      </c>
      <c r="H567">
        <v>48</v>
      </c>
      <c r="I567" t="str">
        <f>IFERROR(INDEX(preseason!H:H,MATCH(A567,preseason!B:B,0)) &amp; " "&amp; INDEX(preseason!V:V,MATCH(A567,preseason!B:B,0)),"")</f>
        <v/>
      </c>
    </row>
    <row r="568" spans="1:9" x14ac:dyDescent="0.2">
      <c r="A568">
        <v>294013</v>
      </c>
      <c r="B568" t="s">
        <v>1445</v>
      </c>
      <c r="C568" t="s">
        <v>439</v>
      </c>
      <c r="D568" t="s">
        <v>39</v>
      </c>
      <c r="E568">
        <v>58.25</v>
      </c>
      <c r="F568">
        <v>320700</v>
      </c>
      <c r="G568">
        <v>381.77800000000002</v>
      </c>
      <c r="H568">
        <v>48</v>
      </c>
      <c r="I568" t="str">
        <f>IFERROR(INDEX(preseason!H:H,MATCH(A568,preseason!B:B,0)) &amp; " "&amp; INDEX(preseason!V:V,MATCH(A568,preseason!B:B,0)),"")</f>
        <v/>
      </c>
    </row>
    <row r="569" spans="1:9" x14ac:dyDescent="0.2">
      <c r="A569">
        <v>1002282</v>
      </c>
      <c r="B569" t="s">
        <v>1392</v>
      </c>
      <c r="C569" t="s">
        <v>636</v>
      </c>
      <c r="D569" t="s">
        <v>44</v>
      </c>
      <c r="E569">
        <v>56.05</v>
      </c>
      <c r="F569">
        <v>308600</v>
      </c>
      <c r="G569">
        <v>383.21699999999998</v>
      </c>
      <c r="H569">
        <v>48</v>
      </c>
      <c r="I569" t="str">
        <f>IFERROR(INDEX(preseason!H:H,MATCH(A569,preseason!B:B,0)) &amp; " "&amp; INDEX(preseason!V:V,MATCH(A569,preseason!B:B,0)),"")</f>
        <v>56 pocket</v>
      </c>
    </row>
    <row r="570" spans="1:9" x14ac:dyDescent="0.2">
      <c r="A570">
        <v>992462</v>
      </c>
      <c r="B570" t="s">
        <v>1414</v>
      </c>
      <c r="C570" t="s">
        <v>678</v>
      </c>
      <c r="D570" t="s">
        <v>36</v>
      </c>
      <c r="E570">
        <v>54.75</v>
      </c>
      <c r="F570">
        <v>301400</v>
      </c>
      <c r="G570">
        <v>383.75</v>
      </c>
      <c r="H570">
        <v>48</v>
      </c>
      <c r="I570" t="str">
        <f>IFERROR(INDEX(preseason!H:H,MATCH(A570,preseason!B:B,0)) &amp; " "&amp; INDEX(preseason!V:V,MATCH(A570,preseason!B:B,0)),"")</f>
        <v/>
      </c>
    </row>
    <row r="571" spans="1:9" x14ac:dyDescent="0.2">
      <c r="A571">
        <v>296291</v>
      </c>
      <c r="B571" t="s">
        <v>1328</v>
      </c>
      <c r="C571" t="s">
        <v>496</v>
      </c>
      <c r="D571" t="s">
        <v>39</v>
      </c>
      <c r="E571">
        <v>56.7</v>
      </c>
      <c r="F571">
        <v>312200</v>
      </c>
      <c r="G571">
        <v>385</v>
      </c>
      <c r="H571">
        <v>49</v>
      </c>
      <c r="I571" t="str">
        <f>IFERROR(INDEX(preseason!H:H,MATCH(A571,preseason!B:B,0)) &amp; " "&amp; INDEX(preseason!V:V,MATCH(A571,preseason!B:B,0)),"")</f>
        <v>25 injured</v>
      </c>
    </row>
    <row r="572" spans="1:9" x14ac:dyDescent="0.2">
      <c r="A572">
        <v>280824</v>
      </c>
      <c r="B572" t="s">
        <v>1395</v>
      </c>
      <c r="C572" t="s">
        <v>636</v>
      </c>
      <c r="D572" t="s">
        <v>44</v>
      </c>
      <c r="E572">
        <v>57.56</v>
      </c>
      <c r="F572">
        <v>316900</v>
      </c>
      <c r="G572">
        <v>385.03899999999999</v>
      </c>
      <c r="H572">
        <v>49</v>
      </c>
      <c r="I572" t="str">
        <f>IFERROR(INDEX(preseason!H:H,MATCH(A572,preseason!B:B,0)) &amp; " "&amp; INDEX(preseason!V:V,MATCH(A572,preseason!B:B,0)),"")</f>
        <v/>
      </c>
    </row>
    <row r="573" spans="1:9" x14ac:dyDescent="0.2">
      <c r="A573">
        <v>291978</v>
      </c>
      <c r="B573" t="s">
        <v>1227</v>
      </c>
      <c r="C573" t="s">
        <v>863</v>
      </c>
      <c r="D573" t="s">
        <v>39</v>
      </c>
      <c r="E573">
        <v>56.22</v>
      </c>
      <c r="F573">
        <v>309500</v>
      </c>
      <c r="G573">
        <v>389.875</v>
      </c>
      <c r="H573">
        <v>49</v>
      </c>
      <c r="I573" t="str">
        <f>IFERROR(INDEX(preseason!H:H,MATCH(A573,preseason!B:B,0)) &amp; " "&amp; INDEX(preseason!V:V,MATCH(A573,preseason!B:B,0)),"")</f>
        <v>91 wing</v>
      </c>
    </row>
    <row r="574" spans="1:9" x14ac:dyDescent="0.2">
      <c r="A574">
        <v>270325</v>
      </c>
      <c r="B574" t="s">
        <v>1144</v>
      </c>
      <c r="C574" t="s">
        <v>768</v>
      </c>
      <c r="D574" t="s">
        <v>39</v>
      </c>
      <c r="E574">
        <v>57.68</v>
      </c>
      <c r="F574">
        <v>317600</v>
      </c>
      <c r="G574">
        <v>392.88200000000001</v>
      </c>
      <c r="H574">
        <v>50</v>
      </c>
      <c r="I574" t="str">
        <f>IFERROR(INDEX(preseason!H:H,MATCH(A574,preseason!B:B,0)) &amp; " "&amp; INDEX(preseason!V:V,MATCH(A574,preseason!B:B,0)),"")</f>
        <v/>
      </c>
    </row>
    <row r="575" spans="1:9" x14ac:dyDescent="0.2">
      <c r="A575">
        <v>1006087</v>
      </c>
      <c r="B575" t="s">
        <v>1409</v>
      </c>
      <c r="C575" t="s">
        <v>439</v>
      </c>
      <c r="D575" t="s">
        <v>39</v>
      </c>
      <c r="E575">
        <v>58.4</v>
      </c>
      <c r="F575">
        <v>321500</v>
      </c>
      <c r="G575">
        <v>395.625</v>
      </c>
      <c r="H575">
        <v>50</v>
      </c>
      <c r="I575" t="str">
        <f>IFERROR(INDEX(preseason!H:H,MATCH(A575,preseason!B:B,0)) &amp; " "&amp; INDEX(preseason!V:V,MATCH(A575,preseason!B:B,0)),"")</f>
        <v>49 job</v>
      </c>
    </row>
    <row r="576" spans="1:9" x14ac:dyDescent="0.2">
      <c r="A576">
        <v>294624</v>
      </c>
      <c r="B576" t="s">
        <v>1288</v>
      </c>
      <c r="C576" t="s">
        <v>199</v>
      </c>
      <c r="D576" t="s">
        <v>39</v>
      </c>
      <c r="E576">
        <v>57.2</v>
      </c>
      <c r="F576">
        <v>314900</v>
      </c>
      <c r="G576">
        <v>397</v>
      </c>
      <c r="H576">
        <v>50</v>
      </c>
      <c r="I576" t="str">
        <f>IFERROR(INDEX(preseason!H:H,MATCH(A576,preseason!B:B,0)) &amp; " "&amp; INDEX(preseason!V:V,MATCH(A576,preseason!B:B,0)),"")</f>
        <v>37 job</v>
      </c>
    </row>
    <row r="577" spans="1:9" x14ac:dyDescent="0.2">
      <c r="A577">
        <v>1006030</v>
      </c>
      <c r="B577" t="s">
        <v>1545</v>
      </c>
      <c r="C577" t="s">
        <v>588</v>
      </c>
      <c r="D577" t="s">
        <v>44</v>
      </c>
      <c r="E577">
        <v>55.53</v>
      </c>
      <c r="F577">
        <v>305800</v>
      </c>
      <c r="G577">
        <v>398.286</v>
      </c>
      <c r="H577">
        <v>50</v>
      </c>
      <c r="I577" t="str">
        <f>IFERROR(INDEX(preseason!H:H,MATCH(A577,preseason!B:B,0)) &amp; " "&amp; INDEX(preseason!V:V,MATCH(A577,preseason!B:B,0)),"")</f>
        <v>57 spearhead</v>
      </c>
    </row>
    <row r="578" spans="1:9" x14ac:dyDescent="0.2">
      <c r="A578">
        <v>1013973</v>
      </c>
      <c r="B578" t="s">
        <v>1528</v>
      </c>
      <c r="C578" t="s">
        <v>199</v>
      </c>
      <c r="D578" t="s">
        <v>44</v>
      </c>
      <c r="E578">
        <v>56.88</v>
      </c>
      <c r="F578">
        <v>313200</v>
      </c>
      <c r="G578">
        <v>400.33300000000003</v>
      </c>
      <c r="H578">
        <v>51</v>
      </c>
      <c r="I578" t="str">
        <f>IFERROR(INDEX(preseason!H:H,MATCH(A578,preseason!B:B,0)) &amp; " "&amp; INDEX(preseason!V:V,MATCH(A578,preseason!B:B,0)),"")</f>
        <v>47 pocket</v>
      </c>
    </row>
    <row r="579" spans="1:9" x14ac:dyDescent="0.2">
      <c r="A579">
        <v>1005326</v>
      </c>
      <c r="B579" t="s">
        <v>1551</v>
      </c>
      <c r="C579" t="s">
        <v>723</v>
      </c>
      <c r="D579" t="s">
        <v>1225</v>
      </c>
      <c r="E579">
        <v>47.6</v>
      </c>
      <c r="F579">
        <v>262100</v>
      </c>
      <c r="G579">
        <v>406.7</v>
      </c>
      <c r="H579">
        <v>51</v>
      </c>
      <c r="I579" t="str">
        <f>IFERROR(INDEX(preseason!H:H,MATCH(A579,preseason!B:B,0)) &amp; " "&amp; INDEX(preseason!V:V,MATCH(A579,preseason!B:B,0)),"")</f>
        <v/>
      </c>
    </row>
    <row r="580" spans="1:9" x14ac:dyDescent="0.2">
      <c r="A580">
        <v>1000998</v>
      </c>
      <c r="B580" t="s">
        <v>1332</v>
      </c>
      <c r="C580" t="s">
        <v>35</v>
      </c>
      <c r="D580" t="s">
        <v>44</v>
      </c>
      <c r="E580">
        <v>56.41</v>
      </c>
      <c r="F580">
        <v>310600</v>
      </c>
      <c r="G580">
        <v>413</v>
      </c>
      <c r="H580">
        <v>52</v>
      </c>
      <c r="I580" t="str">
        <f>IFERROR(INDEX(preseason!H:H,MATCH(A580,preseason!B:B,0)) &amp; " "&amp; INDEX(preseason!V:V,MATCH(A580,preseason!B:B,0)),"")</f>
        <v/>
      </c>
    </row>
    <row r="581" spans="1:9" x14ac:dyDescent="0.2">
      <c r="A581">
        <v>290527</v>
      </c>
      <c r="B581" t="s">
        <v>1242</v>
      </c>
      <c r="C581" t="s">
        <v>723</v>
      </c>
      <c r="D581" t="s">
        <v>39</v>
      </c>
      <c r="E581">
        <v>55.57</v>
      </c>
      <c r="F581">
        <v>275400</v>
      </c>
      <c r="G581">
        <v>413</v>
      </c>
      <c r="H581">
        <v>52</v>
      </c>
      <c r="I581" t="str">
        <f>IFERROR(INDEX(preseason!H:H,MATCH(A581,preseason!B:B,0)) &amp; " "&amp; INDEX(preseason!V:V,MATCH(A581,preseason!B:B,0)),"")</f>
        <v>37 tog</v>
      </c>
    </row>
    <row r="582" spans="1:9" x14ac:dyDescent="0.2">
      <c r="A582">
        <v>996442</v>
      </c>
      <c r="B582" t="s">
        <v>1216</v>
      </c>
      <c r="C582" t="s">
        <v>863</v>
      </c>
      <c r="D582" t="s">
        <v>44</v>
      </c>
      <c r="E582">
        <v>56.88</v>
      </c>
      <c r="F582">
        <v>313100</v>
      </c>
      <c r="G582">
        <v>413.21699999999998</v>
      </c>
      <c r="H582">
        <v>52</v>
      </c>
      <c r="I582" t="str">
        <f>IFERROR(INDEX(preseason!H:H,MATCH(A582,preseason!B:B,0)) &amp; " "&amp; INDEX(preseason!V:V,MATCH(A582,preseason!B:B,0)),"")</f>
        <v/>
      </c>
    </row>
    <row r="583" spans="1:9" x14ac:dyDescent="0.2">
      <c r="A583">
        <v>280988</v>
      </c>
      <c r="B583" t="s">
        <v>1420</v>
      </c>
      <c r="C583" t="s">
        <v>376</v>
      </c>
      <c r="D583" t="s">
        <v>44</v>
      </c>
      <c r="E583">
        <v>56.24</v>
      </c>
      <c r="F583">
        <v>309600</v>
      </c>
      <c r="G583">
        <v>414.72199999999998</v>
      </c>
      <c r="H583">
        <v>52</v>
      </c>
      <c r="I583" t="str">
        <f>IFERROR(INDEX(preseason!H:H,MATCH(A583,preseason!B:B,0)) &amp; " "&amp; INDEX(preseason!V:V,MATCH(A583,preseason!B:B,0)),"")</f>
        <v/>
      </c>
    </row>
    <row r="584" spans="1:9" x14ac:dyDescent="0.2">
      <c r="A584">
        <v>996554</v>
      </c>
      <c r="B584" t="s">
        <v>1343</v>
      </c>
      <c r="C584" t="s">
        <v>947</v>
      </c>
      <c r="D584" t="s">
        <v>44</v>
      </c>
      <c r="E584">
        <v>56.47</v>
      </c>
      <c r="F584">
        <v>310900</v>
      </c>
      <c r="G584">
        <v>421.57900000000001</v>
      </c>
      <c r="H584">
        <v>53</v>
      </c>
      <c r="I584" t="str">
        <f>IFERROR(INDEX(preseason!H:H,MATCH(A584,preseason!B:B,0)) &amp; " "&amp; INDEX(preseason!V:V,MATCH(A584,preseason!B:B,0)),"")</f>
        <v>60 wing</v>
      </c>
    </row>
    <row r="585" spans="1:9" x14ac:dyDescent="0.2">
      <c r="A585">
        <v>994539</v>
      </c>
      <c r="B585" t="s">
        <v>1228</v>
      </c>
      <c r="C585" t="s">
        <v>947</v>
      </c>
      <c r="D585" t="s">
        <v>44</v>
      </c>
      <c r="E585">
        <v>51.14</v>
      </c>
      <c r="F585">
        <v>281600</v>
      </c>
      <c r="G585">
        <v>421.63600000000002</v>
      </c>
      <c r="H585">
        <v>53</v>
      </c>
      <c r="I585" t="str">
        <f>IFERROR(INDEX(preseason!H:H,MATCH(A585,preseason!B:B,0)) &amp; " "&amp; INDEX(preseason!V:V,MATCH(A585,preseason!B:B,0)),"")</f>
        <v/>
      </c>
    </row>
    <row r="586" spans="1:9" x14ac:dyDescent="0.2">
      <c r="A586">
        <v>992054</v>
      </c>
      <c r="B586" t="s">
        <v>1413</v>
      </c>
      <c r="C586" t="s">
        <v>906</v>
      </c>
      <c r="D586" t="s">
        <v>36</v>
      </c>
      <c r="E586">
        <v>59</v>
      </c>
      <c r="F586">
        <v>292400</v>
      </c>
      <c r="G586">
        <v>424.077</v>
      </c>
      <c r="H586">
        <v>54</v>
      </c>
      <c r="I586" t="str">
        <f>IFERROR(INDEX(preseason!H:H,MATCH(A586,preseason!B:B,0)) &amp; " "&amp; INDEX(preseason!V:V,MATCH(A586,preseason!B:B,0)),"")</f>
        <v/>
      </c>
    </row>
    <row r="587" spans="1:9" x14ac:dyDescent="0.2">
      <c r="A587">
        <v>1011437</v>
      </c>
      <c r="B587" t="s">
        <v>1564</v>
      </c>
      <c r="C587" t="s">
        <v>947</v>
      </c>
      <c r="D587" t="s">
        <v>39</v>
      </c>
      <c r="E587">
        <v>56.06</v>
      </c>
      <c r="F587">
        <v>308600</v>
      </c>
      <c r="G587">
        <v>433.5</v>
      </c>
      <c r="H587">
        <v>55</v>
      </c>
      <c r="I587" t="str">
        <f>IFERROR(INDEX(preseason!H:H,MATCH(A587,preseason!B:B,0)) &amp; " "&amp; INDEX(preseason!V:V,MATCH(A587,preseason!B:B,0)),"")</f>
        <v/>
      </c>
    </row>
    <row r="588" spans="1:9" x14ac:dyDescent="0.2">
      <c r="A588">
        <v>1005599</v>
      </c>
      <c r="B588" t="s">
        <v>1519</v>
      </c>
      <c r="C588" t="s">
        <v>947</v>
      </c>
      <c r="D588" t="s">
        <v>39</v>
      </c>
      <c r="E588">
        <v>55.44</v>
      </c>
      <c r="F588">
        <v>305200</v>
      </c>
      <c r="I588" t="str">
        <f>IFERROR(INDEX(preseason!H:H,MATCH(A588,preseason!B:B,0)) &amp; " "&amp; INDEX(preseason!V:V,MATCH(A588,preseason!B:B,0)),"")</f>
        <v/>
      </c>
    </row>
    <row r="589" spans="1:9" x14ac:dyDescent="0.2">
      <c r="A589">
        <v>1009410</v>
      </c>
      <c r="B589" t="s">
        <v>1577</v>
      </c>
      <c r="C589" t="s">
        <v>376</v>
      </c>
      <c r="D589" t="s">
        <v>39</v>
      </c>
      <c r="E589">
        <v>55.26</v>
      </c>
      <c r="F589">
        <v>304300</v>
      </c>
      <c r="I589" t="str">
        <f>IFERROR(INDEX(preseason!H:H,MATCH(A589,preseason!B:B,0)) &amp; " "&amp; INDEX(preseason!V:V,MATCH(A589,preseason!B:B,0)),"")</f>
        <v>45 guard</v>
      </c>
    </row>
    <row r="590" spans="1:9" x14ac:dyDescent="0.2">
      <c r="A590">
        <v>992374</v>
      </c>
      <c r="B590" t="s">
        <v>1208</v>
      </c>
      <c r="C590" t="s">
        <v>817</v>
      </c>
      <c r="D590" t="s">
        <v>44</v>
      </c>
      <c r="E590">
        <v>54.32</v>
      </c>
      <c r="F590">
        <v>299000</v>
      </c>
      <c r="I590" t="str">
        <f>IFERROR(INDEX(preseason!H:H,MATCH(A590,preseason!B:B,0)) &amp; " "&amp; INDEX(preseason!V:V,MATCH(A590,preseason!B:B,0)),"")</f>
        <v>80 wing</v>
      </c>
    </row>
    <row r="591" spans="1:9" x14ac:dyDescent="0.2">
      <c r="A591">
        <v>280804</v>
      </c>
      <c r="B591" t="s">
        <v>1402</v>
      </c>
      <c r="C591" t="s">
        <v>17</v>
      </c>
      <c r="D591" t="s">
        <v>39</v>
      </c>
      <c r="E591">
        <v>67.2</v>
      </c>
      <c r="F591">
        <v>296000</v>
      </c>
      <c r="I591" t="str">
        <f>IFERROR(INDEX(preseason!H:H,MATCH(A591,preseason!B:B,0)) &amp; " "&amp; INDEX(preseason!V:V,MATCH(A591,preseason!B:B,0)),"")</f>
        <v/>
      </c>
    </row>
    <row r="592" spans="1:9" x14ac:dyDescent="0.2">
      <c r="A592">
        <v>1006550</v>
      </c>
      <c r="B592" t="s">
        <v>1461</v>
      </c>
      <c r="C592" t="s">
        <v>947</v>
      </c>
      <c r="D592" t="s">
        <v>44</v>
      </c>
      <c r="E592">
        <v>52.75</v>
      </c>
      <c r="F592">
        <v>290400</v>
      </c>
      <c r="I592" t="str">
        <f>IFERROR(INDEX(preseason!H:H,MATCH(A592,preseason!B:B,0)) &amp; " "&amp; INDEX(preseason!V:V,MATCH(A592,preseason!B:B,0)),"")</f>
        <v>51 wing</v>
      </c>
    </row>
    <row r="593" spans="1:9" x14ac:dyDescent="0.2">
      <c r="A593">
        <v>991933</v>
      </c>
      <c r="B593" t="s">
        <v>1312</v>
      </c>
      <c r="C593" t="s">
        <v>768</v>
      </c>
      <c r="D593" t="s">
        <v>44</v>
      </c>
      <c r="E593">
        <v>51.19</v>
      </c>
      <c r="F593">
        <v>281800</v>
      </c>
      <c r="I593" t="str">
        <f>IFERROR(INDEX(preseason!H:H,MATCH(A593,preseason!B:B,0)) &amp; " "&amp; INDEX(preseason!V:V,MATCH(A593,preseason!B:B,0)),"")</f>
        <v/>
      </c>
    </row>
    <row r="594" spans="1:9" x14ac:dyDescent="0.2">
      <c r="A594">
        <v>1005986</v>
      </c>
      <c r="B594" t="s">
        <v>1537</v>
      </c>
      <c r="C594" t="s">
        <v>439</v>
      </c>
      <c r="D594" t="s">
        <v>44</v>
      </c>
      <c r="E594">
        <v>50.73</v>
      </c>
      <c r="F594">
        <v>279300</v>
      </c>
      <c r="I594" t="str">
        <f>IFERROR(INDEX(preseason!H:H,MATCH(A594,preseason!B:B,0)) &amp; " "&amp; INDEX(preseason!V:V,MATCH(A594,preseason!B:B,0)),"")</f>
        <v/>
      </c>
    </row>
    <row r="595" spans="1:9" x14ac:dyDescent="0.2">
      <c r="A595">
        <v>1012144</v>
      </c>
      <c r="B595" t="s">
        <v>1859</v>
      </c>
      <c r="C595" t="s">
        <v>678</v>
      </c>
      <c r="D595" t="s">
        <v>39</v>
      </c>
      <c r="E595">
        <v>63.25</v>
      </c>
      <c r="F595">
        <v>278600</v>
      </c>
      <c r="I595" t="str">
        <f>IFERROR(INDEX(preseason!H:H,MATCH(A595,preseason!B:B,0)) &amp; " "&amp; INDEX(preseason!V:V,MATCH(A595,preseason!B:B,0)),"")</f>
        <v/>
      </c>
    </row>
    <row r="596" spans="1:9" x14ac:dyDescent="0.2">
      <c r="A596">
        <v>1005000</v>
      </c>
      <c r="B596" t="s">
        <v>1418</v>
      </c>
      <c r="C596" t="s">
        <v>906</v>
      </c>
      <c r="D596" t="s">
        <v>44</v>
      </c>
      <c r="E596">
        <v>49.78</v>
      </c>
      <c r="F596">
        <v>274100</v>
      </c>
      <c r="I596" t="str">
        <f>IFERROR(INDEX(preseason!H:H,MATCH(A596,preseason!B:B,0)) &amp; " "&amp; INDEX(preseason!V:V,MATCH(A596,preseason!B:B,0)),"")</f>
        <v/>
      </c>
    </row>
    <row r="597" spans="1:9" x14ac:dyDescent="0.2">
      <c r="A597">
        <v>291819</v>
      </c>
      <c r="B597" t="s">
        <v>1341</v>
      </c>
      <c r="C597" t="s">
        <v>636</v>
      </c>
      <c r="D597" t="s">
        <v>39</v>
      </c>
      <c r="E597">
        <v>55.14</v>
      </c>
      <c r="F597">
        <v>273200</v>
      </c>
      <c r="I597" t="str">
        <f>IFERROR(INDEX(preseason!H:H,MATCH(A597,preseason!B:B,0)) &amp; " "&amp; INDEX(preseason!V:V,MATCH(A597,preseason!B:B,0)),"")</f>
        <v/>
      </c>
    </row>
    <row r="598" spans="1:9" x14ac:dyDescent="0.2">
      <c r="A598">
        <v>997823</v>
      </c>
      <c r="B598" t="s">
        <v>1324</v>
      </c>
      <c r="C598" t="s">
        <v>947</v>
      </c>
      <c r="D598" t="s">
        <v>39</v>
      </c>
      <c r="E598">
        <v>49.46</v>
      </c>
      <c r="F598">
        <v>272300</v>
      </c>
      <c r="I598" t="str">
        <f>IFERROR(INDEX(preseason!H:H,MATCH(A598,preseason!B:B,0)) &amp; " "&amp; INDEX(preseason!V:V,MATCH(A598,preseason!B:B,0)),"")</f>
        <v>36 spearhead</v>
      </c>
    </row>
    <row r="599" spans="1:9" x14ac:dyDescent="0.2">
      <c r="A599">
        <v>1014038</v>
      </c>
      <c r="B599" t="s">
        <v>1860</v>
      </c>
      <c r="C599" t="s">
        <v>17</v>
      </c>
      <c r="D599" t="s">
        <v>39</v>
      </c>
      <c r="E599">
        <v>54.5</v>
      </c>
      <c r="F599">
        <v>270100</v>
      </c>
      <c r="I599" t="str">
        <f>IFERROR(INDEX(preseason!H:H,MATCH(A599,preseason!B:B,0)) &amp; " "&amp; INDEX(preseason!V:V,MATCH(A599,preseason!B:B,0)),"")</f>
        <v/>
      </c>
    </row>
    <row r="600" spans="1:9" x14ac:dyDescent="0.2">
      <c r="A600">
        <v>296588</v>
      </c>
      <c r="B600" t="s">
        <v>1778</v>
      </c>
      <c r="C600" t="s">
        <v>906</v>
      </c>
      <c r="D600" t="s">
        <v>1225</v>
      </c>
      <c r="E600">
        <v>48.08</v>
      </c>
      <c r="F600">
        <v>264700</v>
      </c>
      <c r="I600" t="str">
        <f>IFERROR(INDEX(preseason!H:H,MATCH(A600,preseason!B:B,0)) &amp; " "&amp; INDEX(preseason!V:V,MATCH(A600,preseason!B:B,0)),"")</f>
        <v/>
      </c>
    </row>
    <row r="601" spans="1:9" x14ac:dyDescent="0.2">
      <c r="A601">
        <v>992499</v>
      </c>
      <c r="B601" t="s">
        <v>1436</v>
      </c>
      <c r="C601" t="s">
        <v>678</v>
      </c>
      <c r="D601" t="s">
        <v>39</v>
      </c>
      <c r="E601">
        <v>48</v>
      </c>
      <c r="F601">
        <v>264300</v>
      </c>
      <c r="I601" t="str">
        <f>IFERROR(INDEX(preseason!H:H,MATCH(A601,preseason!B:B,0)) &amp; " "&amp; INDEX(preseason!V:V,MATCH(A601,preseason!B:B,0)),"")</f>
        <v>42 pocket</v>
      </c>
    </row>
    <row r="602" spans="1:9" x14ac:dyDescent="0.2">
      <c r="A602">
        <v>1011994</v>
      </c>
      <c r="B602" t="s">
        <v>1558</v>
      </c>
      <c r="C602" t="s">
        <v>817</v>
      </c>
      <c r="D602" t="s">
        <v>1225</v>
      </c>
      <c r="E602">
        <v>53</v>
      </c>
      <c r="F602">
        <v>262600</v>
      </c>
      <c r="I602" t="str">
        <f>IFERROR(INDEX(preseason!H:H,MATCH(A602,preseason!B:B,0)) &amp; " "&amp; INDEX(preseason!V:V,MATCH(A602,preseason!B:B,0)),"")</f>
        <v>60 shovel</v>
      </c>
    </row>
    <row r="603" spans="1:9" x14ac:dyDescent="0.2">
      <c r="A603">
        <v>1017718</v>
      </c>
      <c r="B603" t="s">
        <v>1759</v>
      </c>
      <c r="C603" t="s">
        <v>947</v>
      </c>
      <c r="D603" t="s">
        <v>39</v>
      </c>
      <c r="E603">
        <v>47.5</v>
      </c>
      <c r="F603">
        <v>261500</v>
      </c>
      <c r="I603" t="str">
        <f>IFERROR(INDEX(preseason!H:H,MATCH(A603,preseason!B:B,0)) &amp; " "&amp; INDEX(preseason!V:V,MATCH(A603,preseason!B:B,0)),"")</f>
        <v/>
      </c>
    </row>
    <row r="604" spans="1:9" x14ac:dyDescent="0.2">
      <c r="A604">
        <v>1006232</v>
      </c>
      <c r="B604" t="s">
        <v>1357</v>
      </c>
      <c r="C604" t="s">
        <v>863</v>
      </c>
      <c r="D604" t="s">
        <v>44</v>
      </c>
      <c r="E604">
        <v>47.22</v>
      </c>
      <c r="F604">
        <v>260000</v>
      </c>
      <c r="I604" t="str">
        <f>IFERROR(INDEX(preseason!H:H,MATCH(A604,preseason!B:B,0)) &amp; " "&amp; INDEX(preseason!V:V,MATCH(A604,preseason!B:B,0)),"")</f>
        <v/>
      </c>
    </row>
    <row r="605" spans="1:9" x14ac:dyDescent="0.2">
      <c r="A605">
        <v>1008230</v>
      </c>
      <c r="B605" t="s">
        <v>1684</v>
      </c>
      <c r="C605" t="s">
        <v>35</v>
      </c>
      <c r="D605" t="s">
        <v>39</v>
      </c>
      <c r="E605">
        <v>46.69</v>
      </c>
      <c r="F605">
        <v>257000</v>
      </c>
      <c r="I605" t="str">
        <f>IFERROR(INDEX(preseason!H:H,MATCH(A605,preseason!B:B,0)) &amp; " "&amp; INDEX(preseason!V:V,MATCH(A605,preseason!B:B,0)),"")</f>
        <v>62 job</v>
      </c>
    </row>
    <row r="606" spans="1:9" x14ac:dyDescent="0.2">
      <c r="A606">
        <v>1013532</v>
      </c>
      <c r="B606" t="s">
        <v>1518</v>
      </c>
      <c r="C606" t="s">
        <v>118</v>
      </c>
      <c r="D606" t="s">
        <v>44</v>
      </c>
      <c r="E606">
        <v>58</v>
      </c>
      <c r="F606">
        <v>255500</v>
      </c>
      <c r="I606" t="str">
        <f>IFERROR(INDEX(preseason!H:H,MATCH(A606,preseason!B:B,0)) &amp; " "&amp; INDEX(preseason!V:V,MATCH(A606,preseason!B:B,0)),"")</f>
        <v/>
      </c>
    </row>
    <row r="607" spans="1:9" x14ac:dyDescent="0.2">
      <c r="A607">
        <v>294654</v>
      </c>
      <c r="B607" t="s">
        <v>1397</v>
      </c>
      <c r="C607" t="s">
        <v>315</v>
      </c>
      <c r="D607" t="s">
        <v>39</v>
      </c>
      <c r="E607">
        <v>57.8</v>
      </c>
      <c r="F607">
        <v>254600</v>
      </c>
      <c r="I607" t="str">
        <f>IFERROR(INDEX(preseason!H:H,MATCH(A607,preseason!B:B,0)) &amp; " "&amp; INDEX(preseason!V:V,MATCH(A607,preseason!B:B,0)),"")</f>
        <v/>
      </c>
    </row>
    <row r="608" spans="1:9" x14ac:dyDescent="0.2">
      <c r="A608">
        <v>1013093</v>
      </c>
      <c r="B608" t="s">
        <v>1484</v>
      </c>
      <c r="C608" t="s">
        <v>588</v>
      </c>
      <c r="D608" t="s">
        <v>39</v>
      </c>
      <c r="E608">
        <v>46.19</v>
      </c>
      <c r="F608">
        <v>254300</v>
      </c>
      <c r="I608" t="str">
        <f>IFERROR(INDEX(preseason!H:H,MATCH(A608,preseason!B:B,0)) &amp; " "&amp; INDEX(preseason!V:V,MATCH(A608,preseason!B:B,0)),"")</f>
        <v>9 tog</v>
      </c>
    </row>
    <row r="609" spans="1:9" x14ac:dyDescent="0.2">
      <c r="A609">
        <v>290675</v>
      </c>
      <c r="B609" t="s">
        <v>1326</v>
      </c>
      <c r="C609" t="s">
        <v>17</v>
      </c>
      <c r="D609" t="s">
        <v>44</v>
      </c>
      <c r="E609">
        <v>46.09</v>
      </c>
      <c r="F609">
        <v>253800</v>
      </c>
      <c r="I609" t="str">
        <f>IFERROR(INDEX(preseason!H:H,MATCH(A609,preseason!B:B,0)) &amp; " "&amp; INDEX(preseason!V:V,MATCH(A609,preseason!B:B,0)),"")</f>
        <v>68 wing</v>
      </c>
    </row>
    <row r="610" spans="1:9" x14ac:dyDescent="0.2">
      <c r="A610">
        <v>998195</v>
      </c>
      <c r="B610" t="s">
        <v>1591</v>
      </c>
      <c r="C610" t="s">
        <v>817</v>
      </c>
      <c r="D610" t="s">
        <v>39</v>
      </c>
      <c r="E610">
        <v>57.33</v>
      </c>
      <c r="F610">
        <v>252500</v>
      </c>
      <c r="I610" t="str">
        <f>IFERROR(INDEX(preseason!H:H,MATCH(A610,preseason!B:B,0)) &amp; " "&amp; INDEX(preseason!V:V,MATCH(A610,preseason!B:B,0)),"")</f>
        <v/>
      </c>
    </row>
    <row r="611" spans="1:9" x14ac:dyDescent="0.2">
      <c r="A611">
        <v>291548</v>
      </c>
      <c r="B611" t="s">
        <v>1257</v>
      </c>
      <c r="C611" t="s">
        <v>118</v>
      </c>
      <c r="D611" t="s">
        <v>39</v>
      </c>
      <c r="E611">
        <v>65</v>
      </c>
      <c r="F611">
        <v>250500</v>
      </c>
      <c r="I611" t="str">
        <f>IFERROR(INDEX(preseason!H:H,MATCH(A611,preseason!B:B,0)) &amp; " "&amp; INDEX(preseason!V:V,MATCH(A611,preseason!B:B,0)),"")</f>
        <v/>
      </c>
    </row>
    <row r="612" spans="1:9" x14ac:dyDescent="0.2">
      <c r="A612">
        <v>290314</v>
      </c>
      <c r="B612" t="s">
        <v>1267</v>
      </c>
      <c r="C612" t="s">
        <v>17</v>
      </c>
      <c r="D612" t="s">
        <v>39</v>
      </c>
      <c r="E612">
        <v>45.41</v>
      </c>
      <c r="F612">
        <v>250000</v>
      </c>
      <c r="I612" t="str">
        <f>IFERROR(INDEX(preseason!H:H,MATCH(A612,preseason!B:B,0)) &amp; " "&amp; INDEX(preseason!V:V,MATCH(A612,preseason!B:B,0)),"")</f>
        <v/>
      </c>
    </row>
    <row r="613" spans="1:9" x14ac:dyDescent="0.2">
      <c r="A613">
        <v>1013153</v>
      </c>
      <c r="B613" t="s">
        <v>1709</v>
      </c>
      <c r="C613" t="s">
        <v>35</v>
      </c>
      <c r="D613" t="s">
        <v>39</v>
      </c>
      <c r="E613">
        <v>45.09</v>
      </c>
      <c r="F613">
        <v>248300</v>
      </c>
      <c r="I613" t="str">
        <f>IFERROR(INDEX(preseason!H:H,MATCH(A613,preseason!B:B,0)) &amp; " "&amp; INDEX(preseason!V:V,MATCH(A613,preseason!B:B,0)),"")</f>
        <v>47 guard</v>
      </c>
    </row>
    <row r="614" spans="1:9" x14ac:dyDescent="0.2">
      <c r="A614">
        <v>1002795</v>
      </c>
      <c r="B614" t="s">
        <v>1711</v>
      </c>
      <c r="C614" t="s">
        <v>199</v>
      </c>
      <c r="D614" t="s">
        <v>39</v>
      </c>
      <c r="E614">
        <v>49.86</v>
      </c>
      <c r="F614">
        <v>247100</v>
      </c>
      <c r="I614" t="str">
        <f>IFERROR(INDEX(preseason!H:H,MATCH(A614,preseason!B:B,0)) &amp; " "&amp; INDEX(preseason!V:V,MATCH(A614,preseason!B:B,0)),"")</f>
        <v/>
      </c>
    </row>
    <row r="615" spans="1:9" x14ac:dyDescent="0.2">
      <c r="A615">
        <v>1009241</v>
      </c>
      <c r="B615" t="s">
        <v>1527</v>
      </c>
      <c r="C615" t="s">
        <v>199</v>
      </c>
      <c r="D615" t="s">
        <v>1309</v>
      </c>
      <c r="E615">
        <v>63.67</v>
      </c>
      <c r="F615">
        <v>245400</v>
      </c>
      <c r="I615" t="str">
        <f>IFERROR(INDEX(preseason!H:H,MATCH(A615,preseason!B:B,0)) &amp; " "&amp; INDEX(preseason!V:V,MATCH(A615,preseason!B:B,0)),"")</f>
        <v/>
      </c>
    </row>
    <row r="616" spans="1:9" x14ac:dyDescent="0.2">
      <c r="A616">
        <v>1011839</v>
      </c>
      <c r="B616" t="s">
        <v>1861</v>
      </c>
      <c r="C616" t="s">
        <v>588</v>
      </c>
      <c r="D616" t="s">
        <v>39</v>
      </c>
      <c r="E616">
        <v>44.5</v>
      </c>
      <c r="F616">
        <v>245000</v>
      </c>
      <c r="I616" t="str">
        <f>IFERROR(INDEX(preseason!H:H,MATCH(A616,preseason!B:B,0)) &amp; " "&amp; INDEX(preseason!V:V,MATCH(A616,preseason!B:B,0)),"")</f>
        <v>49 job</v>
      </c>
    </row>
    <row r="617" spans="1:9" x14ac:dyDescent="0.2">
      <c r="A617">
        <v>1009015</v>
      </c>
      <c r="B617" t="s">
        <v>1606</v>
      </c>
      <c r="C617" t="s">
        <v>906</v>
      </c>
      <c r="D617" t="s">
        <v>1225</v>
      </c>
      <c r="E617">
        <v>44.47</v>
      </c>
      <c r="F617">
        <v>244800</v>
      </c>
      <c r="I617" t="str">
        <f>IFERROR(INDEX(preseason!H:H,MATCH(A617,preseason!B:B,0)) &amp; " "&amp; INDEX(preseason!V:V,MATCH(A617,preseason!B:B,0)),"")</f>
        <v/>
      </c>
    </row>
    <row r="618" spans="1:9" x14ac:dyDescent="0.2">
      <c r="A618">
        <v>1008510</v>
      </c>
      <c r="B618" t="s">
        <v>1573</v>
      </c>
      <c r="C618" t="s">
        <v>199</v>
      </c>
      <c r="D618" t="s">
        <v>44</v>
      </c>
      <c r="E618">
        <v>43.76</v>
      </c>
      <c r="F618">
        <v>240900</v>
      </c>
      <c r="I618" t="str">
        <f>IFERROR(INDEX(preseason!H:H,MATCH(A618,preseason!B:B,0)) &amp; " "&amp; INDEX(preseason!V:V,MATCH(A618,preseason!B:B,0)),"")</f>
        <v/>
      </c>
    </row>
    <row r="619" spans="1:9" x14ac:dyDescent="0.2">
      <c r="A619">
        <v>1001449</v>
      </c>
      <c r="B619" t="s">
        <v>1411</v>
      </c>
      <c r="C619" t="s">
        <v>906</v>
      </c>
      <c r="D619" t="s">
        <v>39</v>
      </c>
      <c r="E619">
        <v>48.29</v>
      </c>
      <c r="F619">
        <v>239300</v>
      </c>
      <c r="I619" t="str">
        <f>IFERROR(INDEX(preseason!H:H,MATCH(A619,preseason!B:B,0)) &amp; " "&amp; INDEX(preseason!V:V,MATCH(A619,preseason!B:B,0)),"")</f>
        <v/>
      </c>
    </row>
    <row r="620" spans="1:9" x14ac:dyDescent="0.2">
      <c r="A620">
        <v>291753</v>
      </c>
      <c r="B620" t="s">
        <v>1390</v>
      </c>
      <c r="C620" t="s">
        <v>439</v>
      </c>
      <c r="D620" t="s">
        <v>44</v>
      </c>
      <c r="E620">
        <v>53.5</v>
      </c>
      <c r="F620">
        <v>235600</v>
      </c>
      <c r="I620" t="str">
        <f>IFERROR(INDEX(preseason!H:H,MATCH(A620,preseason!B:B,0)) &amp; " "&amp; INDEX(preseason!V:V,MATCH(A620,preseason!B:B,0)),"")</f>
        <v/>
      </c>
    </row>
    <row r="621" spans="1:9" x14ac:dyDescent="0.2">
      <c r="A621">
        <v>1009189</v>
      </c>
      <c r="B621" t="s">
        <v>1425</v>
      </c>
      <c r="C621" t="s">
        <v>678</v>
      </c>
      <c r="D621" t="s">
        <v>44</v>
      </c>
      <c r="E621">
        <v>42.75</v>
      </c>
      <c r="F621">
        <v>235400</v>
      </c>
      <c r="I621" t="str">
        <f>IFERROR(INDEX(preseason!H:H,MATCH(A621,preseason!B:B,0)) &amp; " "&amp; INDEX(preseason!V:V,MATCH(A621,preseason!B:B,0)),"")</f>
        <v/>
      </c>
    </row>
    <row r="622" spans="1:9" x14ac:dyDescent="0.2">
      <c r="A622">
        <v>1017093</v>
      </c>
      <c r="B622" t="s">
        <v>1772</v>
      </c>
      <c r="C622" t="s">
        <v>17</v>
      </c>
      <c r="D622" t="s">
        <v>39</v>
      </c>
      <c r="E622">
        <v>60.67</v>
      </c>
      <c r="F622">
        <v>233800</v>
      </c>
      <c r="I622" t="str">
        <f>IFERROR(INDEX(preseason!H:H,MATCH(A622,preseason!B:B,0)) &amp; " "&amp; INDEX(preseason!V:V,MATCH(A622,preseason!B:B,0)),"")</f>
        <v/>
      </c>
    </row>
    <row r="623" spans="1:9" x14ac:dyDescent="0.2">
      <c r="A623">
        <v>998180</v>
      </c>
      <c r="B623" t="s">
        <v>1405</v>
      </c>
      <c r="C623" t="s">
        <v>376</v>
      </c>
      <c r="D623" t="s">
        <v>44</v>
      </c>
      <c r="E623">
        <v>42.44</v>
      </c>
      <c r="F623">
        <v>233700</v>
      </c>
      <c r="I623" t="str">
        <f>IFERROR(INDEX(preseason!H:H,MATCH(A623,preseason!B:B,0)) &amp; " "&amp; INDEX(preseason!V:V,MATCH(A623,preseason!B:B,0)),"")</f>
        <v>82 wing</v>
      </c>
    </row>
    <row r="624" spans="1:9" x14ac:dyDescent="0.2">
      <c r="A624">
        <v>1009383</v>
      </c>
      <c r="B624" t="s">
        <v>1470</v>
      </c>
      <c r="C624" t="s">
        <v>253</v>
      </c>
      <c r="D624" t="s">
        <v>39</v>
      </c>
      <c r="E624">
        <v>53</v>
      </c>
      <c r="F624">
        <v>233400</v>
      </c>
      <c r="I624" t="str">
        <f>IFERROR(INDEX(preseason!H:H,MATCH(A624,preseason!B:B,0)) &amp; " "&amp; INDEX(preseason!V:V,MATCH(A624,preseason!B:B,0)),"")</f>
        <v/>
      </c>
    </row>
    <row r="625" spans="1:9" x14ac:dyDescent="0.2">
      <c r="A625">
        <v>991939</v>
      </c>
      <c r="B625" t="s">
        <v>1361</v>
      </c>
      <c r="C625" t="s">
        <v>817</v>
      </c>
      <c r="D625" t="s">
        <v>39</v>
      </c>
      <c r="E625">
        <v>42.08</v>
      </c>
      <c r="F625">
        <v>231700</v>
      </c>
      <c r="I625" t="str">
        <f>IFERROR(INDEX(preseason!H:H,MATCH(A625,preseason!B:B,0)) &amp; " "&amp; INDEX(preseason!V:V,MATCH(A625,preseason!B:B,0)),"")</f>
        <v>46 spearhead</v>
      </c>
    </row>
    <row r="626" spans="1:9" x14ac:dyDescent="0.2">
      <c r="A626">
        <v>1012817</v>
      </c>
      <c r="B626" t="s">
        <v>1499</v>
      </c>
      <c r="C626" t="s">
        <v>315</v>
      </c>
      <c r="D626" t="s">
        <v>39</v>
      </c>
      <c r="E626">
        <v>46.29</v>
      </c>
      <c r="F626">
        <v>229400</v>
      </c>
      <c r="I626" t="str">
        <f>IFERROR(INDEX(preseason!H:H,MATCH(A626,preseason!B:B,0)) &amp; " "&amp; INDEX(preseason!V:V,MATCH(A626,preseason!B:B,0)),"")</f>
        <v/>
      </c>
    </row>
    <row r="627" spans="1:9" x14ac:dyDescent="0.2">
      <c r="A627">
        <v>1004819</v>
      </c>
      <c r="B627" t="s">
        <v>1708</v>
      </c>
      <c r="C627" t="s">
        <v>723</v>
      </c>
      <c r="D627" t="s">
        <v>44</v>
      </c>
      <c r="E627">
        <v>46.14</v>
      </c>
      <c r="F627">
        <v>228600</v>
      </c>
      <c r="I627" t="str">
        <f>IFERROR(INDEX(preseason!H:H,MATCH(A627,preseason!B:B,0)) &amp; " "&amp; INDEX(preseason!V:V,MATCH(A627,preseason!B:B,0)),"")</f>
        <v>18 pocket</v>
      </c>
    </row>
    <row r="628" spans="1:9" x14ac:dyDescent="0.2">
      <c r="A628">
        <v>1007238</v>
      </c>
      <c r="B628" t="s">
        <v>1474</v>
      </c>
      <c r="C628" t="s">
        <v>439</v>
      </c>
      <c r="D628" t="s">
        <v>39</v>
      </c>
      <c r="E628">
        <v>45.86</v>
      </c>
      <c r="F628">
        <v>227200</v>
      </c>
      <c r="I628" t="str">
        <f>IFERROR(INDEX(preseason!H:H,MATCH(A628,preseason!B:B,0)) &amp; " "&amp; INDEX(preseason!V:V,MATCH(A628,preseason!B:B,0)),"")</f>
        <v/>
      </c>
    </row>
    <row r="629" spans="1:9" x14ac:dyDescent="0.2">
      <c r="A629">
        <v>1008691</v>
      </c>
      <c r="B629" t="s">
        <v>1704</v>
      </c>
      <c r="C629" t="s">
        <v>17</v>
      </c>
      <c r="D629" t="s">
        <v>39</v>
      </c>
      <c r="E629">
        <v>51.5</v>
      </c>
      <c r="F629">
        <v>226800</v>
      </c>
      <c r="I629" t="str">
        <f>IFERROR(INDEX(preseason!H:H,MATCH(A629,preseason!B:B,0)) &amp; " "&amp; INDEX(preseason!V:V,MATCH(A629,preseason!B:B,0)),"")</f>
        <v>51 job</v>
      </c>
    </row>
    <row r="630" spans="1:9" x14ac:dyDescent="0.2">
      <c r="A630">
        <v>1009380</v>
      </c>
      <c r="B630" t="s">
        <v>1513</v>
      </c>
      <c r="C630" t="s">
        <v>439</v>
      </c>
      <c r="D630" t="s">
        <v>36</v>
      </c>
      <c r="E630">
        <v>40.82</v>
      </c>
      <c r="F630">
        <v>224700</v>
      </c>
      <c r="I630" t="str">
        <f>IFERROR(INDEX(preseason!H:H,MATCH(A630,preseason!B:B,0)) &amp; " "&amp; INDEX(preseason!V:V,MATCH(A630,preseason!B:B,0)),"")</f>
        <v/>
      </c>
    </row>
    <row r="631" spans="1:9" x14ac:dyDescent="0.2">
      <c r="A631">
        <v>1015929</v>
      </c>
      <c r="B631" t="s">
        <v>1757</v>
      </c>
      <c r="C631" t="s">
        <v>906</v>
      </c>
      <c r="D631" t="s">
        <v>39</v>
      </c>
      <c r="E631">
        <v>68</v>
      </c>
      <c r="F631">
        <v>224600</v>
      </c>
      <c r="I631" t="str">
        <f>IFERROR(INDEX(preseason!H:H,MATCH(A631,preseason!B:B,0)) &amp; " "&amp; INDEX(preseason!V:V,MATCH(A631,preseason!B:B,0)),"")</f>
        <v/>
      </c>
    </row>
    <row r="632" spans="1:9" x14ac:dyDescent="0.2">
      <c r="A632">
        <v>1008091</v>
      </c>
      <c r="B632" t="s">
        <v>1478</v>
      </c>
      <c r="C632" t="s">
        <v>863</v>
      </c>
      <c r="D632" t="s">
        <v>44</v>
      </c>
      <c r="E632">
        <v>45</v>
      </c>
      <c r="F632">
        <v>223000</v>
      </c>
      <c r="I632" t="str">
        <f>IFERROR(INDEX(preseason!H:H,MATCH(A632,preseason!B:B,0)) &amp; " "&amp; INDEX(preseason!V:V,MATCH(A632,preseason!B:B,0)),"")</f>
        <v/>
      </c>
    </row>
    <row r="633" spans="1:9" x14ac:dyDescent="0.2">
      <c r="A633">
        <v>1009186</v>
      </c>
      <c r="B633" t="s">
        <v>1529</v>
      </c>
      <c r="C633" t="s">
        <v>253</v>
      </c>
      <c r="D633" t="s">
        <v>1225</v>
      </c>
      <c r="E633">
        <v>40.380000000000003</v>
      </c>
      <c r="F633">
        <v>222300</v>
      </c>
      <c r="I633" t="str">
        <f>IFERROR(INDEX(preseason!H:H,MATCH(A633,preseason!B:B,0)) &amp; " "&amp; INDEX(preseason!V:V,MATCH(A633,preseason!B:B,0)),"")</f>
        <v/>
      </c>
    </row>
    <row r="634" spans="1:9" x14ac:dyDescent="0.2">
      <c r="A634">
        <v>1003546</v>
      </c>
      <c r="B634" t="s">
        <v>1466</v>
      </c>
      <c r="C634" t="s">
        <v>636</v>
      </c>
      <c r="D634" t="s">
        <v>39</v>
      </c>
      <c r="E634">
        <v>50.2</v>
      </c>
      <c r="F634">
        <v>221100</v>
      </c>
      <c r="I634" t="str">
        <f>IFERROR(INDEX(preseason!H:H,MATCH(A634,preseason!B:B,0)) &amp; " "&amp; INDEX(preseason!V:V,MATCH(A634,preseason!B:B,0)),"")</f>
        <v/>
      </c>
    </row>
    <row r="635" spans="1:9" x14ac:dyDescent="0.2">
      <c r="A635">
        <v>993841</v>
      </c>
      <c r="B635" t="s">
        <v>1463</v>
      </c>
      <c r="C635" t="s">
        <v>636</v>
      </c>
      <c r="D635" t="s">
        <v>44</v>
      </c>
      <c r="E635">
        <v>43.86</v>
      </c>
      <c r="F635">
        <v>217300</v>
      </c>
      <c r="I635" t="str">
        <f>IFERROR(INDEX(preseason!H:H,MATCH(A635,preseason!B:B,0)) &amp; " "&amp; INDEX(preseason!V:V,MATCH(A635,preseason!B:B,0)),"")</f>
        <v/>
      </c>
    </row>
    <row r="636" spans="1:9" x14ac:dyDescent="0.2">
      <c r="A636">
        <v>1012852</v>
      </c>
      <c r="B636" t="s">
        <v>1586</v>
      </c>
      <c r="C636" t="s">
        <v>678</v>
      </c>
      <c r="D636" t="s">
        <v>44</v>
      </c>
      <c r="E636">
        <v>39.44</v>
      </c>
      <c r="F636">
        <v>217200</v>
      </c>
      <c r="I636" t="str">
        <f>IFERROR(INDEX(preseason!H:H,MATCH(A636,preseason!B:B,0)) &amp; " "&amp; INDEX(preseason!V:V,MATCH(A636,preseason!B:B,0)),"")</f>
        <v/>
      </c>
    </row>
    <row r="637" spans="1:9" x14ac:dyDescent="0.2">
      <c r="A637">
        <v>294643</v>
      </c>
      <c r="B637" t="s">
        <v>1329</v>
      </c>
      <c r="C637" t="s">
        <v>439</v>
      </c>
      <c r="D637" t="s">
        <v>44</v>
      </c>
      <c r="E637">
        <v>48.67</v>
      </c>
      <c r="F637">
        <v>214400</v>
      </c>
      <c r="I637" t="str">
        <f>IFERROR(INDEX(preseason!H:H,MATCH(A637,preseason!B:B,0)) &amp; " "&amp; INDEX(preseason!V:V,MATCH(A637,preseason!B:B,0)),"")</f>
        <v>2 tog</v>
      </c>
    </row>
    <row r="638" spans="1:9" x14ac:dyDescent="0.2">
      <c r="A638">
        <v>1020968</v>
      </c>
      <c r="B638" t="s">
        <v>1743</v>
      </c>
      <c r="C638" t="s">
        <v>678</v>
      </c>
      <c r="D638" t="s">
        <v>39</v>
      </c>
      <c r="E638">
        <v>48.67</v>
      </c>
      <c r="F638">
        <v>214400</v>
      </c>
      <c r="I638" t="str">
        <f>IFERROR(INDEX(preseason!H:H,MATCH(A638,preseason!B:B,0)) &amp; " "&amp; INDEX(preseason!V:V,MATCH(A638,preseason!B:B,0)),"")</f>
        <v/>
      </c>
    </row>
    <row r="639" spans="1:9" x14ac:dyDescent="0.2">
      <c r="A639">
        <v>1006533</v>
      </c>
      <c r="B639" t="s">
        <v>1561</v>
      </c>
      <c r="C639" t="s">
        <v>906</v>
      </c>
      <c r="D639" t="s">
        <v>44</v>
      </c>
      <c r="E639">
        <v>42.83</v>
      </c>
      <c r="F639">
        <v>212200</v>
      </c>
      <c r="I639" t="str">
        <f>IFERROR(INDEX(preseason!H:H,MATCH(A639,preseason!B:B,0)) &amp; " "&amp; INDEX(preseason!V:V,MATCH(A639,preseason!B:B,0)),"")</f>
        <v/>
      </c>
    </row>
    <row r="640" spans="1:9" x14ac:dyDescent="0.2">
      <c r="A640">
        <v>1005150</v>
      </c>
      <c r="B640" t="s">
        <v>1544</v>
      </c>
      <c r="C640" t="s">
        <v>588</v>
      </c>
      <c r="D640" t="s">
        <v>1309</v>
      </c>
      <c r="E640">
        <v>48</v>
      </c>
      <c r="F640">
        <v>211400</v>
      </c>
      <c r="I640" t="str">
        <f>IFERROR(INDEX(preseason!H:H,MATCH(A640,preseason!B:B,0)) &amp; " "&amp; INDEX(preseason!V:V,MATCH(A640,preseason!B:B,0)),"")</f>
        <v/>
      </c>
    </row>
    <row r="641" spans="1:9" x14ac:dyDescent="0.2">
      <c r="A641">
        <v>993797</v>
      </c>
      <c r="B641" t="s">
        <v>1532</v>
      </c>
      <c r="C641" t="s">
        <v>253</v>
      </c>
      <c r="D641" t="s">
        <v>1309</v>
      </c>
      <c r="E641">
        <v>54.5</v>
      </c>
      <c r="F641">
        <v>210000</v>
      </c>
      <c r="I641" t="str">
        <f>IFERROR(INDEX(preseason!H:H,MATCH(A641,preseason!B:B,0)) &amp; " "&amp; INDEX(preseason!V:V,MATCH(A641,preseason!B:B,0)),"")</f>
        <v/>
      </c>
    </row>
    <row r="642" spans="1:9" x14ac:dyDescent="0.2">
      <c r="A642">
        <v>1013233</v>
      </c>
      <c r="B642" t="s">
        <v>1572</v>
      </c>
      <c r="C642" t="s">
        <v>199</v>
      </c>
      <c r="D642" t="s">
        <v>44</v>
      </c>
      <c r="E642">
        <v>47</v>
      </c>
      <c r="F642">
        <v>207000</v>
      </c>
      <c r="I642" t="str">
        <f>IFERROR(INDEX(preseason!H:H,MATCH(A642,preseason!B:B,0)) &amp; " "&amp; INDEX(preseason!V:V,MATCH(A642,preseason!B:B,0)),"")</f>
        <v>16 tog</v>
      </c>
    </row>
    <row r="643" spans="1:9" x14ac:dyDescent="0.2">
      <c r="A643">
        <v>1009708</v>
      </c>
      <c r="B643" t="s">
        <v>1458</v>
      </c>
      <c r="C643" t="s">
        <v>17</v>
      </c>
      <c r="D643" t="s">
        <v>39</v>
      </c>
      <c r="E643">
        <v>0</v>
      </c>
      <c r="F643">
        <v>205000</v>
      </c>
      <c r="I643" t="str">
        <f>IFERROR(INDEX(preseason!H:H,MATCH(A643,preseason!B:B,0)) &amp; " "&amp; INDEX(preseason!V:V,MATCH(A643,preseason!B:B,0)),"")</f>
        <v/>
      </c>
    </row>
    <row r="644" spans="1:9" x14ac:dyDescent="0.2">
      <c r="A644">
        <v>294472</v>
      </c>
      <c r="B644" t="s">
        <v>1448</v>
      </c>
      <c r="C644" t="s">
        <v>439</v>
      </c>
      <c r="D644" t="s">
        <v>1075</v>
      </c>
      <c r="E644">
        <v>41.14</v>
      </c>
      <c r="F644">
        <v>203900</v>
      </c>
      <c r="I644" t="str">
        <f>IFERROR(INDEX(preseason!H:H,MATCH(A644,preseason!B:B,0)) &amp; " "&amp; INDEX(preseason!V:V,MATCH(A644,preseason!B:B,0)),"")</f>
        <v/>
      </c>
    </row>
    <row r="645" spans="1:9" x14ac:dyDescent="0.2">
      <c r="A645">
        <v>1012819</v>
      </c>
      <c r="B645" t="s">
        <v>1600</v>
      </c>
      <c r="C645" t="s">
        <v>376</v>
      </c>
      <c r="D645" t="s">
        <v>44</v>
      </c>
      <c r="E645">
        <v>45.5</v>
      </c>
      <c r="F645">
        <v>200400</v>
      </c>
      <c r="I645" t="str">
        <f>IFERROR(INDEX(preseason!H:H,MATCH(A645,preseason!B:B,0)) &amp; " "&amp; INDEX(preseason!V:V,MATCH(A645,preseason!B:B,0)),"")</f>
        <v>91 spearhead</v>
      </c>
    </row>
    <row r="646" spans="1:9" x14ac:dyDescent="0.2">
      <c r="A646">
        <v>298302</v>
      </c>
      <c r="B646" t="s">
        <v>1421</v>
      </c>
      <c r="C646" t="s">
        <v>199</v>
      </c>
      <c r="D646" t="s">
        <v>39</v>
      </c>
      <c r="E646">
        <v>45</v>
      </c>
      <c r="F646">
        <v>198200</v>
      </c>
      <c r="I646" t="str">
        <f>IFERROR(INDEX(preseason!H:H,MATCH(A646,preseason!B:B,0)) &amp; " "&amp; INDEX(preseason!V:V,MATCH(A646,preseason!B:B,0)),"")</f>
        <v/>
      </c>
    </row>
    <row r="647" spans="1:9" x14ac:dyDescent="0.2">
      <c r="A647">
        <v>1010708</v>
      </c>
      <c r="B647" t="s">
        <v>1739</v>
      </c>
      <c r="C647" t="s">
        <v>588</v>
      </c>
      <c r="D647" t="s">
        <v>44</v>
      </c>
      <c r="E647">
        <v>35.89</v>
      </c>
      <c r="F647">
        <v>197600</v>
      </c>
      <c r="I647" t="str">
        <f>IFERROR(INDEX(preseason!H:H,MATCH(A647,preseason!B:B,0)) &amp; " "&amp; INDEX(preseason!V:V,MATCH(A647,preseason!B:B,0)),"")</f>
        <v>17 tog</v>
      </c>
    </row>
    <row r="648" spans="1:9" x14ac:dyDescent="0.2">
      <c r="A648">
        <v>1017043</v>
      </c>
      <c r="B648" t="s">
        <v>1750</v>
      </c>
      <c r="C648" t="s">
        <v>768</v>
      </c>
      <c r="D648" t="s">
        <v>44</v>
      </c>
      <c r="E648">
        <v>44.67</v>
      </c>
      <c r="F648">
        <v>196700</v>
      </c>
      <c r="I648" t="str">
        <f>IFERROR(INDEX(preseason!H:H,MATCH(A648,preseason!B:B,0)) &amp; " "&amp; INDEX(preseason!V:V,MATCH(A648,preseason!B:B,0)),"")</f>
        <v>44 wing</v>
      </c>
    </row>
    <row r="649" spans="1:9" x14ac:dyDescent="0.2">
      <c r="A649">
        <v>1006576</v>
      </c>
      <c r="B649" t="s">
        <v>1594</v>
      </c>
      <c r="C649" t="s">
        <v>947</v>
      </c>
      <c r="D649" t="s">
        <v>36</v>
      </c>
      <c r="E649">
        <v>44</v>
      </c>
      <c r="F649">
        <v>193800</v>
      </c>
      <c r="I649" t="str">
        <f>IFERROR(INDEX(preseason!H:H,MATCH(A649,preseason!B:B,0)) &amp; " "&amp; INDEX(preseason!V:V,MATCH(A649,preseason!B:B,0)),"")</f>
        <v/>
      </c>
    </row>
    <row r="650" spans="1:9" x14ac:dyDescent="0.2">
      <c r="A650">
        <v>997254</v>
      </c>
      <c r="B650" t="s">
        <v>1540</v>
      </c>
      <c r="C650" t="s">
        <v>253</v>
      </c>
      <c r="D650" t="s">
        <v>44</v>
      </c>
      <c r="E650">
        <v>43.67</v>
      </c>
      <c r="F650">
        <v>192300</v>
      </c>
      <c r="I650" t="str">
        <f>IFERROR(INDEX(preseason!H:H,MATCH(A650,preseason!B:B,0)) &amp; " "&amp; INDEX(preseason!V:V,MATCH(A650,preseason!B:B,0)),"")</f>
        <v/>
      </c>
    </row>
    <row r="651" spans="1:9" x14ac:dyDescent="0.2">
      <c r="A651">
        <v>1002251</v>
      </c>
      <c r="B651" t="s">
        <v>1285</v>
      </c>
      <c r="C651" t="s">
        <v>17</v>
      </c>
      <c r="D651" t="s">
        <v>44</v>
      </c>
      <c r="E651">
        <v>0</v>
      </c>
      <c r="F651">
        <v>191300</v>
      </c>
      <c r="I651" t="str">
        <f>IFERROR(INDEX(preseason!H:H,MATCH(A651,preseason!B:B,0)) &amp; " "&amp; INDEX(preseason!V:V,MATCH(A651,preseason!B:B,0)),"")</f>
        <v/>
      </c>
    </row>
    <row r="652" spans="1:9" x14ac:dyDescent="0.2">
      <c r="A652">
        <v>1008478</v>
      </c>
      <c r="B652" t="s">
        <v>1608</v>
      </c>
      <c r="C652" t="s">
        <v>768</v>
      </c>
      <c r="D652" t="s">
        <v>39</v>
      </c>
      <c r="E652">
        <v>49</v>
      </c>
      <c r="F652">
        <v>188800</v>
      </c>
      <c r="I652" t="str">
        <f>IFERROR(INDEX(preseason!H:H,MATCH(A652,preseason!B:B,0)) &amp; " "&amp; INDEX(preseason!V:V,MATCH(A652,preseason!B:B,0)),"")</f>
        <v/>
      </c>
    </row>
    <row r="653" spans="1:9" x14ac:dyDescent="0.2">
      <c r="A653">
        <v>1013260</v>
      </c>
      <c r="B653" t="s">
        <v>1598</v>
      </c>
      <c r="C653" t="s">
        <v>118</v>
      </c>
      <c r="D653" t="s">
        <v>39</v>
      </c>
      <c r="E653">
        <v>57</v>
      </c>
      <c r="F653">
        <v>188300</v>
      </c>
      <c r="I653" t="str">
        <f>IFERROR(INDEX(preseason!H:H,MATCH(A653,preseason!B:B,0)) &amp; " "&amp; INDEX(preseason!V:V,MATCH(A653,preseason!B:B,0)),"")</f>
        <v/>
      </c>
    </row>
    <row r="654" spans="1:9" x14ac:dyDescent="0.2">
      <c r="A654">
        <v>297767</v>
      </c>
      <c r="B654" t="s">
        <v>1862</v>
      </c>
      <c r="C654" t="s">
        <v>199</v>
      </c>
      <c r="D654" t="s">
        <v>39</v>
      </c>
      <c r="E654">
        <v>57</v>
      </c>
      <c r="F654">
        <v>188300</v>
      </c>
      <c r="I654" t="str">
        <f>IFERROR(INDEX(preseason!H:H,MATCH(A654,preseason!B:B,0)) &amp; " "&amp; INDEX(preseason!V:V,MATCH(A654,preseason!B:B,0)),"")</f>
        <v>24 tog</v>
      </c>
    </row>
    <row r="655" spans="1:9" x14ac:dyDescent="0.2">
      <c r="A655">
        <v>1021108</v>
      </c>
      <c r="B655" t="s">
        <v>1725</v>
      </c>
      <c r="C655" t="s">
        <v>118</v>
      </c>
      <c r="D655" t="s">
        <v>36</v>
      </c>
      <c r="E655">
        <v>42.67</v>
      </c>
      <c r="F655">
        <v>187900</v>
      </c>
      <c r="I655" t="str">
        <f>IFERROR(INDEX(preseason!H:H,MATCH(A655,preseason!B:B,0)) &amp; " "&amp; INDEX(preseason!V:V,MATCH(A655,preseason!B:B,0)),"")</f>
        <v>54 wing</v>
      </c>
    </row>
    <row r="656" spans="1:9" x14ac:dyDescent="0.2">
      <c r="A656">
        <v>1015748</v>
      </c>
      <c r="B656" t="s">
        <v>1713</v>
      </c>
      <c r="C656" t="s">
        <v>253</v>
      </c>
      <c r="D656" t="s">
        <v>1081</v>
      </c>
      <c r="E656">
        <v>42.67</v>
      </c>
      <c r="F656">
        <v>187900</v>
      </c>
      <c r="I656" t="str">
        <f>IFERROR(INDEX(preseason!H:H,MATCH(A656,preseason!B:B,0)) &amp; " "&amp; INDEX(preseason!V:V,MATCH(A656,preseason!B:B,0)),"")</f>
        <v/>
      </c>
    </row>
    <row r="657" spans="1:9" x14ac:dyDescent="0.2">
      <c r="A657">
        <v>993820</v>
      </c>
      <c r="B657" t="s">
        <v>1276</v>
      </c>
      <c r="C657" t="s">
        <v>947</v>
      </c>
      <c r="D657" t="s">
        <v>39</v>
      </c>
      <c r="E657">
        <v>0</v>
      </c>
      <c r="F657">
        <v>182300</v>
      </c>
      <c r="I657" t="str">
        <f>IFERROR(INDEX(preseason!H:H,MATCH(A657,preseason!B:B,0)) &amp; " "&amp; INDEX(preseason!V:V,MATCH(A657,preseason!B:B,0)),"")</f>
        <v>68 guard</v>
      </c>
    </row>
    <row r="658" spans="1:9" x14ac:dyDescent="0.2">
      <c r="A658">
        <v>1003520</v>
      </c>
      <c r="B658" t="s">
        <v>1491</v>
      </c>
      <c r="C658" t="s">
        <v>118</v>
      </c>
      <c r="D658" t="s">
        <v>39</v>
      </c>
      <c r="E658">
        <v>46.5</v>
      </c>
      <c r="F658">
        <v>179200</v>
      </c>
      <c r="I658" t="str">
        <f>IFERROR(INDEX(preseason!H:H,MATCH(A658,preseason!B:B,0)) &amp; " "&amp; INDEX(preseason!V:V,MATCH(A658,preseason!B:B,0)),"")</f>
        <v>6 tog</v>
      </c>
    </row>
    <row r="659" spans="1:9" x14ac:dyDescent="0.2">
      <c r="A659">
        <v>1002938</v>
      </c>
      <c r="B659" t="s">
        <v>1526</v>
      </c>
      <c r="C659" t="s">
        <v>199</v>
      </c>
      <c r="D659" t="s">
        <v>44</v>
      </c>
      <c r="E659">
        <v>40.25</v>
      </c>
      <c r="F659">
        <v>177300</v>
      </c>
      <c r="I659" t="str">
        <f>IFERROR(INDEX(preseason!H:H,MATCH(A659,preseason!B:B,0)) &amp; " "&amp; INDEX(preseason!V:V,MATCH(A659,preseason!B:B,0)),"")</f>
        <v>5 pocket</v>
      </c>
    </row>
    <row r="660" spans="1:9" x14ac:dyDescent="0.2">
      <c r="A660">
        <v>1013278</v>
      </c>
      <c r="B660" t="s">
        <v>1575</v>
      </c>
      <c r="C660" t="s">
        <v>253</v>
      </c>
      <c r="D660" t="s">
        <v>44</v>
      </c>
      <c r="E660">
        <v>40</v>
      </c>
      <c r="F660">
        <v>176200</v>
      </c>
      <c r="I660" t="str">
        <f>IFERROR(INDEX(preseason!H:H,MATCH(A660,preseason!B:B,0)) &amp; " "&amp; INDEX(preseason!V:V,MATCH(A660,preseason!B:B,0)),"")</f>
        <v>38 tog</v>
      </c>
    </row>
    <row r="661" spans="1:9" x14ac:dyDescent="0.2">
      <c r="A661">
        <v>1009291</v>
      </c>
      <c r="B661" t="s">
        <v>1595</v>
      </c>
      <c r="C661" t="s">
        <v>947</v>
      </c>
      <c r="D661" t="s">
        <v>44</v>
      </c>
      <c r="E661">
        <v>40</v>
      </c>
      <c r="F661">
        <v>176200</v>
      </c>
      <c r="I661" t="str">
        <f>IFERROR(INDEX(preseason!H:H,MATCH(A661,preseason!B:B,0)) &amp; " "&amp; INDEX(preseason!V:V,MATCH(A661,preseason!B:B,0)),"")</f>
        <v/>
      </c>
    </row>
    <row r="662" spans="1:9" x14ac:dyDescent="0.2">
      <c r="A662">
        <v>1011449</v>
      </c>
      <c r="B662" t="s">
        <v>1607</v>
      </c>
      <c r="C662" t="s">
        <v>947</v>
      </c>
      <c r="D662" t="s">
        <v>1225</v>
      </c>
      <c r="E662">
        <v>45.5</v>
      </c>
      <c r="F662">
        <v>175400</v>
      </c>
      <c r="I662" t="str">
        <f>IFERROR(INDEX(preseason!H:H,MATCH(A662,preseason!B:B,0)) &amp; " "&amp; INDEX(preseason!V:V,MATCH(A662,preseason!B:B,0)),"")</f>
        <v/>
      </c>
    </row>
    <row r="663" spans="1:9" x14ac:dyDescent="0.2">
      <c r="A663">
        <v>1008975</v>
      </c>
      <c r="B663" t="s">
        <v>1715</v>
      </c>
      <c r="C663" t="s">
        <v>315</v>
      </c>
      <c r="D663" t="s">
        <v>44</v>
      </c>
      <c r="E663">
        <v>39.25</v>
      </c>
      <c r="F663">
        <v>172900</v>
      </c>
      <c r="I663" t="str">
        <f>IFERROR(INDEX(preseason!H:H,MATCH(A663,preseason!B:B,0)) &amp; " "&amp; INDEX(preseason!V:V,MATCH(A663,preseason!B:B,0)),"")</f>
        <v>8 tog</v>
      </c>
    </row>
    <row r="664" spans="1:9" x14ac:dyDescent="0.2">
      <c r="A664">
        <v>996743</v>
      </c>
      <c r="B664" t="s">
        <v>1339</v>
      </c>
      <c r="C664" t="s">
        <v>863</v>
      </c>
      <c r="D664" t="s">
        <v>39</v>
      </c>
      <c r="E664">
        <v>0</v>
      </c>
      <c r="F664">
        <v>172300</v>
      </c>
      <c r="I664" t="str">
        <f>IFERROR(INDEX(preseason!H:H,MATCH(A664,preseason!B:B,0)) &amp; " "&amp; INDEX(preseason!V:V,MATCH(A664,preseason!B:B,0)),"")</f>
        <v/>
      </c>
    </row>
    <row r="665" spans="1:9" x14ac:dyDescent="0.2">
      <c r="A665">
        <v>295222</v>
      </c>
      <c r="B665" t="s">
        <v>1427</v>
      </c>
      <c r="C665" t="s">
        <v>376</v>
      </c>
      <c r="D665" t="s">
        <v>39</v>
      </c>
      <c r="E665">
        <v>44</v>
      </c>
      <c r="F665">
        <v>169600</v>
      </c>
      <c r="I665" t="str">
        <f>IFERROR(INDEX(preseason!H:H,MATCH(A665,preseason!B:B,0)) &amp; " "&amp; INDEX(preseason!V:V,MATCH(A665,preseason!B:B,0)),"")</f>
        <v/>
      </c>
    </row>
    <row r="666" spans="1:9" x14ac:dyDescent="0.2">
      <c r="A666">
        <v>1002228</v>
      </c>
      <c r="B666" t="s">
        <v>1350</v>
      </c>
      <c r="C666" t="s">
        <v>199</v>
      </c>
      <c r="D666" t="s">
        <v>1225</v>
      </c>
      <c r="E666">
        <v>38</v>
      </c>
      <c r="F666">
        <v>167400</v>
      </c>
      <c r="I666" t="str">
        <f>IFERROR(INDEX(preseason!H:H,MATCH(A666,preseason!B:B,0)) &amp; " "&amp; INDEX(preseason!V:V,MATCH(A666,preseason!B:B,0)),"")</f>
        <v/>
      </c>
    </row>
    <row r="667" spans="1:9" x14ac:dyDescent="0.2">
      <c r="A667">
        <v>1017124</v>
      </c>
      <c r="B667" t="s">
        <v>1773</v>
      </c>
      <c r="C667" t="s">
        <v>588</v>
      </c>
      <c r="D667" t="s">
        <v>36</v>
      </c>
      <c r="E667">
        <v>43</v>
      </c>
      <c r="F667">
        <v>165700</v>
      </c>
      <c r="I667" t="str">
        <f>IFERROR(INDEX(preseason!H:H,MATCH(A667,preseason!B:B,0)) &amp; " "&amp; INDEX(preseason!V:V,MATCH(A667,preseason!B:B,0)),"")</f>
        <v/>
      </c>
    </row>
    <row r="668" spans="1:9" x14ac:dyDescent="0.2">
      <c r="A668">
        <v>1020339</v>
      </c>
      <c r="B668" t="s">
        <v>1706</v>
      </c>
      <c r="C668" t="s">
        <v>863</v>
      </c>
      <c r="D668" t="s">
        <v>1225</v>
      </c>
      <c r="E668">
        <v>43</v>
      </c>
      <c r="F668">
        <v>165700</v>
      </c>
      <c r="I668" t="str">
        <f>IFERROR(INDEX(preseason!H:H,MATCH(A668,preseason!B:B,0)) &amp; " "&amp; INDEX(preseason!V:V,MATCH(A668,preseason!B:B,0)),"")</f>
        <v>8 tog</v>
      </c>
    </row>
    <row r="669" spans="1:9" x14ac:dyDescent="0.2">
      <c r="A669">
        <v>1005547</v>
      </c>
      <c r="B669" t="s">
        <v>1424</v>
      </c>
      <c r="C669" t="s">
        <v>376</v>
      </c>
      <c r="D669" t="s">
        <v>44</v>
      </c>
      <c r="E669">
        <v>37</v>
      </c>
      <c r="F669">
        <v>163000</v>
      </c>
      <c r="I669" t="str">
        <f>IFERROR(INDEX(preseason!H:H,MATCH(A669,preseason!B:B,0)) &amp; " "&amp; INDEX(preseason!V:V,MATCH(A669,preseason!B:B,0)),"")</f>
        <v/>
      </c>
    </row>
    <row r="670" spans="1:9" x14ac:dyDescent="0.2">
      <c r="A670">
        <v>1009320</v>
      </c>
      <c r="B670" t="s">
        <v>1603</v>
      </c>
      <c r="C670" t="s">
        <v>439</v>
      </c>
      <c r="D670" t="s">
        <v>44</v>
      </c>
      <c r="E670">
        <v>36.5</v>
      </c>
      <c r="F670">
        <v>160800</v>
      </c>
      <c r="I670" t="str">
        <f>IFERROR(INDEX(preseason!H:H,MATCH(A670,preseason!B:B,0)) &amp; " "&amp; INDEX(preseason!V:V,MATCH(A670,preseason!B:B,0)),"")</f>
        <v/>
      </c>
    </row>
    <row r="671" spans="1:9" x14ac:dyDescent="0.2">
      <c r="A671">
        <v>997206</v>
      </c>
      <c r="B671" t="s">
        <v>1272</v>
      </c>
      <c r="C671" t="s">
        <v>35</v>
      </c>
      <c r="D671" t="s">
        <v>39</v>
      </c>
      <c r="E671">
        <v>20</v>
      </c>
      <c r="F671">
        <v>155700</v>
      </c>
      <c r="I671" t="str">
        <f>IFERROR(INDEX(preseason!H:H,MATCH(A671,preseason!B:B,0)) &amp; " "&amp; INDEX(preseason!V:V,MATCH(A671,preseason!B:B,0)),"")</f>
        <v/>
      </c>
    </row>
    <row r="672" spans="1:9" x14ac:dyDescent="0.2">
      <c r="A672">
        <v>1023017</v>
      </c>
      <c r="B672" t="s">
        <v>1863</v>
      </c>
      <c r="C672" t="s">
        <v>906</v>
      </c>
      <c r="D672" t="s">
        <v>39</v>
      </c>
      <c r="E672">
        <v>0</v>
      </c>
      <c r="F672">
        <v>153300</v>
      </c>
      <c r="I672" t="str">
        <f>IFERROR(INDEX(preseason!H:H,MATCH(A672,preseason!B:B,0)) &amp; " "&amp; INDEX(preseason!V:V,MATCH(A672,preseason!B:B,0)),"")</f>
        <v/>
      </c>
    </row>
    <row r="673" spans="1:9" x14ac:dyDescent="0.2">
      <c r="A673">
        <v>1013974</v>
      </c>
      <c r="B673" t="s">
        <v>1503</v>
      </c>
      <c r="C673" t="s">
        <v>35</v>
      </c>
      <c r="D673" t="s">
        <v>39</v>
      </c>
      <c r="E673">
        <v>0</v>
      </c>
      <c r="F673">
        <v>150700</v>
      </c>
      <c r="I673" t="str">
        <f>IFERROR(INDEX(preseason!H:H,MATCH(A673,preseason!B:B,0)) &amp; " "&amp; INDEX(preseason!V:V,MATCH(A673,preseason!B:B,0)),"")</f>
        <v/>
      </c>
    </row>
    <row r="674" spans="1:9" x14ac:dyDescent="0.2">
      <c r="A674">
        <v>1006193</v>
      </c>
      <c r="B674" t="s">
        <v>1556</v>
      </c>
      <c r="C674" t="s">
        <v>768</v>
      </c>
      <c r="D674" t="s">
        <v>39</v>
      </c>
      <c r="E674">
        <v>39</v>
      </c>
      <c r="F674">
        <v>150300</v>
      </c>
      <c r="I674" t="str">
        <f>IFERROR(INDEX(preseason!H:H,MATCH(A674,preseason!B:B,0)) &amp; " "&amp; INDEX(preseason!V:V,MATCH(A674,preseason!B:B,0)),"")</f>
        <v/>
      </c>
    </row>
    <row r="675" spans="1:9" x14ac:dyDescent="0.2">
      <c r="A675">
        <v>1013978</v>
      </c>
      <c r="B675" t="s">
        <v>1524</v>
      </c>
      <c r="C675" t="s">
        <v>118</v>
      </c>
      <c r="D675" t="s">
        <v>39</v>
      </c>
      <c r="E675">
        <v>38.5</v>
      </c>
      <c r="F675">
        <v>148400</v>
      </c>
      <c r="I675" t="str">
        <f>IFERROR(INDEX(preseason!H:H,MATCH(A675,preseason!B:B,0)) &amp; " "&amp; INDEX(preseason!V:V,MATCH(A675,preseason!B:B,0)),"")</f>
        <v/>
      </c>
    </row>
    <row r="676" spans="1:9" x14ac:dyDescent="0.2">
      <c r="A676">
        <v>1025034</v>
      </c>
      <c r="B676" t="s">
        <v>1770</v>
      </c>
      <c r="C676" t="s">
        <v>496</v>
      </c>
      <c r="D676" t="s">
        <v>44</v>
      </c>
      <c r="E676">
        <v>38.5</v>
      </c>
      <c r="F676">
        <v>148400</v>
      </c>
      <c r="I676" t="str">
        <f>IFERROR(INDEX(preseason!H:H,MATCH(A676,preseason!B:B,0)) &amp; " "&amp; INDEX(preseason!V:V,MATCH(A676,preseason!B:B,0)),"")</f>
        <v>49 wing</v>
      </c>
    </row>
    <row r="677" spans="1:9" x14ac:dyDescent="0.2">
      <c r="A677">
        <v>1014026</v>
      </c>
      <c r="B677" t="s">
        <v>1722</v>
      </c>
      <c r="C677" t="s">
        <v>118</v>
      </c>
      <c r="D677" t="s">
        <v>44</v>
      </c>
      <c r="E677">
        <v>38</v>
      </c>
      <c r="F677">
        <v>146500</v>
      </c>
      <c r="I677" t="str">
        <f>IFERROR(INDEX(preseason!H:H,MATCH(A677,preseason!B:B,0)) &amp; " "&amp; INDEX(preseason!V:V,MATCH(A677,preseason!B:B,0)),"")</f>
        <v/>
      </c>
    </row>
    <row r="678" spans="1:9" x14ac:dyDescent="0.2">
      <c r="A678">
        <v>1023486</v>
      </c>
      <c r="B678" t="s">
        <v>1864</v>
      </c>
      <c r="C678" t="s">
        <v>636</v>
      </c>
      <c r="D678" t="s">
        <v>44</v>
      </c>
      <c r="E678">
        <v>0</v>
      </c>
      <c r="F678">
        <v>144300</v>
      </c>
      <c r="I678" t="str">
        <f>IFERROR(INDEX(preseason!H:H,MATCH(A678,preseason!B:B,0)) &amp; " "&amp; INDEX(preseason!V:V,MATCH(A678,preseason!B:B,0)),"")</f>
        <v/>
      </c>
    </row>
    <row r="679" spans="1:9" x14ac:dyDescent="0.2">
      <c r="A679">
        <v>1008537</v>
      </c>
      <c r="B679" t="s">
        <v>1510</v>
      </c>
      <c r="C679" t="s">
        <v>588</v>
      </c>
      <c r="D679" t="s">
        <v>39</v>
      </c>
      <c r="E679">
        <v>32.4</v>
      </c>
      <c r="F679">
        <v>142700</v>
      </c>
      <c r="I679" t="str">
        <f>IFERROR(INDEX(preseason!H:H,MATCH(A679,preseason!B:B,0)) &amp; " "&amp; INDEX(preseason!V:V,MATCH(A679,preseason!B:B,0)),"")</f>
        <v/>
      </c>
    </row>
    <row r="680" spans="1:9" x14ac:dyDescent="0.2">
      <c r="A680">
        <v>1021103</v>
      </c>
      <c r="B680" t="s">
        <v>1734</v>
      </c>
      <c r="C680" t="s">
        <v>496</v>
      </c>
      <c r="D680" t="s">
        <v>36</v>
      </c>
      <c r="E680">
        <v>36.5</v>
      </c>
      <c r="F680">
        <v>140700</v>
      </c>
      <c r="I680" t="str">
        <f>IFERROR(INDEX(preseason!H:H,MATCH(A680,preseason!B:B,0)) &amp; " "&amp; INDEX(preseason!V:V,MATCH(A680,preseason!B:B,0)),"")</f>
        <v/>
      </c>
    </row>
    <row r="681" spans="1:9" x14ac:dyDescent="0.2">
      <c r="A681">
        <v>1021122</v>
      </c>
      <c r="B681" t="s">
        <v>1865</v>
      </c>
      <c r="C681" t="s">
        <v>17</v>
      </c>
      <c r="D681" t="s">
        <v>36</v>
      </c>
      <c r="E681">
        <v>0</v>
      </c>
      <c r="F681">
        <v>139800</v>
      </c>
      <c r="I681" t="str">
        <f>IFERROR(INDEX(preseason!H:H,MATCH(A681,preseason!B:B,0)) &amp; " "&amp; INDEX(preseason!V:V,MATCH(A681,preseason!B:B,0)),"")</f>
        <v/>
      </c>
    </row>
    <row r="682" spans="1:9" x14ac:dyDescent="0.2">
      <c r="A682">
        <v>1000068</v>
      </c>
      <c r="B682" t="s">
        <v>1468</v>
      </c>
      <c r="C682" t="s">
        <v>439</v>
      </c>
      <c r="D682" t="s">
        <v>1309</v>
      </c>
      <c r="E682">
        <v>36</v>
      </c>
      <c r="F682">
        <v>138700</v>
      </c>
      <c r="I682" t="str">
        <f>IFERROR(INDEX(preseason!H:H,MATCH(A682,preseason!B:B,0)) &amp; " "&amp; INDEX(preseason!V:V,MATCH(A682,preseason!B:B,0)),"")</f>
        <v/>
      </c>
    </row>
    <row r="683" spans="1:9" x14ac:dyDescent="0.2">
      <c r="A683">
        <v>1017255</v>
      </c>
      <c r="B683" t="s">
        <v>1539</v>
      </c>
      <c r="C683" t="s">
        <v>723</v>
      </c>
      <c r="D683" t="s">
        <v>44</v>
      </c>
      <c r="E683">
        <v>31</v>
      </c>
      <c r="F683">
        <v>136500</v>
      </c>
      <c r="I683" t="str">
        <f>IFERROR(INDEX(preseason!H:H,MATCH(A683,preseason!B:B,0)) &amp; " "&amp; INDEX(preseason!V:V,MATCH(A683,preseason!B:B,0)),"")</f>
        <v>52 tog</v>
      </c>
    </row>
    <row r="684" spans="1:9" x14ac:dyDescent="0.2">
      <c r="A684">
        <v>1016433</v>
      </c>
      <c r="B684" t="s">
        <v>1578</v>
      </c>
      <c r="C684" t="s">
        <v>496</v>
      </c>
      <c r="D684" t="s">
        <v>44</v>
      </c>
      <c r="E684">
        <v>33.5</v>
      </c>
      <c r="F684">
        <v>129100</v>
      </c>
      <c r="I684" t="str">
        <f>IFERROR(INDEX(preseason!H:H,MATCH(A684,preseason!B:B,0)) &amp; " "&amp; INDEX(preseason!V:V,MATCH(A684,preseason!B:B,0)),"")</f>
        <v/>
      </c>
    </row>
    <row r="685" spans="1:9" x14ac:dyDescent="0.2">
      <c r="A685">
        <v>1009201</v>
      </c>
      <c r="B685" t="s">
        <v>1866</v>
      </c>
      <c r="C685" t="s">
        <v>35</v>
      </c>
      <c r="D685" t="s">
        <v>1309</v>
      </c>
      <c r="E685">
        <v>0</v>
      </c>
      <c r="F685">
        <v>123900</v>
      </c>
      <c r="I685" t="str">
        <f>IFERROR(INDEX(preseason!H:H,MATCH(A685,preseason!B:B,0)) &amp; " "&amp; INDEX(preseason!V:V,MATCH(A685,preseason!B:B,0)),"")</f>
        <v/>
      </c>
    </row>
    <row r="686" spans="1:9" x14ac:dyDescent="0.2">
      <c r="A686">
        <v>1016082</v>
      </c>
      <c r="B686" t="s">
        <v>1597</v>
      </c>
      <c r="C686" t="s">
        <v>35</v>
      </c>
      <c r="D686" t="s">
        <v>44</v>
      </c>
      <c r="E686">
        <v>0</v>
      </c>
      <c r="F686">
        <v>123900</v>
      </c>
      <c r="I686" t="str">
        <f>IFERROR(INDEX(preseason!H:H,MATCH(A686,preseason!B:B,0)) &amp; " "&amp; INDEX(preseason!V:V,MATCH(A686,preseason!B:B,0)),"")</f>
        <v/>
      </c>
    </row>
    <row r="687" spans="1:9" x14ac:dyDescent="0.2">
      <c r="A687">
        <v>1013256</v>
      </c>
      <c r="B687" t="s">
        <v>1569</v>
      </c>
      <c r="C687" t="s">
        <v>118</v>
      </c>
      <c r="D687" t="s">
        <v>44</v>
      </c>
      <c r="E687">
        <v>0</v>
      </c>
      <c r="F687">
        <v>123900</v>
      </c>
      <c r="I687" t="str">
        <f>IFERROR(INDEX(preseason!H:H,MATCH(A687,preseason!B:B,0)) &amp; " "&amp; INDEX(preseason!V:V,MATCH(A687,preseason!B:B,0)),"")</f>
        <v/>
      </c>
    </row>
    <row r="688" spans="1:9" x14ac:dyDescent="0.2">
      <c r="A688">
        <v>1018296</v>
      </c>
      <c r="B688" t="s">
        <v>1710</v>
      </c>
      <c r="C688" t="s">
        <v>118</v>
      </c>
      <c r="D688" t="s">
        <v>91</v>
      </c>
      <c r="E688">
        <v>0</v>
      </c>
      <c r="F688">
        <v>123900</v>
      </c>
      <c r="I688" t="str">
        <f>IFERROR(INDEX(preseason!H:H,MATCH(A688,preseason!B:B,0)) &amp; " "&amp; INDEX(preseason!V:V,MATCH(A688,preseason!B:B,0)),"")</f>
        <v/>
      </c>
    </row>
    <row r="689" spans="1:9" x14ac:dyDescent="0.2">
      <c r="A689">
        <v>1007099</v>
      </c>
      <c r="B689" t="s">
        <v>1570</v>
      </c>
      <c r="C689" t="s">
        <v>118</v>
      </c>
      <c r="D689" t="s">
        <v>36</v>
      </c>
      <c r="E689">
        <v>21.75</v>
      </c>
      <c r="F689">
        <v>123900</v>
      </c>
      <c r="I689" t="str">
        <f>IFERROR(INDEX(preseason!H:H,MATCH(A689,preseason!B:B,0)) &amp; " "&amp; INDEX(preseason!V:V,MATCH(A689,preseason!B:B,0)),"")</f>
        <v>5 tog</v>
      </c>
    </row>
    <row r="690" spans="1:9" x14ac:dyDescent="0.2">
      <c r="A690">
        <v>1016189</v>
      </c>
      <c r="B690" t="s">
        <v>1571</v>
      </c>
      <c r="C690" t="s">
        <v>118</v>
      </c>
      <c r="D690" t="s">
        <v>1081</v>
      </c>
      <c r="E690">
        <v>0</v>
      </c>
      <c r="F690">
        <v>123900</v>
      </c>
      <c r="I690" t="str">
        <f>IFERROR(INDEX(preseason!H:H,MATCH(A690,preseason!B:B,0)) &amp; " "&amp; INDEX(preseason!V:V,MATCH(A690,preseason!B:B,0)),"")</f>
        <v/>
      </c>
    </row>
    <row r="691" spans="1:9" x14ac:dyDescent="0.2">
      <c r="A691">
        <v>1023446</v>
      </c>
      <c r="B691" t="s">
        <v>1712</v>
      </c>
      <c r="C691" t="s">
        <v>199</v>
      </c>
      <c r="D691" t="s">
        <v>91</v>
      </c>
      <c r="E691">
        <v>0</v>
      </c>
      <c r="F691">
        <v>123900</v>
      </c>
      <c r="I691" t="str">
        <f>IFERROR(INDEX(preseason!H:H,MATCH(A691,preseason!B:B,0)) &amp; " "&amp; INDEX(preseason!V:V,MATCH(A691,preseason!B:B,0)),"")</f>
        <v/>
      </c>
    </row>
    <row r="692" spans="1:9" x14ac:dyDescent="0.2">
      <c r="A692">
        <v>1011929</v>
      </c>
      <c r="B692" t="s">
        <v>1498</v>
      </c>
      <c r="C692" t="s">
        <v>199</v>
      </c>
      <c r="D692" t="s">
        <v>44</v>
      </c>
      <c r="E692">
        <v>0</v>
      </c>
      <c r="F692">
        <v>123900</v>
      </c>
      <c r="I692" t="str">
        <f>IFERROR(INDEX(preseason!H:H,MATCH(A692,preseason!B:B,0)) &amp; " "&amp; INDEX(preseason!V:V,MATCH(A692,preseason!B:B,0)),"")</f>
        <v/>
      </c>
    </row>
    <row r="693" spans="1:9" x14ac:dyDescent="0.2">
      <c r="A693">
        <v>1009197</v>
      </c>
      <c r="B693" t="s">
        <v>1765</v>
      </c>
      <c r="C693" t="s">
        <v>253</v>
      </c>
      <c r="D693" t="s">
        <v>39</v>
      </c>
      <c r="E693">
        <v>0</v>
      </c>
      <c r="F693">
        <v>123900</v>
      </c>
      <c r="I693" t="str">
        <f>IFERROR(INDEX(preseason!H:H,MATCH(A693,preseason!B:B,0)) &amp; " "&amp; INDEX(preseason!V:V,MATCH(A693,preseason!B:B,0)),"")</f>
        <v/>
      </c>
    </row>
    <row r="694" spans="1:9" x14ac:dyDescent="0.2">
      <c r="A694">
        <v>1011637</v>
      </c>
      <c r="B694" t="s">
        <v>1727</v>
      </c>
      <c r="C694" t="s">
        <v>253</v>
      </c>
      <c r="D694" t="s">
        <v>39</v>
      </c>
      <c r="E694">
        <v>0</v>
      </c>
      <c r="F694">
        <v>123900</v>
      </c>
      <c r="I694" t="str">
        <f>IFERROR(INDEX(preseason!H:H,MATCH(A694,preseason!B:B,0)) &amp; " "&amp; INDEX(preseason!V:V,MATCH(A694,preseason!B:B,0)),"")</f>
        <v/>
      </c>
    </row>
    <row r="695" spans="1:9" x14ac:dyDescent="0.2">
      <c r="A695">
        <v>1015332</v>
      </c>
      <c r="B695" t="s">
        <v>1728</v>
      </c>
      <c r="C695" t="s">
        <v>253</v>
      </c>
      <c r="D695" t="s">
        <v>44</v>
      </c>
      <c r="E695">
        <v>0</v>
      </c>
      <c r="F695">
        <v>123900</v>
      </c>
      <c r="I695" t="str">
        <f>IFERROR(INDEX(preseason!H:H,MATCH(A695,preseason!B:B,0)) &amp; " "&amp; INDEX(preseason!V:V,MATCH(A695,preseason!B:B,0)),"")</f>
        <v/>
      </c>
    </row>
    <row r="696" spans="1:9" x14ac:dyDescent="0.2">
      <c r="A696">
        <v>1008285</v>
      </c>
      <c r="B696" t="s">
        <v>1515</v>
      </c>
      <c r="C696" t="s">
        <v>253</v>
      </c>
      <c r="D696" t="s">
        <v>39</v>
      </c>
      <c r="E696">
        <v>0</v>
      </c>
      <c r="F696">
        <v>123900</v>
      </c>
      <c r="I696" t="str">
        <f>IFERROR(INDEX(preseason!H:H,MATCH(A696,preseason!B:B,0)) &amp; " "&amp; INDEX(preseason!V:V,MATCH(A696,preseason!B:B,0)),"")</f>
        <v/>
      </c>
    </row>
    <row r="697" spans="1:9" x14ac:dyDescent="0.2">
      <c r="A697">
        <v>1011718</v>
      </c>
      <c r="B697" t="s">
        <v>1729</v>
      </c>
      <c r="C697" t="s">
        <v>253</v>
      </c>
      <c r="D697" t="s">
        <v>1225</v>
      </c>
      <c r="E697">
        <v>0</v>
      </c>
      <c r="F697">
        <v>123900</v>
      </c>
      <c r="I697" t="str">
        <f>IFERROR(INDEX(preseason!H:H,MATCH(A697,preseason!B:B,0)) &amp; " "&amp; INDEX(preseason!V:V,MATCH(A697,preseason!B:B,0)),"")</f>
        <v/>
      </c>
    </row>
    <row r="698" spans="1:9" x14ac:dyDescent="0.2">
      <c r="A698">
        <v>1015369</v>
      </c>
      <c r="B698" t="s">
        <v>1730</v>
      </c>
      <c r="C698" t="s">
        <v>315</v>
      </c>
      <c r="D698" t="s">
        <v>39</v>
      </c>
      <c r="E698">
        <v>0</v>
      </c>
      <c r="F698">
        <v>123900</v>
      </c>
      <c r="I698" t="str">
        <f>IFERROR(INDEX(preseason!H:H,MATCH(A698,preseason!B:B,0)) &amp; " "&amp; INDEX(preseason!V:V,MATCH(A698,preseason!B:B,0)),"")</f>
        <v/>
      </c>
    </row>
    <row r="699" spans="1:9" x14ac:dyDescent="0.2">
      <c r="A699">
        <v>1018969</v>
      </c>
      <c r="B699" t="s">
        <v>1535</v>
      </c>
      <c r="C699" t="s">
        <v>315</v>
      </c>
      <c r="D699" t="s">
        <v>1153</v>
      </c>
      <c r="E699">
        <v>0</v>
      </c>
      <c r="F699">
        <v>123900</v>
      </c>
      <c r="I699" t="str">
        <f>IFERROR(INDEX(preseason!H:H,MATCH(A699,preseason!B:B,0)) &amp; " "&amp; INDEX(preseason!V:V,MATCH(A699,preseason!B:B,0)),"")</f>
        <v/>
      </c>
    </row>
    <row r="700" spans="1:9" x14ac:dyDescent="0.2">
      <c r="A700">
        <v>1017754</v>
      </c>
      <c r="B700" t="s">
        <v>1766</v>
      </c>
      <c r="C700" t="s">
        <v>315</v>
      </c>
      <c r="D700" t="s">
        <v>44</v>
      </c>
      <c r="E700">
        <v>0</v>
      </c>
      <c r="F700">
        <v>123900</v>
      </c>
      <c r="I700" t="str">
        <f>IFERROR(INDEX(preseason!H:H,MATCH(A700,preseason!B:B,0)) &amp; " "&amp; INDEX(preseason!V:V,MATCH(A700,preseason!B:B,0)),"")</f>
        <v/>
      </c>
    </row>
    <row r="701" spans="1:9" x14ac:dyDescent="0.2">
      <c r="A701">
        <v>1012521</v>
      </c>
      <c r="B701" t="s">
        <v>1783</v>
      </c>
      <c r="C701" t="s">
        <v>315</v>
      </c>
      <c r="D701" t="s">
        <v>44</v>
      </c>
      <c r="E701">
        <v>22</v>
      </c>
      <c r="F701">
        <v>123900</v>
      </c>
      <c r="I701" t="str">
        <f>IFERROR(INDEX(preseason!H:H,MATCH(A701,preseason!B:B,0)) &amp; " "&amp; INDEX(preseason!V:V,MATCH(A701,preseason!B:B,0)),"")</f>
        <v/>
      </c>
    </row>
    <row r="702" spans="1:9" x14ac:dyDescent="0.2">
      <c r="A702">
        <v>1022889</v>
      </c>
      <c r="B702" t="s">
        <v>1731</v>
      </c>
      <c r="C702" t="s">
        <v>376</v>
      </c>
      <c r="D702" t="s">
        <v>91</v>
      </c>
      <c r="E702">
        <v>0</v>
      </c>
      <c r="F702">
        <v>123900</v>
      </c>
      <c r="I702" t="str">
        <f>IFERROR(INDEX(preseason!H:H,MATCH(A702,preseason!B:B,0)) &amp; " "&amp; INDEX(preseason!V:V,MATCH(A702,preseason!B:B,0)),"")</f>
        <v/>
      </c>
    </row>
    <row r="703" spans="1:9" x14ac:dyDescent="0.2">
      <c r="A703">
        <v>1012048</v>
      </c>
      <c r="B703" t="s">
        <v>1867</v>
      </c>
      <c r="C703" t="s">
        <v>376</v>
      </c>
      <c r="D703" t="s">
        <v>44</v>
      </c>
      <c r="E703">
        <v>0</v>
      </c>
      <c r="F703">
        <v>123900</v>
      </c>
      <c r="I703" t="str">
        <f>IFERROR(INDEX(preseason!H:H,MATCH(A703,preseason!B:B,0)) &amp; " "&amp; INDEX(preseason!V:V,MATCH(A703,preseason!B:B,0)),"")</f>
        <v/>
      </c>
    </row>
    <row r="704" spans="1:9" x14ac:dyDescent="0.2">
      <c r="A704">
        <v>1013611</v>
      </c>
      <c r="B704" t="s">
        <v>1431</v>
      </c>
      <c r="C704" t="s">
        <v>376</v>
      </c>
      <c r="D704" t="s">
        <v>44</v>
      </c>
      <c r="E704">
        <v>0</v>
      </c>
      <c r="F704">
        <v>123900</v>
      </c>
      <c r="I704" t="str">
        <f>IFERROR(INDEX(preseason!H:H,MATCH(A704,preseason!B:B,0)) &amp; " "&amp; INDEX(preseason!V:V,MATCH(A704,preseason!B:B,0)),"")</f>
        <v>80 wing</v>
      </c>
    </row>
    <row r="705" spans="1:9" x14ac:dyDescent="0.2">
      <c r="A705">
        <v>1021015</v>
      </c>
      <c r="B705" t="s">
        <v>1767</v>
      </c>
      <c r="C705" t="s">
        <v>376</v>
      </c>
      <c r="D705" t="s">
        <v>1075</v>
      </c>
      <c r="E705">
        <v>0</v>
      </c>
      <c r="F705">
        <v>123900</v>
      </c>
      <c r="I705" t="str">
        <f>IFERROR(INDEX(preseason!H:H,MATCH(A705,preseason!B:B,0)) &amp; " "&amp; INDEX(preseason!V:V,MATCH(A705,preseason!B:B,0)),"")</f>
        <v/>
      </c>
    </row>
    <row r="706" spans="1:9" x14ac:dyDescent="0.2">
      <c r="A706">
        <v>1006100</v>
      </c>
      <c r="B706" t="s">
        <v>1452</v>
      </c>
      <c r="C706" t="s">
        <v>439</v>
      </c>
      <c r="D706" t="s">
        <v>44</v>
      </c>
      <c r="E706">
        <v>27</v>
      </c>
      <c r="F706">
        <v>123900</v>
      </c>
      <c r="I706" t="str">
        <f>IFERROR(INDEX(preseason!H:H,MATCH(A706,preseason!B:B,0)) &amp; " "&amp; INDEX(preseason!V:V,MATCH(A706,preseason!B:B,0)),"")</f>
        <v>40 pocket</v>
      </c>
    </row>
    <row r="707" spans="1:9" x14ac:dyDescent="0.2">
      <c r="A707">
        <v>1017089</v>
      </c>
      <c r="B707" t="s">
        <v>1868</v>
      </c>
      <c r="C707" t="s">
        <v>439</v>
      </c>
      <c r="D707" t="s">
        <v>1225</v>
      </c>
      <c r="E707">
        <v>0</v>
      </c>
      <c r="F707">
        <v>123900</v>
      </c>
      <c r="I707" t="str">
        <f>IFERROR(INDEX(preseason!H:H,MATCH(A707,preseason!B:B,0)) &amp; " "&amp; INDEX(preseason!V:V,MATCH(A707,preseason!B:B,0)),"")</f>
        <v/>
      </c>
    </row>
    <row r="708" spans="1:9" x14ac:dyDescent="0.2">
      <c r="A708">
        <v>1021013</v>
      </c>
      <c r="B708" t="s">
        <v>1716</v>
      </c>
      <c r="C708" t="s">
        <v>439</v>
      </c>
      <c r="D708" t="s">
        <v>91</v>
      </c>
      <c r="E708">
        <v>0</v>
      </c>
      <c r="F708">
        <v>123900</v>
      </c>
      <c r="I708" t="str">
        <f>IFERROR(INDEX(preseason!H:H,MATCH(A708,preseason!B:B,0)) &amp; " "&amp; INDEX(preseason!V:V,MATCH(A708,preseason!B:B,0)),"")</f>
        <v/>
      </c>
    </row>
    <row r="709" spans="1:9" x14ac:dyDescent="0.2">
      <c r="A709">
        <v>296280</v>
      </c>
      <c r="B709" t="s">
        <v>1780</v>
      </c>
      <c r="C709" t="s">
        <v>439</v>
      </c>
      <c r="D709" t="s">
        <v>1225</v>
      </c>
      <c r="E709">
        <v>26</v>
      </c>
      <c r="F709">
        <v>123900</v>
      </c>
      <c r="I709" t="str">
        <f>IFERROR(INDEX(preseason!H:H,MATCH(A709,preseason!B:B,0)) &amp; " "&amp; INDEX(preseason!V:V,MATCH(A709,preseason!B:B,0)),"")</f>
        <v>11 tog</v>
      </c>
    </row>
    <row r="710" spans="1:9" x14ac:dyDescent="0.2">
      <c r="A710">
        <v>1017665</v>
      </c>
      <c r="B710" t="s">
        <v>1769</v>
      </c>
      <c r="C710" t="s">
        <v>439</v>
      </c>
      <c r="D710" t="s">
        <v>1075</v>
      </c>
      <c r="E710">
        <v>0</v>
      </c>
      <c r="F710">
        <v>123900</v>
      </c>
      <c r="I710" t="str">
        <f>IFERROR(INDEX(preseason!H:H,MATCH(A710,preseason!B:B,0)) &amp; " "&amp; INDEX(preseason!V:V,MATCH(A710,preseason!B:B,0)),"")</f>
        <v>6 tog</v>
      </c>
    </row>
    <row r="711" spans="1:9" x14ac:dyDescent="0.2">
      <c r="A711">
        <v>1017063</v>
      </c>
      <c r="B711" t="s">
        <v>1733</v>
      </c>
      <c r="C711" t="s">
        <v>496</v>
      </c>
      <c r="D711" t="s">
        <v>91</v>
      </c>
      <c r="E711">
        <v>0</v>
      </c>
      <c r="F711">
        <v>123900</v>
      </c>
      <c r="I711" t="str">
        <f>IFERROR(INDEX(preseason!H:H,MATCH(A711,preseason!B:B,0)) &amp; " "&amp; INDEX(preseason!V:V,MATCH(A711,preseason!B:B,0)),"")</f>
        <v/>
      </c>
    </row>
    <row r="712" spans="1:9" x14ac:dyDescent="0.2">
      <c r="A712">
        <v>1018020</v>
      </c>
      <c r="B712" t="s">
        <v>1735</v>
      </c>
      <c r="C712" t="s">
        <v>496</v>
      </c>
      <c r="D712" t="s">
        <v>36</v>
      </c>
      <c r="E712">
        <v>0</v>
      </c>
      <c r="F712">
        <v>123900</v>
      </c>
      <c r="I712" t="str">
        <f>IFERROR(INDEX(preseason!H:H,MATCH(A712,preseason!B:B,0)) &amp; " "&amp; INDEX(preseason!V:V,MATCH(A712,preseason!B:B,0)),"")</f>
        <v/>
      </c>
    </row>
    <row r="713" spans="1:9" x14ac:dyDescent="0.2">
      <c r="A713">
        <v>1021090</v>
      </c>
      <c r="B713" t="s">
        <v>1736</v>
      </c>
      <c r="C713" t="s">
        <v>496</v>
      </c>
      <c r="D713" t="s">
        <v>1225</v>
      </c>
      <c r="E713">
        <v>0</v>
      </c>
      <c r="F713">
        <v>123900</v>
      </c>
      <c r="I713" t="str">
        <f>IFERROR(INDEX(preseason!H:H,MATCH(A713,preseason!B:B,0)) &amp; " "&amp; INDEX(preseason!V:V,MATCH(A713,preseason!B:B,0)),"")</f>
        <v>38 tog</v>
      </c>
    </row>
    <row r="714" spans="1:9" x14ac:dyDescent="0.2">
      <c r="A714">
        <v>1011633</v>
      </c>
      <c r="B714" t="s">
        <v>1737</v>
      </c>
      <c r="C714" t="s">
        <v>496</v>
      </c>
      <c r="D714" t="s">
        <v>1225</v>
      </c>
      <c r="E714">
        <v>0</v>
      </c>
      <c r="F714">
        <v>123900</v>
      </c>
      <c r="I714" t="str">
        <f>IFERROR(INDEX(preseason!H:H,MATCH(A714,preseason!B:B,0)) &amp; " "&amp; INDEX(preseason!V:V,MATCH(A714,preseason!B:B,0)),"")</f>
        <v/>
      </c>
    </row>
    <row r="715" spans="1:9" x14ac:dyDescent="0.2">
      <c r="A715">
        <v>1015777</v>
      </c>
      <c r="B715" t="s">
        <v>1517</v>
      </c>
      <c r="C715" t="s">
        <v>17</v>
      </c>
      <c r="D715" t="s">
        <v>1225</v>
      </c>
      <c r="E715">
        <v>13</v>
      </c>
      <c r="F715">
        <v>123900</v>
      </c>
      <c r="I715" t="str">
        <f>IFERROR(INDEX(preseason!H:H,MATCH(A715,preseason!B:B,0)) &amp; " "&amp; INDEX(preseason!V:V,MATCH(A715,preseason!B:B,0)),"")</f>
        <v/>
      </c>
    </row>
    <row r="716" spans="1:9" x14ac:dyDescent="0.2">
      <c r="A716">
        <v>1016140</v>
      </c>
      <c r="B716" t="s">
        <v>1869</v>
      </c>
      <c r="C716" t="s">
        <v>17</v>
      </c>
      <c r="D716" t="s">
        <v>44</v>
      </c>
      <c r="E716">
        <v>0</v>
      </c>
      <c r="F716">
        <v>123900</v>
      </c>
      <c r="I716" t="str">
        <f>IFERROR(INDEX(preseason!H:H,MATCH(A716,preseason!B:B,0)) &amp; " "&amp; INDEX(preseason!V:V,MATCH(A716,preseason!B:B,0)),"")</f>
        <v/>
      </c>
    </row>
    <row r="717" spans="1:9" x14ac:dyDescent="0.2">
      <c r="A717">
        <v>1017751</v>
      </c>
      <c r="B717" t="s">
        <v>1738</v>
      </c>
      <c r="C717" t="s">
        <v>17</v>
      </c>
      <c r="D717" t="s">
        <v>1075</v>
      </c>
      <c r="E717">
        <v>0</v>
      </c>
      <c r="F717">
        <v>123900</v>
      </c>
      <c r="I717" t="str">
        <f>IFERROR(INDEX(preseason!H:H,MATCH(A717,preseason!B:B,0)) &amp; " "&amp; INDEX(preseason!V:V,MATCH(A717,preseason!B:B,0)),"")</f>
        <v>35 guard</v>
      </c>
    </row>
    <row r="718" spans="1:9" x14ac:dyDescent="0.2">
      <c r="A718">
        <v>1012863</v>
      </c>
      <c r="B718" t="s">
        <v>1579</v>
      </c>
      <c r="C718" t="s">
        <v>17</v>
      </c>
      <c r="D718" t="s">
        <v>39</v>
      </c>
      <c r="E718">
        <v>0</v>
      </c>
      <c r="F718">
        <v>123900</v>
      </c>
      <c r="I718" t="str">
        <f>IFERROR(INDEX(preseason!H:H,MATCH(A718,preseason!B:B,0)) &amp; " "&amp; INDEX(preseason!V:V,MATCH(A718,preseason!B:B,0)),"")</f>
        <v/>
      </c>
    </row>
    <row r="719" spans="1:9" x14ac:dyDescent="0.2">
      <c r="A719">
        <v>1015862</v>
      </c>
      <c r="B719" t="s">
        <v>1511</v>
      </c>
      <c r="C719" t="s">
        <v>17</v>
      </c>
      <c r="D719" t="s">
        <v>44</v>
      </c>
      <c r="E719">
        <v>27</v>
      </c>
      <c r="F719">
        <v>123900</v>
      </c>
      <c r="I719" t="str">
        <f>IFERROR(INDEX(preseason!H:H,MATCH(A719,preseason!B:B,0)) &amp; " "&amp; INDEX(preseason!V:V,MATCH(A719,preseason!B:B,0)),"")</f>
        <v>49 pocket</v>
      </c>
    </row>
    <row r="720" spans="1:9" x14ac:dyDescent="0.2">
      <c r="A720">
        <v>1013511</v>
      </c>
      <c r="B720" t="s">
        <v>1581</v>
      </c>
      <c r="C720" t="s">
        <v>588</v>
      </c>
      <c r="D720" t="s">
        <v>44</v>
      </c>
      <c r="E720">
        <v>0</v>
      </c>
      <c r="F720">
        <v>123900</v>
      </c>
      <c r="I720" t="str">
        <f>IFERROR(INDEX(preseason!H:H,MATCH(A720,preseason!B:B,0)) &amp; " "&amp; INDEX(preseason!V:V,MATCH(A720,preseason!B:B,0)),"")</f>
        <v/>
      </c>
    </row>
    <row r="721" spans="1:9" x14ac:dyDescent="0.2">
      <c r="A721">
        <v>1018016</v>
      </c>
      <c r="B721" t="s">
        <v>1582</v>
      </c>
      <c r="C721" t="s">
        <v>588</v>
      </c>
      <c r="D721" t="s">
        <v>1309</v>
      </c>
      <c r="E721">
        <v>0</v>
      </c>
      <c r="F721">
        <v>123900</v>
      </c>
      <c r="I721" t="str">
        <f>IFERROR(INDEX(preseason!H:H,MATCH(A721,preseason!B:B,0)) &amp; " "&amp; INDEX(preseason!V:V,MATCH(A721,preseason!B:B,0)),"")</f>
        <v/>
      </c>
    </row>
    <row r="722" spans="1:9" x14ac:dyDescent="0.2">
      <c r="A722">
        <v>1024939</v>
      </c>
      <c r="B722" t="s">
        <v>1774</v>
      </c>
      <c r="C722" t="s">
        <v>588</v>
      </c>
      <c r="D722" t="s">
        <v>39</v>
      </c>
      <c r="E722">
        <v>0</v>
      </c>
      <c r="F722">
        <v>123900</v>
      </c>
      <c r="I722" t="str">
        <f>IFERROR(INDEX(preseason!H:H,MATCH(A722,preseason!B:B,0)) &amp; " "&amp; INDEX(preseason!V:V,MATCH(A722,preseason!B:B,0)),"")</f>
        <v/>
      </c>
    </row>
    <row r="723" spans="1:9" x14ac:dyDescent="0.2">
      <c r="A723">
        <v>1027965</v>
      </c>
      <c r="B723" t="s">
        <v>1870</v>
      </c>
      <c r="C723" t="s">
        <v>588</v>
      </c>
      <c r="D723" t="s">
        <v>1081</v>
      </c>
      <c r="E723">
        <v>0</v>
      </c>
      <c r="F723">
        <v>123900</v>
      </c>
      <c r="I723" t="str">
        <f>IFERROR(INDEX(preseason!H:H,MATCH(A723,preseason!B:B,0)) &amp; " "&amp; INDEX(preseason!V:V,MATCH(A723,preseason!B:B,0)),"")</f>
        <v/>
      </c>
    </row>
    <row r="724" spans="1:9" x14ac:dyDescent="0.2">
      <c r="A724">
        <v>1017091</v>
      </c>
      <c r="B724" t="s">
        <v>1740</v>
      </c>
      <c r="C724" t="s">
        <v>588</v>
      </c>
      <c r="D724" t="s">
        <v>44</v>
      </c>
      <c r="E724">
        <v>31.5</v>
      </c>
      <c r="F724">
        <v>123900</v>
      </c>
      <c r="I724" t="str">
        <f>IFERROR(INDEX(preseason!H:H,MATCH(A724,preseason!B:B,0)) &amp; " "&amp; INDEX(preseason!V:V,MATCH(A724,preseason!B:B,0)),"")</f>
        <v/>
      </c>
    </row>
    <row r="725" spans="1:9" x14ac:dyDescent="0.2">
      <c r="A725">
        <v>1005330</v>
      </c>
      <c r="B725" t="s">
        <v>1501</v>
      </c>
      <c r="C725" t="s">
        <v>636</v>
      </c>
      <c r="D725" t="s">
        <v>44</v>
      </c>
      <c r="E725">
        <v>6.33</v>
      </c>
      <c r="F725">
        <v>123900</v>
      </c>
      <c r="I725" t="str">
        <f>IFERROR(INDEX(preseason!H:H,MATCH(A725,preseason!B:B,0)) &amp; " "&amp; INDEX(preseason!V:V,MATCH(A725,preseason!B:B,0)),"")</f>
        <v>46 pocket</v>
      </c>
    </row>
    <row r="726" spans="1:9" x14ac:dyDescent="0.2">
      <c r="A726">
        <v>1017122</v>
      </c>
      <c r="B726" t="s">
        <v>1741</v>
      </c>
      <c r="C726" t="s">
        <v>636</v>
      </c>
      <c r="D726" t="s">
        <v>1225</v>
      </c>
      <c r="E726">
        <v>0</v>
      </c>
      <c r="F726">
        <v>123900</v>
      </c>
      <c r="I726" t="str">
        <f>IFERROR(INDEX(preseason!H:H,MATCH(A726,preseason!B:B,0)) &amp; " "&amp; INDEX(preseason!V:V,MATCH(A726,preseason!B:B,0)),"")</f>
        <v/>
      </c>
    </row>
    <row r="727" spans="1:9" x14ac:dyDescent="0.2">
      <c r="A727">
        <v>1012826</v>
      </c>
      <c r="B727" t="s">
        <v>1584</v>
      </c>
      <c r="C727" t="s">
        <v>636</v>
      </c>
      <c r="D727" t="s">
        <v>1225</v>
      </c>
      <c r="E727">
        <v>0</v>
      </c>
      <c r="F727">
        <v>123900</v>
      </c>
      <c r="I727" t="str">
        <f>IFERROR(INDEX(preseason!H:H,MATCH(A727,preseason!B:B,0)) &amp; " "&amp; INDEX(preseason!V:V,MATCH(A727,preseason!B:B,0)),"")</f>
        <v>17 wing</v>
      </c>
    </row>
    <row r="728" spans="1:9" x14ac:dyDescent="0.2">
      <c r="A728">
        <v>1017703</v>
      </c>
      <c r="B728" t="s">
        <v>1775</v>
      </c>
      <c r="C728" t="s">
        <v>636</v>
      </c>
      <c r="D728" t="s">
        <v>1075</v>
      </c>
      <c r="E728">
        <v>0</v>
      </c>
      <c r="F728">
        <v>123900</v>
      </c>
      <c r="I728" t="str">
        <f>IFERROR(INDEX(preseason!H:H,MATCH(A728,preseason!B:B,0)) &amp; " "&amp; INDEX(preseason!V:V,MATCH(A728,preseason!B:B,0)),"")</f>
        <v>23 guard</v>
      </c>
    </row>
    <row r="729" spans="1:9" x14ac:dyDescent="0.2">
      <c r="A729">
        <v>1013165</v>
      </c>
      <c r="B729" t="s">
        <v>1776</v>
      </c>
      <c r="C729" t="s">
        <v>636</v>
      </c>
      <c r="D729" t="s">
        <v>44</v>
      </c>
      <c r="E729">
        <v>0</v>
      </c>
      <c r="F729">
        <v>123900</v>
      </c>
      <c r="I729" t="str">
        <f>IFERROR(INDEX(preseason!H:H,MATCH(A729,preseason!B:B,0)) &amp; " "&amp; INDEX(preseason!V:V,MATCH(A729,preseason!B:B,0)),"")</f>
        <v/>
      </c>
    </row>
    <row r="730" spans="1:9" x14ac:dyDescent="0.2">
      <c r="A730">
        <v>1009288</v>
      </c>
      <c r="B730" t="s">
        <v>1150</v>
      </c>
      <c r="C730" t="s">
        <v>636</v>
      </c>
      <c r="D730" t="s">
        <v>39</v>
      </c>
      <c r="E730">
        <v>0</v>
      </c>
      <c r="F730">
        <v>123900</v>
      </c>
      <c r="I730" t="str">
        <f>IFERROR(INDEX(preseason!H:H,MATCH(A730,preseason!B:B,0)) &amp; " "&amp; INDEX(preseason!V:V,MATCH(A730,preseason!B:B,0)),"")</f>
        <v/>
      </c>
    </row>
    <row r="731" spans="1:9" x14ac:dyDescent="0.2">
      <c r="A731">
        <v>1020959</v>
      </c>
      <c r="B731" t="s">
        <v>1717</v>
      </c>
      <c r="C731" t="s">
        <v>636</v>
      </c>
      <c r="D731" t="s">
        <v>39</v>
      </c>
      <c r="E731">
        <v>26</v>
      </c>
      <c r="F731">
        <v>123900</v>
      </c>
      <c r="I731" t="str">
        <f>IFERROR(INDEX(preseason!H:H,MATCH(A731,preseason!B:B,0)) &amp; " "&amp; INDEX(preseason!V:V,MATCH(A731,preseason!B:B,0)),"")</f>
        <v/>
      </c>
    </row>
    <row r="732" spans="1:9" x14ac:dyDescent="0.2">
      <c r="A732">
        <v>1018425</v>
      </c>
      <c r="B732" t="s">
        <v>1742</v>
      </c>
      <c r="C732" t="s">
        <v>636</v>
      </c>
      <c r="D732" t="s">
        <v>1225</v>
      </c>
      <c r="E732">
        <v>0</v>
      </c>
      <c r="F732">
        <v>123900</v>
      </c>
      <c r="I732" t="str">
        <f>IFERROR(INDEX(preseason!H:H,MATCH(A732,preseason!B:B,0)) &amp; " "&amp; INDEX(preseason!V:V,MATCH(A732,preseason!B:B,0)),"")</f>
        <v>15 tog</v>
      </c>
    </row>
    <row r="733" spans="1:9" x14ac:dyDescent="0.2">
      <c r="A733">
        <v>1017095</v>
      </c>
      <c r="B733" t="s">
        <v>1549</v>
      </c>
      <c r="C733" t="s">
        <v>678</v>
      </c>
      <c r="D733" t="s">
        <v>39</v>
      </c>
      <c r="E733">
        <v>-1</v>
      </c>
      <c r="F733">
        <v>123900</v>
      </c>
      <c r="I733" t="str">
        <f>IFERROR(INDEX(preseason!H:H,MATCH(A733,preseason!B:B,0)) &amp; " "&amp; INDEX(preseason!V:V,MATCH(A733,preseason!B:B,0)),"")</f>
        <v>18 tog</v>
      </c>
    </row>
    <row r="734" spans="1:9" x14ac:dyDescent="0.2">
      <c r="A734">
        <v>1015895</v>
      </c>
      <c r="B734" t="s">
        <v>1718</v>
      </c>
      <c r="C734" t="s">
        <v>678</v>
      </c>
      <c r="D734" t="s">
        <v>1081</v>
      </c>
      <c r="E734">
        <v>0</v>
      </c>
      <c r="F734">
        <v>123900</v>
      </c>
      <c r="I734" t="str">
        <f>IFERROR(INDEX(preseason!H:H,MATCH(A734,preseason!B:B,0)) &amp; " "&amp; INDEX(preseason!V:V,MATCH(A734,preseason!B:B,0)),"")</f>
        <v/>
      </c>
    </row>
    <row r="735" spans="1:9" x14ac:dyDescent="0.2">
      <c r="A735">
        <v>1012833</v>
      </c>
      <c r="B735" t="s">
        <v>1585</v>
      </c>
      <c r="C735" t="s">
        <v>678</v>
      </c>
      <c r="D735" t="s">
        <v>44</v>
      </c>
      <c r="E735">
        <v>24.5</v>
      </c>
      <c r="F735">
        <v>123900</v>
      </c>
      <c r="I735" t="str">
        <f>IFERROR(INDEX(preseason!H:H,MATCH(A735,preseason!B:B,0)) &amp; " "&amp; INDEX(preseason!V:V,MATCH(A735,preseason!B:B,0)),"")</f>
        <v/>
      </c>
    </row>
    <row r="736" spans="1:9" x14ac:dyDescent="0.2">
      <c r="A736">
        <v>1011647</v>
      </c>
      <c r="B736" t="s">
        <v>1587</v>
      </c>
      <c r="C736" t="s">
        <v>678</v>
      </c>
      <c r="D736" t="s">
        <v>44</v>
      </c>
      <c r="E736">
        <v>24.6</v>
      </c>
      <c r="F736">
        <v>123900</v>
      </c>
      <c r="I736" t="str">
        <f>IFERROR(INDEX(preseason!H:H,MATCH(A736,preseason!B:B,0)) &amp; " "&amp; INDEX(preseason!V:V,MATCH(A736,preseason!B:B,0)),"")</f>
        <v/>
      </c>
    </row>
    <row r="737" spans="1:9" x14ac:dyDescent="0.2">
      <c r="A737">
        <v>1015330</v>
      </c>
      <c r="B737" t="s">
        <v>1747</v>
      </c>
      <c r="C737" t="s">
        <v>723</v>
      </c>
      <c r="D737" t="s">
        <v>1225</v>
      </c>
      <c r="E737">
        <v>0</v>
      </c>
      <c r="F737">
        <v>123900</v>
      </c>
      <c r="I737" t="str">
        <f>IFERROR(INDEX(preseason!H:H,MATCH(A737,preseason!B:B,0)) &amp; " "&amp; INDEX(preseason!V:V,MATCH(A737,preseason!B:B,0)),"")</f>
        <v/>
      </c>
    </row>
    <row r="738" spans="1:9" x14ac:dyDescent="0.2">
      <c r="A738">
        <v>1012881</v>
      </c>
      <c r="B738" t="s">
        <v>1588</v>
      </c>
      <c r="C738" t="s">
        <v>723</v>
      </c>
      <c r="D738" t="s">
        <v>1309</v>
      </c>
      <c r="E738">
        <v>0</v>
      </c>
      <c r="F738">
        <v>123900</v>
      </c>
      <c r="I738" t="str">
        <f>IFERROR(INDEX(preseason!H:H,MATCH(A738,preseason!B:B,0)) &amp; " "&amp; INDEX(preseason!V:V,MATCH(A738,preseason!B:B,0)),"")</f>
        <v/>
      </c>
    </row>
    <row r="739" spans="1:9" x14ac:dyDescent="0.2">
      <c r="A739">
        <v>1009389</v>
      </c>
      <c r="B739" t="s">
        <v>1552</v>
      </c>
      <c r="C739" t="s">
        <v>723</v>
      </c>
      <c r="D739" t="s">
        <v>39</v>
      </c>
      <c r="E739">
        <v>0</v>
      </c>
      <c r="F739">
        <v>123900</v>
      </c>
      <c r="I739" t="str">
        <f>IFERROR(INDEX(preseason!H:H,MATCH(A739,preseason!B:B,0)) &amp; " "&amp; INDEX(preseason!V:V,MATCH(A739,preseason!B:B,0)),"")</f>
        <v/>
      </c>
    </row>
    <row r="740" spans="1:9" x14ac:dyDescent="0.2">
      <c r="A740">
        <v>1017128</v>
      </c>
      <c r="B740" t="s">
        <v>1748</v>
      </c>
      <c r="C740" t="s">
        <v>723</v>
      </c>
      <c r="D740" t="s">
        <v>1081</v>
      </c>
      <c r="E740">
        <v>0</v>
      </c>
      <c r="F740">
        <v>123900</v>
      </c>
      <c r="I740" t="str">
        <f>IFERROR(INDEX(preseason!H:H,MATCH(A740,preseason!B:B,0)) &amp; " "&amp; INDEX(preseason!V:V,MATCH(A740,preseason!B:B,0)),"")</f>
        <v/>
      </c>
    </row>
    <row r="741" spans="1:9" x14ac:dyDescent="0.2">
      <c r="A741">
        <v>1009195</v>
      </c>
      <c r="B741" t="s">
        <v>1553</v>
      </c>
      <c r="C741" t="s">
        <v>723</v>
      </c>
      <c r="D741" t="s">
        <v>44</v>
      </c>
      <c r="E741">
        <v>0</v>
      </c>
      <c r="F741">
        <v>123900</v>
      </c>
      <c r="I741" t="str">
        <f>IFERROR(INDEX(preseason!H:H,MATCH(A741,preseason!B:B,0)) &amp; " "&amp; INDEX(preseason!V:V,MATCH(A741,preseason!B:B,0)),"")</f>
        <v/>
      </c>
    </row>
    <row r="742" spans="1:9" x14ac:dyDescent="0.2">
      <c r="A742">
        <v>1013197</v>
      </c>
      <c r="B742" t="s">
        <v>1749</v>
      </c>
      <c r="C742" t="s">
        <v>768</v>
      </c>
      <c r="D742" t="s">
        <v>1075</v>
      </c>
      <c r="E742">
        <v>0</v>
      </c>
      <c r="F742">
        <v>123900</v>
      </c>
      <c r="I742" t="str">
        <f>IFERROR(INDEX(preseason!H:H,MATCH(A742,preseason!B:B,0)) &amp; " "&amp; INDEX(preseason!V:V,MATCH(A742,preseason!B:B,0)),"")</f>
        <v/>
      </c>
    </row>
    <row r="743" spans="1:9" x14ac:dyDescent="0.2">
      <c r="A743">
        <v>1021152</v>
      </c>
      <c r="B743" t="s">
        <v>1871</v>
      </c>
      <c r="C743" t="s">
        <v>768</v>
      </c>
      <c r="D743" t="s">
        <v>44</v>
      </c>
      <c r="E743">
        <v>0</v>
      </c>
      <c r="F743">
        <v>123900</v>
      </c>
      <c r="I743" t="str">
        <f>IFERROR(INDEX(preseason!H:H,MATCH(A743,preseason!B:B,0)) &amp; " "&amp; INDEX(preseason!V:V,MATCH(A743,preseason!B:B,0)),"")</f>
        <v/>
      </c>
    </row>
    <row r="744" spans="1:9" x14ac:dyDescent="0.2">
      <c r="A744">
        <v>1017086</v>
      </c>
      <c r="B744" t="s">
        <v>1367</v>
      </c>
      <c r="C744" t="s">
        <v>768</v>
      </c>
      <c r="D744" t="s">
        <v>39</v>
      </c>
      <c r="E744">
        <v>0</v>
      </c>
      <c r="F744">
        <v>123900</v>
      </c>
      <c r="I744" t="str">
        <f>IFERROR(INDEX(preseason!H:H,MATCH(A744,preseason!B:B,0)) &amp; " "&amp; INDEX(preseason!V:V,MATCH(A744,preseason!B:B,0)),"")</f>
        <v/>
      </c>
    </row>
    <row r="745" spans="1:9" x14ac:dyDescent="0.2">
      <c r="A745">
        <v>1021660</v>
      </c>
      <c r="B745" t="s">
        <v>1604</v>
      </c>
      <c r="C745" t="s">
        <v>768</v>
      </c>
      <c r="D745" t="s">
        <v>1081</v>
      </c>
      <c r="E745">
        <v>0</v>
      </c>
      <c r="F745">
        <v>123900</v>
      </c>
      <c r="I745" t="str">
        <f>IFERROR(INDEX(preseason!H:H,MATCH(A745,preseason!B:B,0)) &amp; " "&amp; INDEX(preseason!V:V,MATCH(A745,preseason!B:B,0)),"")</f>
        <v/>
      </c>
    </row>
    <row r="746" spans="1:9" x14ac:dyDescent="0.2">
      <c r="A746">
        <v>1012386</v>
      </c>
      <c r="B746" t="s">
        <v>1590</v>
      </c>
      <c r="C746" t="s">
        <v>768</v>
      </c>
      <c r="D746" t="s">
        <v>1081</v>
      </c>
      <c r="E746">
        <v>0</v>
      </c>
      <c r="F746">
        <v>123900</v>
      </c>
      <c r="I746" t="str">
        <f>IFERROR(INDEX(preseason!H:H,MATCH(A746,preseason!B:B,0)) &amp; " "&amp; INDEX(preseason!V:V,MATCH(A746,preseason!B:B,0)),"")</f>
        <v>21 tog</v>
      </c>
    </row>
    <row r="747" spans="1:9" x14ac:dyDescent="0.2">
      <c r="A747">
        <v>1015515</v>
      </c>
      <c r="B747" t="s">
        <v>1752</v>
      </c>
      <c r="C747" t="s">
        <v>817</v>
      </c>
      <c r="D747" t="s">
        <v>39</v>
      </c>
      <c r="E747">
        <v>0</v>
      </c>
      <c r="F747">
        <v>123900</v>
      </c>
      <c r="I747" t="str">
        <f>IFERROR(INDEX(preseason!H:H,MATCH(A747,preseason!B:B,0)) &amp; " "&amp; INDEX(preseason!V:V,MATCH(A747,preseason!B:B,0)),"")</f>
        <v/>
      </c>
    </row>
    <row r="748" spans="1:9" x14ac:dyDescent="0.2">
      <c r="A748">
        <v>1015714</v>
      </c>
      <c r="B748" t="s">
        <v>1719</v>
      </c>
      <c r="C748" t="s">
        <v>817</v>
      </c>
      <c r="D748" t="s">
        <v>1309</v>
      </c>
      <c r="E748">
        <v>0</v>
      </c>
      <c r="F748">
        <v>123900</v>
      </c>
      <c r="I748" t="str">
        <f>IFERROR(INDEX(preseason!H:H,MATCH(A748,preseason!B:B,0)) &amp; " "&amp; INDEX(preseason!V:V,MATCH(A748,preseason!B:B,0)),"")</f>
        <v/>
      </c>
    </row>
    <row r="749" spans="1:9" x14ac:dyDescent="0.2">
      <c r="A749">
        <v>1009228</v>
      </c>
      <c r="B749" t="s">
        <v>1559</v>
      </c>
      <c r="C749" t="s">
        <v>817</v>
      </c>
      <c r="D749" t="s">
        <v>39</v>
      </c>
      <c r="E749">
        <v>0</v>
      </c>
      <c r="F749">
        <v>123900</v>
      </c>
      <c r="I749" t="str">
        <f>IFERROR(INDEX(preseason!H:H,MATCH(A749,preseason!B:B,0)) &amp; " "&amp; INDEX(preseason!V:V,MATCH(A749,preseason!B:B,0)),"")</f>
        <v/>
      </c>
    </row>
    <row r="750" spans="1:9" x14ac:dyDescent="0.2">
      <c r="A750">
        <v>1015886</v>
      </c>
      <c r="B750" t="s">
        <v>1720</v>
      </c>
      <c r="C750" t="s">
        <v>817</v>
      </c>
      <c r="D750" t="s">
        <v>1081</v>
      </c>
      <c r="E750">
        <v>0</v>
      </c>
      <c r="F750">
        <v>123900</v>
      </c>
      <c r="I750" t="str">
        <f>IFERROR(INDEX(preseason!H:H,MATCH(A750,preseason!B:B,0)) &amp; " "&amp; INDEX(preseason!V:V,MATCH(A750,preseason!B:B,0)),"")</f>
        <v/>
      </c>
    </row>
    <row r="751" spans="1:9" x14ac:dyDescent="0.2">
      <c r="A751">
        <v>1017932</v>
      </c>
      <c r="B751" t="s">
        <v>1777</v>
      </c>
      <c r="C751" t="s">
        <v>817</v>
      </c>
      <c r="D751" t="s">
        <v>1225</v>
      </c>
      <c r="E751">
        <v>0</v>
      </c>
      <c r="F751">
        <v>123900</v>
      </c>
      <c r="I751" t="str">
        <f>IFERROR(INDEX(preseason!H:H,MATCH(A751,preseason!B:B,0)) &amp; " "&amp; INDEX(preseason!V:V,MATCH(A751,preseason!B:B,0)),"")</f>
        <v/>
      </c>
    </row>
    <row r="752" spans="1:9" x14ac:dyDescent="0.2">
      <c r="A752">
        <v>1023273</v>
      </c>
      <c r="B752" t="s">
        <v>1872</v>
      </c>
      <c r="C752" t="s">
        <v>863</v>
      </c>
      <c r="D752" t="s">
        <v>44</v>
      </c>
      <c r="E752">
        <v>0</v>
      </c>
      <c r="F752">
        <v>123900</v>
      </c>
      <c r="I752" t="str">
        <f>IFERROR(INDEX(preseason!H:H,MATCH(A752,preseason!B:B,0)) &amp; " "&amp; INDEX(preseason!V:V,MATCH(A752,preseason!B:B,0)),"")</f>
        <v/>
      </c>
    </row>
    <row r="753" spans="1:9" x14ac:dyDescent="0.2">
      <c r="A753">
        <v>1017115</v>
      </c>
      <c r="B753" t="s">
        <v>1755</v>
      </c>
      <c r="C753" t="s">
        <v>863</v>
      </c>
      <c r="D753" t="s">
        <v>39</v>
      </c>
      <c r="E753">
        <v>0</v>
      </c>
      <c r="F753">
        <v>123900</v>
      </c>
      <c r="I753" t="str">
        <f>IFERROR(INDEX(preseason!H:H,MATCH(A753,preseason!B:B,0)) &amp; " "&amp; INDEX(preseason!V:V,MATCH(A753,preseason!B:B,0)),"")</f>
        <v>15 tog</v>
      </c>
    </row>
    <row r="754" spans="1:9" x14ac:dyDescent="0.2">
      <c r="A754">
        <v>1012210</v>
      </c>
      <c r="B754" t="s">
        <v>1756</v>
      </c>
      <c r="C754" t="s">
        <v>863</v>
      </c>
      <c r="D754" t="s">
        <v>36</v>
      </c>
      <c r="E754">
        <v>8</v>
      </c>
      <c r="F754">
        <v>123900</v>
      </c>
      <c r="I754" t="str">
        <f>IFERROR(INDEX(preseason!H:H,MATCH(A754,preseason!B:B,0)) &amp; " "&amp; INDEX(preseason!V:V,MATCH(A754,preseason!B:B,0)),"")</f>
        <v>47 wing</v>
      </c>
    </row>
    <row r="755" spans="1:9" x14ac:dyDescent="0.2">
      <c r="A755">
        <v>1013138</v>
      </c>
      <c r="B755" t="s">
        <v>1605</v>
      </c>
      <c r="C755" t="s">
        <v>863</v>
      </c>
      <c r="D755" t="s">
        <v>1309</v>
      </c>
      <c r="E755">
        <v>0</v>
      </c>
      <c r="F755">
        <v>123900</v>
      </c>
      <c r="I755" t="str">
        <f>IFERROR(INDEX(preseason!H:H,MATCH(A755,preseason!B:B,0)) &amp; " "&amp; INDEX(preseason!V:V,MATCH(A755,preseason!B:B,0)),"")</f>
        <v/>
      </c>
    </row>
    <row r="756" spans="1:9" x14ac:dyDescent="0.2">
      <c r="A756">
        <v>1018424</v>
      </c>
      <c r="B756" t="s">
        <v>1512</v>
      </c>
      <c r="C756" t="s">
        <v>863</v>
      </c>
      <c r="D756" t="s">
        <v>1225</v>
      </c>
      <c r="E756">
        <v>0</v>
      </c>
      <c r="F756">
        <v>123900</v>
      </c>
      <c r="I756" t="str">
        <f>IFERROR(INDEX(preseason!H:H,MATCH(A756,preseason!B:B,0)) &amp; " "&amp; INDEX(preseason!V:V,MATCH(A756,preseason!B:B,0)),"")</f>
        <v/>
      </c>
    </row>
    <row r="757" spans="1:9" x14ac:dyDescent="0.2">
      <c r="A757">
        <v>1015822</v>
      </c>
      <c r="B757" t="s">
        <v>1593</v>
      </c>
      <c r="C757" t="s">
        <v>906</v>
      </c>
      <c r="D757" t="s">
        <v>36</v>
      </c>
      <c r="E757">
        <v>30.5</v>
      </c>
      <c r="F757">
        <v>123900</v>
      </c>
      <c r="I757" t="str">
        <f>IFERROR(INDEX(preseason!H:H,MATCH(A757,preseason!B:B,0)) &amp; " "&amp; INDEX(preseason!V:V,MATCH(A757,preseason!B:B,0)),"")</f>
        <v/>
      </c>
    </row>
    <row r="758" spans="1:9" x14ac:dyDescent="0.2">
      <c r="A758">
        <v>1020586</v>
      </c>
      <c r="B758" t="s">
        <v>1758</v>
      </c>
      <c r="C758" t="s">
        <v>906</v>
      </c>
      <c r="D758" t="s">
        <v>44</v>
      </c>
      <c r="E758">
        <v>0</v>
      </c>
      <c r="F758">
        <v>123900</v>
      </c>
      <c r="I758" t="str">
        <f>IFERROR(INDEX(preseason!H:H,MATCH(A758,preseason!B:B,0)) &amp; " "&amp; INDEX(preseason!V:V,MATCH(A758,preseason!B:B,0)),"")</f>
        <v>68 wing</v>
      </c>
    </row>
    <row r="759" spans="1:9" x14ac:dyDescent="0.2">
      <c r="A759">
        <v>1012879</v>
      </c>
      <c r="B759" t="s">
        <v>1779</v>
      </c>
      <c r="C759" t="s">
        <v>906</v>
      </c>
      <c r="D759" t="s">
        <v>1309</v>
      </c>
      <c r="E759">
        <v>0</v>
      </c>
      <c r="F759">
        <v>123900</v>
      </c>
      <c r="I759" t="str">
        <f>IFERROR(INDEX(preseason!H:H,MATCH(A759,preseason!B:B,0)) &amp; " "&amp; INDEX(preseason!V:V,MATCH(A759,preseason!B:B,0)),"")</f>
        <v/>
      </c>
    </row>
    <row r="760" spans="1:9" x14ac:dyDescent="0.2">
      <c r="A760">
        <v>1020371</v>
      </c>
      <c r="B760" t="s">
        <v>1762</v>
      </c>
      <c r="C760" t="s">
        <v>947</v>
      </c>
      <c r="D760" t="s">
        <v>1081</v>
      </c>
      <c r="E760">
        <v>-2</v>
      </c>
      <c r="F760">
        <v>123900</v>
      </c>
      <c r="I760" t="str">
        <f>IFERROR(INDEX(preseason!H:H,MATCH(A760,preseason!B:B,0)) &amp; " "&amp; INDEX(preseason!V:V,MATCH(A760,preseason!B:B,0)),"")</f>
        <v/>
      </c>
    </row>
    <row r="761" spans="1:9" x14ac:dyDescent="0.2">
      <c r="A761">
        <v>1023530</v>
      </c>
      <c r="B761" t="s">
        <v>1873</v>
      </c>
      <c r="C761" t="s">
        <v>863</v>
      </c>
      <c r="D761" t="s">
        <v>44</v>
      </c>
      <c r="E761">
        <v>0</v>
      </c>
      <c r="F761">
        <v>121800</v>
      </c>
      <c r="I761" t="str">
        <f>IFERROR(INDEX(preseason!H:H,MATCH(A761,preseason!B:B,0)) &amp; " "&amp; INDEX(preseason!V:V,MATCH(A761,preseason!B:B,0)),"")</f>
        <v/>
      </c>
    </row>
    <row r="762" spans="1:9" x14ac:dyDescent="0.2">
      <c r="A762">
        <v>1020072</v>
      </c>
      <c r="B762" t="s">
        <v>1874</v>
      </c>
      <c r="C762" t="s">
        <v>199</v>
      </c>
      <c r="D762" t="s">
        <v>44</v>
      </c>
      <c r="E762">
        <v>0</v>
      </c>
      <c r="F762">
        <v>117300</v>
      </c>
      <c r="I762" t="str">
        <f>IFERROR(INDEX(preseason!H:H,MATCH(A762,preseason!B:B,0)) &amp; " "&amp; INDEX(preseason!V:V,MATCH(A762,preseason!B:B,0)),"")</f>
        <v/>
      </c>
    </row>
    <row r="763" spans="1:9" x14ac:dyDescent="0.2">
      <c r="A763">
        <v>1008239</v>
      </c>
      <c r="B763" t="s">
        <v>1875</v>
      </c>
      <c r="C763" t="s">
        <v>253</v>
      </c>
      <c r="D763" t="s">
        <v>1225</v>
      </c>
      <c r="E763">
        <v>0</v>
      </c>
      <c r="F763">
        <v>117300</v>
      </c>
      <c r="I763" t="str">
        <f>IFERROR(INDEX(preseason!H:H,MATCH(A763,preseason!B:B,0)) &amp; " "&amp; INDEX(preseason!V:V,MATCH(A763,preseason!B:B,0)),"")</f>
        <v/>
      </c>
    </row>
    <row r="764" spans="1:9" x14ac:dyDescent="0.2">
      <c r="A764">
        <v>1017961</v>
      </c>
      <c r="B764" t="s">
        <v>1876</v>
      </c>
      <c r="C764" t="s">
        <v>315</v>
      </c>
      <c r="D764" t="s">
        <v>44</v>
      </c>
      <c r="E764">
        <v>0</v>
      </c>
      <c r="F764">
        <v>117300</v>
      </c>
      <c r="I764" t="str">
        <f>IFERROR(INDEX(preseason!H:H,MATCH(A764,preseason!B:B,0)) &amp; " "&amp; INDEX(preseason!V:V,MATCH(A764,preseason!B:B,0)),"")</f>
        <v/>
      </c>
    </row>
    <row r="765" spans="1:9" x14ac:dyDescent="0.2">
      <c r="A765">
        <v>1023487</v>
      </c>
      <c r="B765" t="s">
        <v>1877</v>
      </c>
      <c r="C765" t="s">
        <v>315</v>
      </c>
      <c r="D765" t="s">
        <v>39</v>
      </c>
      <c r="E765">
        <v>0</v>
      </c>
      <c r="F765">
        <v>117300</v>
      </c>
      <c r="I765" t="str">
        <f>IFERROR(INDEX(preseason!H:H,MATCH(A765,preseason!B:B,0)) &amp; " "&amp; INDEX(preseason!V:V,MATCH(A765,preseason!B:B,0)),"")</f>
        <v/>
      </c>
    </row>
    <row r="766" spans="1:9" x14ac:dyDescent="0.2">
      <c r="A766">
        <v>1022927</v>
      </c>
      <c r="B766" t="s">
        <v>1878</v>
      </c>
      <c r="C766" t="s">
        <v>376</v>
      </c>
      <c r="D766" t="s">
        <v>39</v>
      </c>
      <c r="E766">
        <v>0</v>
      </c>
      <c r="F766">
        <v>117300</v>
      </c>
      <c r="I766" t="str">
        <f>IFERROR(INDEX(preseason!H:H,MATCH(A766,preseason!B:B,0)) &amp; " "&amp; INDEX(preseason!V:V,MATCH(A766,preseason!B:B,0)),"")</f>
        <v/>
      </c>
    </row>
    <row r="767" spans="1:9" x14ac:dyDescent="0.2">
      <c r="A767">
        <v>1020695</v>
      </c>
      <c r="B767" t="s">
        <v>1879</v>
      </c>
      <c r="C767" t="s">
        <v>376</v>
      </c>
      <c r="D767" t="s">
        <v>44</v>
      </c>
      <c r="E767">
        <v>0</v>
      </c>
      <c r="F767">
        <v>117300</v>
      </c>
      <c r="I767" t="str">
        <f>IFERROR(INDEX(preseason!H:H,MATCH(A767,preseason!B:B,0)) &amp; " "&amp; INDEX(preseason!V:V,MATCH(A767,preseason!B:B,0)),"")</f>
        <v/>
      </c>
    </row>
    <row r="768" spans="1:9" x14ac:dyDescent="0.2">
      <c r="A768">
        <v>1027701</v>
      </c>
      <c r="B768" t="s">
        <v>1880</v>
      </c>
      <c r="C768" t="s">
        <v>376</v>
      </c>
      <c r="D768" t="s">
        <v>91</v>
      </c>
      <c r="E768">
        <v>0</v>
      </c>
      <c r="F768">
        <v>117300</v>
      </c>
      <c r="I768" t="str">
        <f>IFERROR(INDEX(preseason!H:H,MATCH(A768,preseason!B:B,0)) &amp; " "&amp; INDEX(preseason!V:V,MATCH(A768,preseason!B:B,0)),"")</f>
        <v/>
      </c>
    </row>
    <row r="769" spans="1:9" x14ac:dyDescent="0.2">
      <c r="A769">
        <v>1019945</v>
      </c>
      <c r="B769" t="s">
        <v>1881</v>
      </c>
      <c r="C769" t="s">
        <v>496</v>
      </c>
      <c r="D769" t="s">
        <v>1081</v>
      </c>
      <c r="E769">
        <v>0</v>
      </c>
      <c r="F769">
        <v>117300</v>
      </c>
      <c r="I769" t="str">
        <f>IFERROR(INDEX(preseason!H:H,MATCH(A769,preseason!B:B,0)) &amp; " "&amp; INDEX(preseason!V:V,MATCH(A769,preseason!B:B,0)),"")</f>
        <v/>
      </c>
    </row>
    <row r="770" spans="1:9" x14ac:dyDescent="0.2">
      <c r="A770">
        <v>1027921</v>
      </c>
      <c r="B770" t="s">
        <v>1882</v>
      </c>
      <c r="C770" t="s">
        <v>17</v>
      </c>
      <c r="D770" t="s">
        <v>39</v>
      </c>
      <c r="E770">
        <v>0</v>
      </c>
      <c r="F770">
        <v>117300</v>
      </c>
      <c r="I770" t="str">
        <f>IFERROR(INDEX(preseason!H:H,MATCH(A770,preseason!B:B,0)) &amp; " "&amp; INDEX(preseason!V:V,MATCH(A770,preseason!B:B,0)),"")</f>
        <v/>
      </c>
    </row>
    <row r="771" spans="1:9" x14ac:dyDescent="0.2">
      <c r="A771">
        <v>1020650</v>
      </c>
      <c r="B771" t="s">
        <v>1883</v>
      </c>
      <c r="C771" t="s">
        <v>17</v>
      </c>
      <c r="D771" t="s">
        <v>36</v>
      </c>
      <c r="E771">
        <v>0</v>
      </c>
      <c r="F771">
        <v>117300</v>
      </c>
      <c r="I771" t="str">
        <f>IFERROR(INDEX(preseason!H:H,MATCH(A771,preseason!B:B,0)) &amp; " "&amp; INDEX(preseason!V:V,MATCH(A771,preseason!B:B,0)),"")</f>
        <v/>
      </c>
    </row>
    <row r="772" spans="1:9" x14ac:dyDescent="0.2">
      <c r="A772">
        <v>1027971</v>
      </c>
      <c r="B772" t="s">
        <v>1884</v>
      </c>
      <c r="C772" t="s">
        <v>17</v>
      </c>
      <c r="D772" t="s">
        <v>44</v>
      </c>
      <c r="E772">
        <v>0</v>
      </c>
      <c r="F772">
        <v>117300</v>
      </c>
      <c r="I772" t="str">
        <f>IFERROR(INDEX(preseason!H:H,MATCH(A772,preseason!B:B,0)) &amp; " "&amp; INDEX(preseason!V:V,MATCH(A772,preseason!B:B,0)),"")</f>
        <v/>
      </c>
    </row>
    <row r="773" spans="1:9" x14ac:dyDescent="0.2">
      <c r="A773">
        <v>1029261</v>
      </c>
      <c r="B773" t="s">
        <v>1885</v>
      </c>
      <c r="C773" t="s">
        <v>588</v>
      </c>
      <c r="D773" t="s">
        <v>39</v>
      </c>
      <c r="E773">
        <v>0</v>
      </c>
      <c r="F773">
        <v>117300</v>
      </c>
      <c r="I773" t="str">
        <f>IFERROR(INDEX(preseason!H:H,MATCH(A773,preseason!B:B,0)) &amp; " "&amp; INDEX(preseason!V:V,MATCH(A773,preseason!B:B,0)),"")</f>
        <v/>
      </c>
    </row>
    <row r="774" spans="1:9" x14ac:dyDescent="0.2">
      <c r="A774">
        <v>1023531</v>
      </c>
      <c r="B774" t="s">
        <v>1886</v>
      </c>
      <c r="C774" t="s">
        <v>588</v>
      </c>
      <c r="D774" t="s">
        <v>44</v>
      </c>
      <c r="E774">
        <v>0</v>
      </c>
      <c r="F774">
        <v>117300</v>
      </c>
      <c r="I774" t="str">
        <f>IFERROR(INDEX(preseason!H:H,MATCH(A774,preseason!B:B,0)) &amp; " "&amp; INDEX(preseason!V:V,MATCH(A774,preseason!B:B,0)),"")</f>
        <v/>
      </c>
    </row>
    <row r="775" spans="1:9" x14ac:dyDescent="0.2">
      <c r="A775">
        <v>1023174</v>
      </c>
      <c r="B775" t="s">
        <v>1887</v>
      </c>
      <c r="C775" t="s">
        <v>636</v>
      </c>
      <c r="D775" t="s">
        <v>39</v>
      </c>
      <c r="E775">
        <v>0</v>
      </c>
      <c r="F775">
        <v>117300</v>
      </c>
      <c r="I775" t="str">
        <f>IFERROR(INDEX(preseason!H:H,MATCH(A775,preseason!B:B,0)) &amp; " "&amp; INDEX(preseason!V:V,MATCH(A775,preseason!B:B,0)),"")</f>
        <v/>
      </c>
    </row>
    <row r="776" spans="1:9" x14ac:dyDescent="0.2">
      <c r="A776">
        <v>1021276</v>
      </c>
      <c r="B776" t="s">
        <v>1888</v>
      </c>
      <c r="C776" t="s">
        <v>723</v>
      </c>
      <c r="D776" t="s">
        <v>39</v>
      </c>
      <c r="E776">
        <v>0</v>
      </c>
      <c r="F776">
        <v>117300</v>
      </c>
      <c r="I776" t="str">
        <f>IFERROR(INDEX(preseason!H:H,MATCH(A776,preseason!B:B,0)) &amp; " "&amp; INDEX(preseason!V:V,MATCH(A776,preseason!B:B,0)),"")</f>
        <v/>
      </c>
    </row>
    <row r="777" spans="1:9" x14ac:dyDescent="0.2">
      <c r="A777">
        <v>1021296</v>
      </c>
      <c r="B777" t="s">
        <v>1889</v>
      </c>
      <c r="C777" t="s">
        <v>723</v>
      </c>
      <c r="D777" t="s">
        <v>39</v>
      </c>
      <c r="E777">
        <v>0</v>
      </c>
      <c r="F777">
        <v>117300</v>
      </c>
      <c r="I777" t="str">
        <f>IFERROR(INDEX(preseason!H:H,MATCH(A777,preseason!B:B,0)) &amp; " "&amp; INDEX(preseason!V:V,MATCH(A777,preseason!B:B,0)),"")</f>
        <v/>
      </c>
    </row>
    <row r="778" spans="1:9" x14ac:dyDescent="0.2">
      <c r="A778">
        <v>1020066</v>
      </c>
      <c r="B778" t="s">
        <v>1890</v>
      </c>
      <c r="C778" t="s">
        <v>723</v>
      </c>
      <c r="D778" t="s">
        <v>44</v>
      </c>
      <c r="E778">
        <v>0</v>
      </c>
      <c r="F778">
        <v>117300</v>
      </c>
      <c r="I778" t="str">
        <f>IFERROR(INDEX(preseason!H:H,MATCH(A778,preseason!B:B,0)) &amp; " "&amp; INDEX(preseason!V:V,MATCH(A778,preseason!B:B,0)),"")</f>
        <v/>
      </c>
    </row>
    <row r="779" spans="1:9" x14ac:dyDescent="0.2">
      <c r="A779">
        <v>1023056</v>
      </c>
      <c r="B779" t="s">
        <v>1891</v>
      </c>
      <c r="C779" t="s">
        <v>768</v>
      </c>
      <c r="D779" t="s">
        <v>36</v>
      </c>
      <c r="E779">
        <v>0</v>
      </c>
      <c r="F779">
        <v>117300</v>
      </c>
      <c r="I779" t="str">
        <f>IFERROR(INDEX(preseason!H:H,MATCH(A779,preseason!B:B,0)) &amp; " "&amp; INDEX(preseason!V:V,MATCH(A779,preseason!B:B,0)),"")</f>
        <v>16 tog</v>
      </c>
    </row>
    <row r="780" spans="1:9" x14ac:dyDescent="0.2">
      <c r="A780">
        <v>1022999</v>
      </c>
      <c r="B780" t="s">
        <v>1892</v>
      </c>
      <c r="C780" t="s">
        <v>768</v>
      </c>
      <c r="D780" t="s">
        <v>39</v>
      </c>
      <c r="E780">
        <v>0</v>
      </c>
      <c r="F780">
        <v>117300</v>
      </c>
      <c r="I780" t="str">
        <f>IFERROR(INDEX(preseason!H:H,MATCH(A780,preseason!B:B,0)) &amp; " "&amp; INDEX(preseason!V:V,MATCH(A780,preseason!B:B,0)),"")</f>
        <v/>
      </c>
    </row>
    <row r="781" spans="1:9" x14ac:dyDescent="0.2">
      <c r="A781">
        <v>1027959</v>
      </c>
      <c r="B781" t="s">
        <v>1893</v>
      </c>
      <c r="C781" t="s">
        <v>817</v>
      </c>
      <c r="D781" t="s">
        <v>1225</v>
      </c>
      <c r="E781">
        <v>0</v>
      </c>
      <c r="F781">
        <v>117300</v>
      </c>
      <c r="I781" t="str">
        <f>IFERROR(INDEX(preseason!H:H,MATCH(A781,preseason!B:B,0)) &amp; " "&amp; INDEX(preseason!V:V,MATCH(A781,preseason!B:B,0)),"")</f>
        <v/>
      </c>
    </row>
    <row r="782" spans="1:9" x14ac:dyDescent="0.2">
      <c r="A782">
        <v>1015323</v>
      </c>
      <c r="B782" t="s">
        <v>1894</v>
      </c>
      <c r="C782" t="s">
        <v>817</v>
      </c>
      <c r="D782" t="s">
        <v>1081</v>
      </c>
      <c r="E782">
        <v>0</v>
      </c>
      <c r="F782">
        <v>117300</v>
      </c>
      <c r="I782" t="str">
        <f>IFERROR(INDEX(preseason!H:H,MATCH(A782,preseason!B:B,0)) &amp; " "&amp; INDEX(preseason!V:V,MATCH(A782,preseason!B:B,0)),"")</f>
        <v/>
      </c>
    </row>
    <row r="783" spans="1:9" x14ac:dyDescent="0.2">
      <c r="A783">
        <v>1023547</v>
      </c>
      <c r="B783" t="s">
        <v>1895</v>
      </c>
      <c r="C783" t="s">
        <v>817</v>
      </c>
      <c r="D783" t="s">
        <v>39</v>
      </c>
      <c r="E783">
        <v>0</v>
      </c>
      <c r="F783">
        <v>117300</v>
      </c>
      <c r="I783" t="str">
        <f>IFERROR(INDEX(preseason!H:H,MATCH(A783,preseason!B:B,0)) &amp; " "&amp; INDEX(preseason!V:V,MATCH(A783,preseason!B:B,0)),"")</f>
        <v/>
      </c>
    </row>
    <row r="784" spans="1:9" x14ac:dyDescent="0.2">
      <c r="A784">
        <v>1024096</v>
      </c>
      <c r="B784" t="s">
        <v>1896</v>
      </c>
      <c r="C784" t="s">
        <v>863</v>
      </c>
      <c r="D784" t="s">
        <v>1075</v>
      </c>
      <c r="E784">
        <v>0</v>
      </c>
      <c r="F784">
        <v>117300</v>
      </c>
      <c r="I784" t="str">
        <f>IFERROR(INDEX(preseason!H:H,MATCH(A784,preseason!B:B,0)) &amp; " "&amp; INDEX(preseason!V:V,MATCH(A784,preseason!B:B,0)),"")</f>
        <v/>
      </c>
    </row>
    <row r="785" spans="1:9" x14ac:dyDescent="0.2">
      <c r="A785">
        <v>1023498</v>
      </c>
      <c r="B785" t="s">
        <v>1897</v>
      </c>
      <c r="C785" t="s">
        <v>863</v>
      </c>
      <c r="D785" t="s">
        <v>39</v>
      </c>
      <c r="E785">
        <v>0</v>
      </c>
      <c r="F785">
        <v>117300</v>
      </c>
      <c r="I785" t="str">
        <f>IFERROR(INDEX(preseason!H:H,MATCH(A785,preseason!B:B,0)) &amp; " "&amp; INDEX(preseason!V:V,MATCH(A785,preseason!B:B,0)),"")</f>
        <v/>
      </c>
    </row>
    <row r="786" spans="1:9" x14ac:dyDescent="0.2">
      <c r="A786">
        <v>1023787</v>
      </c>
      <c r="B786" t="s">
        <v>1898</v>
      </c>
      <c r="C786" t="s">
        <v>906</v>
      </c>
      <c r="D786" t="s">
        <v>44</v>
      </c>
      <c r="E786">
        <v>0</v>
      </c>
      <c r="F786">
        <v>117300</v>
      </c>
      <c r="I786" t="str">
        <f>IFERROR(INDEX(preseason!H:H,MATCH(A786,preseason!B:B,0)) &amp; " "&amp; INDEX(preseason!V:V,MATCH(A786,preseason!B:B,0)),"")</f>
        <v/>
      </c>
    </row>
    <row r="787" spans="1:9" x14ac:dyDescent="0.2">
      <c r="A787">
        <v>1028105</v>
      </c>
      <c r="B787" t="s">
        <v>1899</v>
      </c>
      <c r="C787" t="s">
        <v>118</v>
      </c>
      <c r="D787" t="s">
        <v>44</v>
      </c>
      <c r="E787">
        <v>0</v>
      </c>
      <c r="F787">
        <v>102400</v>
      </c>
      <c r="I787" t="str">
        <f>IFERROR(INDEX(preseason!H:H,MATCH(A787,preseason!B:B,0)) &amp; " "&amp; INDEX(preseason!V:V,MATCH(A787,preseason!B:B,0)),"")</f>
        <v/>
      </c>
    </row>
    <row r="788" spans="1:9" x14ac:dyDescent="0.2">
      <c r="A788">
        <v>1004069</v>
      </c>
      <c r="B788" t="s">
        <v>1900</v>
      </c>
      <c r="C788" t="s">
        <v>315</v>
      </c>
      <c r="D788" t="s">
        <v>39</v>
      </c>
      <c r="E788">
        <v>0</v>
      </c>
      <c r="F788">
        <v>102400</v>
      </c>
      <c r="I788" t="str">
        <f>IFERROR(INDEX(preseason!H:H,MATCH(A788,preseason!B:B,0)) &amp; " "&amp; INDEX(preseason!V:V,MATCH(A788,preseason!B:B,0)),"")</f>
        <v/>
      </c>
    </row>
    <row r="789" spans="1:9" x14ac:dyDescent="0.2">
      <c r="A789">
        <v>1020668</v>
      </c>
      <c r="B789" t="s">
        <v>1901</v>
      </c>
      <c r="C789" t="s">
        <v>376</v>
      </c>
      <c r="D789" t="s">
        <v>44</v>
      </c>
      <c r="E789">
        <v>0</v>
      </c>
      <c r="F789">
        <v>102400</v>
      </c>
      <c r="I789" t="str">
        <f>IFERROR(INDEX(preseason!H:H,MATCH(A789,preseason!B:B,0)) &amp; " "&amp; INDEX(preseason!V:V,MATCH(A789,preseason!B:B,0)),"")</f>
        <v/>
      </c>
    </row>
    <row r="790" spans="1:9" x14ac:dyDescent="0.2">
      <c r="A790">
        <v>1023346</v>
      </c>
      <c r="B790" t="s">
        <v>1902</v>
      </c>
      <c r="C790" t="s">
        <v>376</v>
      </c>
      <c r="D790" t="s">
        <v>91</v>
      </c>
      <c r="E790">
        <v>0</v>
      </c>
      <c r="F790">
        <v>102400</v>
      </c>
      <c r="I790" t="str">
        <f>IFERROR(INDEX(preseason!H:H,MATCH(A790,preseason!B:B,0)) &amp; " "&amp; INDEX(preseason!V:V,MATCH(A790,preseason!B:B,0)),"")</f>
        <v/>
      </c>
    </row>
    <row r="791" spans="1:9" x14ac:dyDescent="0.2">
      <c r="A791">
        <v>1024666</v>
      </c>
      <c r="B791" t="s">
        <v>1903</v>
      </c>
      <c r="C791" t="s">
        <v>439</v>
      </c>
      <c r="D791" t="s">
        <v>39</v>
      </c>
      <c r="E791">
        <v>0</v>
      </c>
      <c r="F791">
        <v>102400</v>
      </c>
      <c r="I791" t="str">
        <f>IFERROR(INDEX(preseason!H:H,MATCH(A791,preseason!B:B,0)) &amp; " "&amp; INDEX(preseason!V:V,MATCH(A791,preseason!B:B,0)),"")</f>
        <v/>
      </c>
    </row>
    <row r="792" spans="1:9" x14ac:dyDescent="0.2">
      <c r="A792">
        <v>1024982</v>
      </c>
      <c r="B792" t="s">
        <v>1771</v>
      </c>
      <c r="C792" t="s">
        <v>496</v>
      </c>
      <c r="D792" t="s">
        <v>39</v>
      </c>
      <c r="E792">
        <v>0</v>
      </c>
      <c r="F792">
        <v>102400</v>
      </c>
      <c r="I792" t="str">
        <f>IFERROR(INDEX(preseason!H:H,MATCH(A792,preseason!B:B,0)) &amp; " "&amp; INDEX(preseason!V:V,MATCH(A792,preseason!B:B,0)),"")</f>
        <v/>
      </c>
    </row>
    <row r="793" spans="1:9" x14ac:dyDescent="0.2">
      <c r="A793">
        <v>1027852</v>
      </c>
      <c r="B793" t="s">
        <v>1904</v>
      </c>
      <c r="C793" t="s">
        <v>496</v>
      </c>
      <c r="D793" t="s">
        <v>39</v>
      </c>
      <c r="E793">
        <v>0</v>
      </c>
      <c r="F793">
        <v>102400</v>
      </c>
      <c r="I793" t="str">
        <f>IFERROR(INDEX(preseason!H:H,MATCH(A793,preseason!B:B,0)) &amp; " "&amp; INDEX(preseason!V:V,MATCH(A793,preseason!B:B,0)),"")</f>
        <v/>
      </c>
    </row>
    <row r="794" spans="1:9" x14ac:dyDescent="0.2">
      <c r="A794">
        <v>1030866</v>
      </c>
      <c r="B794" t="s">
        <v>1905</v>
      </c>
      <c r="C794" t="s">
        <v>636</v>
      </c>
      <c r="D794" t="s">
        <v>91</v>
      </c>
      <c r="E794">
        <v>0</v>
      </c>
      <c r="F794">
        <v>102400</v>
      </c>
      <c r="I794" t="str">
        <f>IFERROR(INDEX(preseason!H:H,MATCH(A794,preseason!B:B,0)) &amp; " "&amp; INDEX(preseason!V:V,MATCH(A794,preseason!B:B,0)),"")</f>
        <v/>
      </c>
    </row>
    <row r="795" spans="1:9" x14ac:dyDescent="0.2">
      <c r="A795">
        <v>1015473</v>
      </c>
      <c r="B795" t="s">
        <v>1906</v>
      </c>
      <c r="C795" t="s">
        <v>636</v>
      </c>
      <c r="D795" t="s">
        <v>91</v>
      </c>
      <c r="E795">
        <v>0</v>
      </c>
      <c r="F795">
        <v>102400</v>
      </c>
      <c r="I795" t="str">
        <f>IFERROR(INDEX(preseason!H:H,MATCH(A795,preseason!B:B,0)) &amp; " "&amp; INDEX(preseason!V:V,MATCH(A795,preseason!B:B,0)),"")</f>
        <v/>
      </c>
    </row>
  </sheetData>
  <autoFilter ref="A1:H785" xr:uid="{792C71AB-E631-A64C-8609-72339C488BD4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6E7F-9EBB-A34E-B6EF-337CF83AE346}">
  <dimension ref="A1:AG327"/>
  <sheetViews>
    <sheetView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K59" sqref="K59"/>
    </sheetView>
  </sheetViews>
  <sheetFormatPr baseColWidth="10" defaultRowHeight="15" x14ac:dyDescent="0.2"/>
  <cols>
    <col min="1" max="1" width="4.1640625" style="2" bestFit="1" customWidth="1"/>
    <col min="2" max="2" width="8.1640625" bestFit="1" customWidth="1"/>
    <col min="3" max="3" width="14.33203125" bestFit="1" customWidth="1"/>
    <col min="4" max="4" width="5.5" bestFit="1" customWidth="1"/>
    <col min="5" max="5" width="8.83203125" bestFit="1" customWidth="1"/>
    <col min="6" max="6" width="9" style="28" bestFit="1" customWidth="1"/>
    <col min="7" max="7" width="7" style="28" bestFit="1" customWidth="1"/>
    <col min="8" max="8" width="3.83203125" bestFit="1" customWidth="1"/>
    <col min="9" max="9" width="4.1640625" style="13" customWidth="1"/>
    <col min="10" max="10" width="8.1640625" bestFit="1" customWidth="1"/>
    <col min="11" max="11" width="14.33203125" bestFit="1" customWidth="1"/>
    <col min="12" max="12" width="5.5" bestFit="1" customWidth="1"/>
    <col min="13" max="13" width="8.83203125" bestFit="1" customWidth="1"/>
    <col min="14" max="14" width="9" style="28" bestFit="1" customWidth="1"/>
    <col min="15" max="15" width="7" style="28" bestFit="1" customWidth="1"/>
    <col min="16" max="16" width="3.83203125" bestFit="1" customWidth="1"/>
    <col min="17" max="17" width="4.1640625" style="13" customWidth="1"/>
    <col min="18" max="18" width="8.1640625" bestFit="1" customWidth="1"/>
    <col min="19" max="19" width="14.33203125" bestFit="1" customWidth="1"/>
    <col min="20" max="20" width="5.5" bestFit="1" customWidth="1"/>
    <col min="21" max="21" width="8.83203125" bestFit="1" customWidth="1"/>
    <col min="22" max="22" width="9" style="28" bestFit="1" customWidth="1"/>
    <col min="23" max="23" width="7" style="28" bestFit="1" customWidth="1"/>
    <col min="24" max="24" width="3.83203125" bestFit="1" customWidth="1"/>
    <col min="25" max="25" width="4.1640625" style="13" customWidth="1"/>
    <col min="26" max="26" width="8.1640625" bestFit="1" customWidth="1"/>
    <col min="27" max="27" width="14.33203125" bestFit="1" customWidth="1"/>
    <col min="28" max="28" width="5.5" bestFit="1" customWidth="1"/>
    <col min="29" max="29" width="8.83203125" bestFit="1" customWidth="1"/>
    <col min="30" max="30" width="9" style="28" bestFit="1" customWidth="1"/>
    <col min="31" max="31" width="7" style="28" bestFit="1" customWidth="1"/>
    <col min="32" max="32" width="3.83203125" bestFit="1" customWidth="1"/>
    <col min="33" max="33" width="4.1640625" style="13" customWidth="1"/>
  </cols>
  <sheetData>
    <row r="1" spans="1:32" ht="16" x14ac:dyDescent="0.2">
      <c r="A1" s="2" t="s">
        <v>979</v>
      </c>
      <c r="B1" s="27" t="s">
        <v>1038</v>
      </c>
      <c r="C1" t="s">
        <v>20</v>
      </c>
      <c r="D1" t="s">
        <v>984</v>
      </c>
      <c r="E1" t="s">
        <v>1028</v>
      </c>
      <c r="F1" s="28" t="s">
        <v>1029</v>
      </c>
      <c r="G1" s="28" t="s">
        <v>1793</v>
      </c>
      <c r="H1" t="s">
        <v>1907</v>
      </c>
      <c r="J1" s="27" t="s">
        <v>1036</v>
      </c>
      <c r="K1" t="s">
        <v>20</v>
      </c>
      <c r="L1" t="s">
        <v>984</v>
      </c>
      <c r="M1" t="s">
        <v>1028</v>
      </c>
      <c r="N1" s="28" t="s">
        <v>1029</v>
      </c>
      <c r="O1" s="28" t="s">
        <v>1793</v>
      </c>
      <c r="P1" t="s">
        <v>1907</v>
      </c>
      <c r="R1" s="27" t="s">
        <v>1037</v>
      </c>
      <c r="S1" t="s">
        <v>20</v>
      </c>
      <c r="T1" t="s">
        <v>984</v>
      </c>
      <c r="U1" t="s">
        <v>1028</v>
      </c>
      <c r="V1" s="28" t="s">
        <v>1029</v>
      </c>
      <c r="W1" s="28" t="s">
        <v>1793</v>
      </c>
      <c r="X1" t="s">
        <v>1907</v>
      </c>
      <c r="Z1" s="27" t="s">
        <v>1039</v>
      </c>
      <c r="AA1" t="s">
        <v>20</v>
      </c>
      <c r="AB1" t="s">
        <v>984</v>
      </c>
      <c r="AC1" t="s">
        <v>1028</v>
      </c>
      <c r="AD1" s="28" t="s">
        <v>1029</v>
      </c>
      <c r="AE1" s="28" t="s">
        <v>1793</v>
      </c>
      <c r="AF1" t="s">
        <v>1907</v>
      </c>
    </row>
    <row r="2" spans="1:32" x14ac:dyDescent="0.2">
      <c r="A2" s="2">
        <v>1</v>
      </c>
      <c r="B2">
        <v>297566</v>
      </c>
      <c r="C2" t="s">
        <v>628</v>
      </c>
      <c r="D2" t="s">
        <v>588</v>
      </c>
      <c r="E2" t="s">
        <v>39</v>
      </c>
      <c r="F2" s="28">
        <v>113.45</v>
      </c>
      <c r="G2" s="28">
        <v>12.838100000000001</v>
      </c>
      <c r="H2">
        <v>2</v>
      </c>
      <c r="J2">
        <v>996701</v>
      </c>
      <c r="K2" t="s">
        <v>600</v>
      </c>
      <c r="L2" t="s">
        <v>636</v>
      </c>
      <c r="M2" t="s">
        <v>36</v>
      </c>
      <c r="N2" s="28">
        <v>127.1</v>
      </c>
      <c r="O2" s="28">
        <v>2.6006999999999998</v>
      </c>
      <c r="P2">
        <v>1</v>
      </c>
      <c r="R2">
        <v>290528</v>
      </c>
      <c r="S2" t="s">
        <v>645</v>
      </c>
      <c r="T2" t="s">
        <v>636</v>
      </c>
      <c r="U2" t="s">
        <v>91</v>
      </c>
      <c r="V2" s="28">
        <v>113</v>
      </c>
      <c r="W2" s="28">
        <v>15.525399999999999</v>
      </c>
      <c r="X2">
        <v>2</v>
      </c>
      <c r="Z2">
        <v>993834</v>
      </c>
      <c r="AA2" t="s">
        <v>642</v>
      </c>
      <c r="AB2" t="s">
        <v>118</v>
      </c>
      <c r="AC2" t="s">
        <v>1225</v>
      </c>
      <c r="AD2" s="28">
        <v>108.32</v>
      </c>
      <c r="AE2" s="28">
        <v>10.5625</v>
      </c>
      <c r="AF2">
        <v>2</v>
      </c>
    </row>
    <row r="3" spans="1:32" x14ac:dyDescent="0.2">
      <c r="A3" s="2">
        <v>2</v>
      </c>
      <c r="B3">
        <v>291800</v>
      </c>
      <c r="C3" t="s">
        <v>369</v>
      </c>
      <c r="D3" t="s">
        <v>496</v>
      </c>
      <c r="E3" t="s">
        <v>39</v>
      </c>
      <c r="F3" s="28">
        <v>109.71</v>
      </c>
      <c r="G3" s="28">
        <v>17.289899999999999</v>
      </c>
      <c r="H3">
        <v>3</v>
      </c>
      <c r="J3">
        <v>293222</v>
      </c>
      <c r="K3" t="s">
        <v>74</v>
      </c>
      <c r="L3" t="s">
        <v>35</v>
      </c>
      <c r="M3" t="s">
        <v>36</v>
      </c>
      <c r="N3" s="28">
        <v>127.85</v>
      </c>
      <c r="O3" s="28">
        <v>3.4634999999999998</v>
      </c>
      <c r="P3">
        <v>1</v>
      </c>
      <c r="R3">
        <v>291975</v>
      </c>
      <c r="S3" t="s">
        <v>491</v>
      </c>
      <c r="T3" t="s">
        <v>439</v>
      </c>
      <c r="U3" t="s">
        <v>91</v>
      </c>
      <c r="V3" s="28">
        <v>109.91</v>
      </c>
      <c r="W3" s="28">
        <v>21.138200000000001</v>
      </c>
      <c r="X3">
        <v>3</v>
      </c>
      <c r="Z3">
        <v>291969</v>
      </c>
      <c r="AA3" t="s">
        <v>549</v>
      </c>
      <c r="AB3" t="s">
        <v>17</v>
      </c>
      <c r="AC3" t="s">
        <v>1225</v>
      </c>
      <c r="AD3" s="28">
        <v>101.29</v>
      </c>
      <c r="AE3" s="28">
        <v>30.337800000000001</v>
      </c>
      <c r="AF3">
        <v>4</v>
      </c>
    </row>
    <row r="4" spans="1:32" x14ac:dyDescent="0.2">
      <c r="A4" s="2">
        <v>3</v>
      </c>
      <c r="B4">
        <v>295518</v>
      </c>
      <c r="C4" t="s">
        <v>209</v>
      </c>
      <c r="D4" t="s">
        <v>199</v>
      </c>
      <c r="E4" t="s">
        <v>39</v>
      </c>
      <c r="F4" s="28">
        <v>109.64</v>
      </c>
      <c r="G4" s="28">
        <v>19.919499999999999</v>
      </c>
      <c r="H4">
        <v>3</v>
      </c>
      <c r="J4">
        <v>298272</v>
      </c>
      <c r="K4" t="s">
        <v>473</v>
      </c>
      <c r="L4" t="s">
        <v>439</v>
      </c>
      <c r="M4" t="s">
        <v>36</v>
      </c>
      <c r="N4" s="28">
        <v>120.32</v>
      </c>
      <c r="O4" s="28">
        <v>6.9021999999999997</v>
      </c>
      <c r="P4">
        <v>1</v>
      </c>
      <c r="R4">
        <v>992468</v>
      </c>
      <c r="S4" t="s">
        <v>749</v>
      </c>
      <c r="T4" t="s">
        <v>817</v>
      </c>
      <c r="U4" t="s">
        <v>91</v>
      </c>
      <c r="V4" s="28">
        <v>92</v>
      </c>
      <c r="W4" s="28">
        <v>38.449300000000001</v>
      </c>
      <c r="X4">
        <v>5</v>
      </c>
      <c r="Z4">
        <v>998172</v>
      </c>
      <c r="AA4" t="s">
        <v>582</v>
      </c>
      <c r="AB4" t="s">
        <v>768</v>
      </c>
      <c r="AC4" t="s">
        <v>1225</v>
      </c>
      <c r="AD4" s="28">
        <v>91.38</v>
      </c>
      <c r="AE4" s="28">
        <v>36.1492</v>
      </c>
      <c r="AF4">
        <v>5</v>
      </c>
    </row>
    <row r="5" spans="1:32" x14ac:dyDescent="0.2">
      <c r="A5" s="2">
        <v>4</v>
      </c>
      <c r="B5">
        <v>994389</v>
      </c>
      <c r="C5" t="s">
        <v>858</v>
      </c>
      <c r="D5" t="s">
        <v>817</v>
      </c>
      <c r="E5" t="s">
        <v>39</v>
      </c>
      <c r="F5" s="28">
        <v>113.73</v>
      </c>
      <c r="G5" s="28">
        <v>15.833600000000001</v>
      </c>
      <c r="H5">
        <v>2</v>
      </c>
      <c r="J5">
        <v>297373</v>
      </c>
      <c r="K5" t="s">
        <v>905</v>
      </c>
      <c r="L5" t="s">
        <v>906</v>
      </c>
      <c r="M5" t="s">
        <v>36</v>
      </c>
      <c r="N5" s="28">
        <v>116.14</v>
      </c>
      <c r="O5" s="28">
        <v>7.4832000000000001</v>
      </c>
      <c r="P5">
        <v>1</v>
      </c>
      <c r="R5">
        <v>1004592</v>
      </c>
      <c r="S5" t="s">
        <v>786</v>
      </c>
      <c r="T5" t="s">
        <v>906</v>
      </c>
      <c r="U5" t="s">
        <v>91</v>
      </c>
      <c r="V5" s="28">
        <v>105.53</v>
      </c>
      <c r="W5" s="28">
        <v>23.507000000000001</v>
      </c>
      <c r="X5">
        <v>3</v>
      </c>
      <c r="Z5">
        <v>1001299</v>
      </c>
      <c r="AA5" t="s">
        <v>758</v>
      </c>
      <c r="AB5" t="s">
        <v>723</v>
      </c>
      <c r="AC5" t="s">
        <v>1225</v>
      </c>
      <c r="AD5" s="28">
        <v>93.32</v>
      </c>
      <c r="AE5" s="28">
        <v>36.035400000000003</v>
      </c>
      <c r="AF5">
        <v>5</v>
      </c>
    </row>
    <row r="6" spans="1:32" x14ac:dyDescent="0.2">
      <c r="A6" s="2">
        <v>5</v>
      </c>
      <c r="B6">
        <v>992242</v>
      </c>
      <c r="C6" t="s">
        <v>449</v>
      </c>
      <c r="D6" t="s">
        <v>35</v>
      </c>
      <c r="E6" t="s">
        <v>39</v>
      </c>
      <c r="F6" s="28">
        <v>109.55</v>
      </c>
      <c r="G6" s="28">
        <v>21.7712</v>
      </c>
      <c r="H6">
        <v>3</v>
      </c>
      <c r="J6">
        <v>293535</v>
      </c>
      <c r="K6" t="s">
        <v>173</v>
      </c>
      <c r="L6" t="s">
        <v>118</v>
      </c>
      <c r="M6" t="s">
        <v>36</v>
      </c>
      <c r="N6" s="28">
        <v>122.82</v>
      </c>
      <c r="O6" s="28">
        <v>4.7157</v>
      </c>
      <c r="P6">
        <v>1</v>
      </c>
      <c r="R6">
        <v>297523</v>
      </c>
      <c r="S6" t="s">
        <v>90</v>
      </c>
      <c r="T6" t="s">
        <v>35</v>
      </c>
      <c r="U6" t="s">
        <v>91</v>
      </c>
      <c r="V6" s="28">
        <v>101.8</v>
      </c>
      <c r="W6" s="28">
        <v>44.459299999999999</v>
      </c>
      <c r="X6">
        <v>6</v>
      </c>
      <c r="Z6">
        <v>1013128</v>
      </c>
      <c r="AA6" t="s">
        <v>1016</v>
      </c>
      <c r="AB6" t="s">
        <v>863</v>
      </c>
      <c r="AC6" t="s">
        <v>1225</v>
      </c>
      <c r="AD6" s="28">
        <v>85.73</v>
      </c>
      <c r="AE6" s="28">
        <v>68.959900000000005</v>
      </c>
      <c r="AF6">
        <v>9</v>
      </c>
    </row>
    <row r="7" spans="1:32" x14ac:dyDescent="0.2">
      <c r="A7" s="2">
        <v>6</v>
      </c>
      <c r="B7">
        <v>295461</v>
      </c>
      <c r="C7" t="s">
        <v>365</v>
      </c>
      <c r="D7" t="s">
        <v>199</v>
      </c>
      <c r="E7" t="s">
        <v>39</v>
      </c>
      <c r="F7" s="28">
        <v>103.14</v>
      </c>
      <c r="G7" s="28">
        <v>36.959499999999998</v>
      </c>
      <c r="H7">
        <v>5</v>
      </c>
      <c r="J7">
        <v>295467</v>
      </c>
      <c r="K7" t="s">
        <v>929</v>
      </c>
      <c r="L7" t="s">
        <v>906</v>
      </c>
      <c r="M7" t="s">
        <v>36</v>
      </c>
      <c r="N7" s="28">
        <v>115.23</v>
      </c>
      <c r="O7" s="28">
        <v>10.0351</v>
      </c>
      <c r="P7">
        <v>2</v>
      </c>
      <c r="R7">
        <v>998145</v>
      </c>
      <c r="S7" t="s">
        <v>51</v>
      </c>
      <c r="T7" t="s">
        <v>376</v>
      </c>
      <c r="U7" t="s">
        <v>91</v>
      </c>
      <c r="V7" s="28">
        <v>102.11</v>
      </c>
      <c r="W7" s="28">
        <v>33.452500000000001</v>
      </c>
      <c r="X7">
        <v>5</v>
      </c>
      <c r="Z7">
        <v>298539</v>
      </c>
      <c r="AA7" t="s">
        <v>876</v>
      </c>
      <c r="AB7" t="s">
        <v>863</v>
      </c>
      <c r="AC7" t="s">
        <v>44</v>
      </c>
      <c r="AD7" s="28">
        <v>101.18</v>
      </c>
      <c r="AE7" s="28">
        <v>37.367199999999997</v>
      </c>
      <c r="AF7">
        <v>5</v>
      </c>
    </row>
    <row r="8" spans="1:32" x14ac:dyDescent="0.2">
      <c r="A8" s="2">
        <v>7</v>
      </c>
      <c r="B8">
        <v>996708</v>
      </c>
      <c r="C8" t="s">
        <v>913</v>
      </c>
      <c r="D8" t="s">
        <v>906</v>
      </c>
      <c r="E8" t="s">
        <v>39</v>
      </c>
      <c r="F8" s="28">
        <v>101.91</v>
      </c>
      <c r="G8" s="28">
        <v>38.140300000000003</v>
      </c>
      <c r="H8">
        <v>5</v>
      </c>
      <c r="J8">
        <v>296205</v>
      </c>
      <c r="K8" t="s">
        <v>301</v>
      </c>
      <c r="L8" t="s">
        <v>817</v>
      </c>
      <c r="M8" t="s">
        <v>36</v>
      </c>
      <c r="N8" s="28">
        <v>109.78</v>
      </c>
      <c r="O8" s="28">
        <v>20.262599999999999</v>
      </c>
      <c r="P8">
        <v>3</v>
      </c>
      <c r="R8">
        <v>293957</v>
      </c>
      <c r="S8" t="s">
        <v>271</v>
      </c>
      <c r="T8" t="s">
        <v>636</v>
      </c>
      <c r="U8" t="s">
        <v>91</v>
      </c>
      <c r="V8" s="28">
        <v>103.5</v>
      </c>
      <c r="W8" s="28">
        <v>52.522799999999997</v>
      </c>
      <c r="X8">
        <v>7</v>
      </c>
      <c r="Z8">
        <v>1006314</v>
      </c>
      <c r="AA8" t="s">
        <v>286</v>
      </c>
      <c r="AB8" t="s">
        <v>588</v>
      </c>
      <c r="AC8" t="s">
        <v>44</v>
      </c>
      <c r="AD8" s="28">
        <v>94.64</v>
      </c>
      <c r="AE8" s="28">
        <v>54.647300000000001</v>
      </c>
      <c r="AF8">
        <v>7</v>
      </c>
    </row>
    <row r="9" spans="1:32" x14ac:dyDescent="0.2">
      <c r="A9" s="2">
        <v>8</v>
      </c>
      <c r="B9">
        <v>994295</v>
      </c>
      <c r="C9" t="s">
        <v>744</v>
      </c>
      <c r="D9" t="s">
        <v>723</v>
      </c>
      <c r="E9" t="s">
        <v>39</v>
      </c>
      <c r="F9" s="28">
        <v>99</v>
      </c>
      <c r="G9" s="28">
        <v>55.375999999999998</v>
      </c>
      <c r="H9">
        <v>7</v>
      </c>
      <c r="J9">
        <v>1002232</v>
      </c>
      <c r="K9" t="s">
        <v>382</v>
      </c>
      <c r="L9" t="s">
        <v>376</v>
      </c>
      <c r="M9" t="s">
        <v>36</v>
      </c>
      <c r="N9" s="28">
        <v>111.82</v>
      </c>
      <c r="O9" s="28">
        <v>12.8757</v>
      </c>
      <c r="P9">
        <v>2</v>
      </c>
      <c r="R9">
        <v>296733</v>
      </c>
      <c r="S9" t="s">
        <v>499</v>
      </c>
      <c r="T9" t="s">
        <v>496</v>
      </c>
      <c r="U9" t="s">
        <v>1795</v>
      </c>
      <c r="V9" s="28">
        <v>97.57</v>
      </c>
      <c r="W9" s="28">
        <v>56.464700000000001</v>
      </c>
      <c r="X9">
        <v>8</v>
      </c>
      <c r="Z9">
        <v>1006121</v>
      </c>
      <c r="AA9" t="s">
        <v>384</v>
      </c>
      <c r="AB9" t="s">
        <v>723</v>
      </c>
      <c r="AC9" t="s">
        <v>1225</v>
      </c>
      <c r="AD9" s="28">
        <v>96.15</v>
      </c>
      <c r="AE9" s="28">
        <v>43.615000000000002</v>
      </c>
      <c r="AF9">
        <v>6</v>
      </c>
    </row>
    <row r="10" spans="1:32" x14ac:dyDescent="0.2">
      <c r="A10" s="2">
        <v>9</v>
      </c>
      <c r="B10">
        <v>294674</v>
      </c>
      <c r="C10" t="s">
        <v>815</v>
      </c>
      <c r="D10" t="s">
        <v>768</v>
      </c>
      <c r="E10" t="s">
        <v>39</v>
      </c>
      <c r="F10" s="28">
        <v>99.56</v>
      </c>
      <c r="G10" s="28">
        <v>60.301400000000001</v>
      </c>
      <c r="H10">
        <v>8</v>
      </c>
      <c r="J10">
        <v>992016</v>
      </c>
      <c r="K10" t="s">
        <v>357</v>
      </c>
      <c r="L10" t="s">
        <v>315</v>
      </c>
      <c r="M10" t="s">
        <v>36</v>
      </c>
      <c r="N10" s="28">
        <v>112.16</v>
      </c>
      <c r="O10" s="28">
        <v>19.842300000000002</v>
      </c>
      <c r="P10">
        <v>3</v>
      </c>
      <c r="R10">
        <v>990291</v>
      </c>
      <c r="S10" t="s">
        <v>137</v>
      </c>
      <c r="T10" t="s">
        <v>253</v>
      </c>
      <c r="U10" t="s">
        <v>1081</v>
      </c>
      <c r="V10" s="28">
        <v>84.62</v>
      </c>
      <c r="W10" s="28">
        <v>68.333100000000002</v>
      </c>
      <c r="X10">
        <v>9</v>
      </c>
      <c r="Z10">
        <v>293845</v>
      </c>
      <c r="AA10" t="s">
        <v>137</v>
      </c>
      <c r="AB10" t="s">
        <v>496</v>
      </c>
      <c r="AC10" t="s">
        <v>44</v>
      </c>
      <c r="AD10" s="28">
        <v>91.1</v>
      </c>
      <c r="AE10" s="28">
        <v>61.567799999999998</v>
      </c>
      <c r="AF10">
        <v>8</v>
      </c>
    </row>
    <row r="11" spans="1:32" x14ac:dyDescent="0.2">
      <c r="A11" s="2">
        <v>10</v>
      </c>
      <c r="B11">
        <v>1023261</v>
      </c>
      <c r="C11" t="s">
        <v>267</v>
      </c>
      <c r="D11" t="s">
        <v>253</v>
      </c>
      <c r="E11" t="s">
        <v>39</v>
      </c>
      <c r="F11" s="28">
        <v>91.27</v>
      </c>
      <c r="G11" s="28">
        <v>42.943899999999999</v>
      </c>
      <c r="H11">
        <v>6</v>
      </c>
      <c r="J11">
        <v>990704</v>
      </c>
      <c r="K11" t="s">
        <v>204</v>
      </c>
      <c r="L11" t="s">
        <v>199</v>
      </c>
      <c r="M11" t="s">
        <v>36</v>
      </c>
      <c r="N11" s="28">
        <v>111.14</v>
      </c>
      <c r="O11" s="28">
        <v>16.841999999999999</v>
      </c>
      <c r="P11">
        <v>3</v>
      </c>
      <c r="R11">
        <v>1005521</v>
      </c>
      <c r="S11" t="s">
        <v>170</v>
      </c>
      <c r="T11" t="s">
        <v>118</v>
      </c>
      <c r="U11" t="s">
        <v>91</v>
      </c>
      <c r="V11" s="28">
        <v>88.45</v>
      </c>
      <c r="W11" s="28">
        <v>115.099</v>
      </c>
      <c r="X11">
        <v>15</v>
      </c>
      <c r="Z11">
        <v>993993</v>
      </c>
      <c r="AA11" t="s">
        <v>772</v>
      </c>
      <c r="AB11" t="s">
        <v>768</v>
      </c>
      <c r="AC11" t="s">
        <v>1225</v>
      </c>
      <c r="AD11" s="28">
        <v>87.32</v>
      </c>
      <c r="AE11" s="28">
        <v>71.113299999999995</v>
      </c>
      <c r="AF11">
        <v>9</v>
      </c>
    </row>
    <row r="12" spans="1:32" x14ac:dyDescent="0.2">
      <c r="A12" s="2">
        <v>11</v>
      </c>
      <c r="B12">
        <v>1009256</v>
      </c>
      <c r="C12" t="s">
        <v>437</v>
      </c>
      <c r="D12" t="s">
        <v>376</v>
      </c>
      <c r="E12" t="s">
        <v>39</v>
      </c>
      <c r="F12" s="28">
        <v>92.3</v>
      </c>
      <c r="G12" s="28">
        <v>65.927800000000005</v>
      </c>
      <c r="H12">
        <v>9</v>
      </c>
      <c r="J12">
        <v>993817</v>
      </c>
      <c r="K12" t="s">
        <v>362</v>
      </c>
      <c r="L12" t="s">
        <v>315</v>
      </c>
      <c r="M12" t="s">
        <v>36</v>
      </c>
      <c r="N12" s="28">
        <v>110.94</v>
      </c>
      <c r="O12" s="28">
        <v>25.660699999999999</v>
      </c>
      <c r="P12">
        <v>4</v>
      </c>
      <c r="R12">
        <v>298174</v>
      </c>
      <c r="S12" t="s">
        <v>800</v>
      </c>
      <c r="T12" t="s">
        <v>768</v>
      </c>
      <c r="U12" t="s">
        <v>91</v>
      </c>
      <c r="V12" s="28">
        <v>96.45</v>
      </c>
      <c r="W12" s="28">
        <v>81.569000000000003</v>
      </c>
      <c r="X12">
        <v>11</v>
      </c>
      <c r="Z12">
        <v>290847</v>
      </c>
      <c r="AA12" t="s">
        <v>161</v>
      </c>
      <c r="AB12" t="s">
        <v>768</v>
      </c>
      <c r="AC12" t="s">
        <v>1225</v>
      </c>
      <c r="AD12" s="28">
        <v>87.25</v>
      </c>
      <c r="AE12" s="28">
        <v>65.863399999999999</v>
      </c>
      <c r="AF12">
        <v>9</v>
      </c>
    </row>
    <row r="13" spans="1:32" x14ac:dyDescent="0.2">
      <c r="A13" s="2">
        <v>12</v>
      </c>
      <c r="B13">
        <v>298279</v>
      </c>
      <c r="C13" t="s">
        <v>382</v>
      </c>
      <c r="D13" t="s">
        <v>636</v>
      </c>
      <c r="E13" t="s">
        <v>39</v>
      </c>
      <c r="F13" s="28">
        <v>99.95</v>
      </c>
      <c r="G13" s="28">
        <v>44.101999999999997</v>
      </c>
      <c r="H13">
        <v>6</v>
      </c>
      <c r="J13">
        <v>294036</v>
      </c>
      <c r="K13" t="s">
        <v>877</v>
      </c>
      <c r="L13" t="s">
        <v>199</v>
      </c>
      <c r="M13" t="s">
        <v>36</v>
      </c>
      <c r="N13" s="28">
        <v>111.4</v>
      </c>
      <c r="O13" s="28">
        <v>31.218</v>
      </c>
      <c r="P13">
        <v>4</v>
      </c>
      <c r="R13">
        <v>271129</v>
      </c>
      <c r="S13" t="s">
        <v>692</v>
      </c>
      <c r="T13" t="s">
        <v>678</v>
      </c>
      <c r="U13" t="s">
        <v>91</v>
      </c>
      <c r="V13" s="28">
        <v>93.23</v>
      </c>
      <c r="W13" s="28">
        <v>100.1</v>
      </c>
      <c r="X13">
        <v>13</v>
      </c>
      <c r="Z13">
        <v>990291</v>
      </c>
      <c r="AA13" t="s">
        <v>137</v>
      </c>
      <c r="AB13" t="s">
        <v>253</v>
      </c>
      <c r="AC13" t="s">
        <v>1081</v>
      </c>
      <c r="AD13" s="28">
        <v>84.62</v>
      </c>
      <c r="AE13" s="28">
        <v>68.333100000000002</v>
      </c>
      <c r="AF13">
        <v>9</v>
      </c>
    </row>
    <row r="14" spans="1:32" x14ac:dyDescent="0.2">
      <c r="A14" s="2">
        <v>13</v>
      </c>
      <c r="B14">
        <v>271072</v>
      </c>
      <c r="C14" t="s">
        <v>179</v>
      </c>
      <c r="D14" t="s">
        <v>118</v>
      </c>
      <c r="E14" t="s">
        <v>39</v>
      </c>
      <c r="F14" s="28">
        <v>96.47</v>
      </c>
      <c r="G14" s="28">
        <v>70.019400000000005</v>
      </c>
      <c r="H14">
        <v>9</v>
      </c>
      <c r="J14">
        <v>1006094</v>
      </c>
      <c r="K14" t="s">
        <v>250</v>
      </c>
      <c r="L14" t="s">
        <v>199</v>
      </c>
      <c r="M14" t="s">
        <v>36</v>
      </c>
      <c r="N14" s="28">
        <v>110.95</v>
      </c>
      <c r="O14" s="28">
        <v>31.770900000000001</v>
      </c>
      <c r="P14">
        <v>4</v>
      </c>
      <c r="R14">
        <v>290746</v>
      </c>
      <c r="S14" t="s">
        <v>748</v>
      </c>
      <c r="T14" t="s">
        <v>723</v>
      </c>
      <c r="U14" t="s">
        <v>91</v>
      </c>
      <c r="V14" s="28">
        <v>86.75</v>
      </c>
      <c r="W14" s="28">
        <v>156.928</v>
      </c>
      <c r="X14">
        <v>20</v>
      </c>
      <c r="Z14">
        <v>293813</v>
      </c>
      <c r="AA14" t="s">
        <v>75</v>
      </c>
      <c r="AB14" t="s">
        <v>768</v>
      </c>
      <c r="AC14" t="s">
        <v>44</v>
      </c>
      <c r="AD14" s="28">
        <v>94.28</v>
      </c>
      <c r="AE14" s="28">
        <v>79.808499999999995</v>
      </c>
      <c r="AF14">
        <v>10</v>
      </c>
    </row>
    <row r="15" spans="1:32" x14ac:dyDescent="0.2">
      <c r="A15" s="2">
        <v>14</v>
      </c>
      <c r="B15">
        <v>998659</v>
      </c>
      <c r="C15" t="s">
        <v>153</v>
      </c>
      <c r="D15" t="s">
        <v>376</v>
      </c>
      <c r="E15" t="s">
        <v>39</v>
      </c>
      <c r="F15" s="28">
        <v>96.55</v>
      </c>
      <c r="G15" s="28">
        <v>67.097800000000007</v>
      </c>
      <c r="H15">
        <v>9</v>
      </c>
      <c r="J15">
        <v>298210</v>
      </c>
      <c r="K15" t="s">
        <v>664</v>
      </c>
      <c r="L15" t="s">
        <v>636</v>
      </c>
      <c r="M15" t="s">
        <v>36</v>
      </c>
      <c r="N15" s="28">
        <v>112.36</v>
      </c>
      <c r="O15" s="28">
        <v>13.6683</v>
      </c>
      <c r="P15">
        <v>2</v>
      </c>
      <c r="R15">
        <v>298290</v>
      </c>
      <c r="S15" t="s">
        <v>240</v>
      </c>
      <c r="T15" t="s">
        <v>199</v>
      </c>
      <c r="U15" t="s">
        <v>91</v>
      </c>
      <c r="V15" s="28">
        <v>70.13</v>
      </c>
      <c r="W15" s="28">
        <v>217.596</v>
      </c>
      <c r="X15">
        <v>28</v>
      </c>
      <c r="Z15">
        <v>298421</v>
      </c>
      <c r="AA15" t="s">
        <v>836</v>
      </c>
      <c r="AB15" t="s">
        <v>817</v>
      </c>
      <c r="AC15" t="s">
        <v>1225</v>
      </c>
      <c r="AD15" s="28">
        <v>87.5</v>
      </c>
      <c r="AE15" s="28">
        <v>90.371700000000004</v>
      </c>
      <c r="AF15">
        <v>12</v>
      </c>
    </row>
    <row r="16" spans="1:32" x14ac:dyDescent="0.2">
      <c r="A16" s="2">
        <v>15</v>
      </c>
      <c r="B16">
        <v>240283</v>
      </c>
      <c r="C16" t="s">
        <v>957</v>
      </c>
      <c r="D16" t="s">
        <v>947</v>
      </c>
      <c r="E16" t="s">
        <v>39</v>
      </c>
      <c r="F16" s="28">
        <v>104.95</v>
      </c>
      <c r="G16" s="28">
        <v>48.676400000000001</v>
      </c>
      <c r="H16">
        <v>7</v>
      </c>
      <c r="J16">
        <v>993905</v>
      </c>
      <c r="K16" t="s">
        <v>885</v>
      </c>
      <c r="L16" t="s">
        <v>863</v>
      </c>
      <c r="M16" t="s">
        <v>36</v>
      </c>
      <c r="N16" s="28">
        <v>116.68</v>
      </c>
      <c r="O16" s="28">
        <v>9.2405000000000008</v>
      </c>
      <c r="P16">
        <v>2</v>
      </c>
      <c r="R16">
        <v>992644</v>
      </c>
      <c r="S16" t="s">
        <v>667</v>
      </c>
      <c r="T16" t="s">
        <v>17</v>
      </c>
      <c r="U16" t="s">
        <v>91</v>
      </c>
      <c r="V16" s="28">
        <v>91.9</v>
      </c>
      <c r="W16" s="28">
        <v>115.768</v>
      </c>
      <c r="X16">
        <v>15</v>
      </c>
      <c r="Z16">
        <v>996731</v>
      </c>
      <c r="AA16" t="s">
        <v>206</v>
      </c>
      <c r="AB16" t="s">
        <v>199</v>
      </c>
      <c r="AC16" t="s">
        <v>44</v>
      </c>
      <c r="AD16" s="28">
        <v>86.14</v>
      </c>
      <c r="AE16" s="28">
        <v>94.192999999999998</v>
      </c>
      <c r="AF16">
        <v>12</v>
      </c>
    </row>
    <row r="17" spans="1:32" x14ac:dyDescent="0.2">
      <c r="A17" s="2">
        <v>16</v>
      </c>
      <c r="B17">
        <v>1001396</v>
      </c>
      <c r="C17" t="s">
        <v>552</v>
      </c>
      <c r="D17" t="s">
        <v>17</v>
      </c>
      <c r="E17" t="s">
        <v>39</v>
      </c>
      <c r="F17" s="28">
        <v>94.67</v>
      </c>
      <c r="G17" s="28">
        <v>64.736199999999997</v>
      </c>
      <c r="H17">
        <v>9</v>
      </c>
      <c r="J17">
        <v>1000978</v>
      </c>
      <c r="K17" t="s">
        <v>167</v>
      </c>
      <c r="L17" t="s">
        <v>118</v>
      </c>
      <c r="M17" t="s">
        <v>36</v>
      </c>
      <c r="N17" s="28">
        <v>103.67</v>
      </c>
      <c r="O17" s="28">
        <v>43.362699999999997</v>
      </c>
      <c r="P17">
        <v>6</v>
      </c>
      <c r="R17">
        <v>1005577</v>
      </c>
      <c r="S17" t="s">
        <v>326</v>
      </c>
      <c r="T17" t="s">
        <v>315</v>
      </c>
      <c r="U17" t="s">
        <v>91</v>
      </c>
      <c r="V17" s="28">
        <v>72.41</v>
      </c>
      <c r="W17" s="28">
        <v>149.29599999999999</v>
      </c>
      <c r="X17">
        <v>19</v>
      </c>
      <c r="Z17">
        <v>261510</v>
      </c>
      <c r="AA17" t="s">
        <v>513</v>
      </c>
      <c r="AB17" t="s">
        <v>496</v>
      </c>
      <c r="AC17" t="s">
        <v>44</v>
      </c>
      <c r="AD17" s="28">
        <v>94.36</v>
      </c>
      <c r="AE17" s="28">
        <v>78.479799999999997</v>
      </c>
      <c r="AF17">
        <v>10</v>
      </c>
    </row>
    <row r="18" spans="1:32" x14ac:dyDescent="0.2">
      <c r="A18" s="2">
        <v>17</v>
      </c>
      <c r="B18">
        <v>295136</v>
      </c>
      <c r="C18" t="s">
        <v>108</v>
      </c>
      <c r="D18" t="s">
        <v>906</v>
      </c>
      <c r="E18" t="s">
        <v>39</v>
      </c>
      <c r="F18" s="28">
        <v>89.94</v>
      </c>
      <c r="G18" s="28">
        <v>85.635000000000005</v>
      </c>
      <c r="H18">
        <v>11</v>
      </c>
      <c r="J18">
        <v>1009528</v>
      </c>
      <c r="K18" t="s">
        <v>558</v>
      </c>
      <c r="L18" t="s">
        <v>17</v>
      </c>
      <c r="M18" t="s">
        <v>36</v>
      </c>
      <c r="N18" s="28">
        <v>97.1</v>
      </c>
      <c r="O18" s="28">
        <v>43.459600000000002</v>
      </c>
      <c r="P18">
        <v>6</v>
      </c>
      <c r="R18">
        <v>294266</v>
      </c>
      <c r="S18" t="s">
        <v>955</v>
      </c>
      <c r="T18" t="s">
        <v>863</v>
      </c>
      <c r="U18" t="s">
        <v>91</v>
      </c>
      <c r="V18" s="28">
        <v>84.62</v>
      </c>
      <c r="W18" s="28">
        <v>149.37</v>
      </c>
      <c r="X18">
        <v>19</v>
      </c>
      <c r="Z18">
        <v>295344</v>
      </c>
      <c r="AA18" t="s">
        <v>559</v>
      </c>
      <c r="AB18" t="s">
        <v>17</v>
      </c>
      <c r="AC18" t="s">
        <v>44</v>
      </c>
      <c r="AD18" s="28">
        <v>76.47</v>
      </c>
      <c r="AE18" s="28">
        <v>105.77800000000001</v>
      </c>
      <c r="AF18">
        <v>14</v>
      </c>
    </row>
    <row r="19" spans="1:32" x14ac:dyDescent="0.2">
      <c r="A19" s="2">
        <v>18</v>
      </c>
      <c r="B19">
        <v>293713</v>
      </c>
      <c r="C19" t="s">
        <v>451</v>
      </c>
      <c r="D19" t="s">
        <v>439</v>
      </c>
      <c r="E19" t="s">
        <v>1075</v>
      </c>
      <c r="F19" s="28">
        <v>92</v>
      </c>
      <c r="G19" s="28">
        <v>103.377</v>
      </c>
      <c r="H19">
        <v>13</v>
      </c>
      <c r="J19">
        <v>290799</v>
      </c>
      <c r="K19" t="s">
        <v>927</v>
      </c>
      <c r="L19" t="s">
        <v>906</v>
      </c>
      <c r="M19" t="s">
        <v>36</v>
      </c>
      <c r="N19" s="28">
        <v>104.77</v>
      </c>
      <c r="O19" s="28">
        <v>41.053600000000003</v>
      </c>
      <c r="P19">
        <v>6</v>
      </c>
      <c r="R19">
        <v>1000980</v>
      </c>
      <c r="S19" t="s">
        <v>417</v>
      </c>
      <c r="T19" t="s">
        <v>588</v>
      </c>
      <c r="U19" t="s">
        <v>91</v>
      </c>
      <c r="V19" s="28">
        <v>87</v>
      </c>
      <c r="W19" s="28">
        <v>166.33099999999999</v>
      </c>
      <c r="X19">
        <v>21</v>
      </c>
      <c r="Z19">
        <v>280921</v>
      </c>
      <c r="AA19" t="s">
        <v>684</v>
      </c>
      <c r="AB19" t="s">
        <v>678</v>
      </c>
      <c r="AC19" t="s">
        <v>1225</v>
      </c>
      <c r="AD19" s="28">
        <v>49.5</v>
      </c>
      <c r="AE19" s="28">
        <v>102.89</v>
      </c>
      <c r="AF19">
        <v>13</v>
      </c>
    </row>
    <row r="20" spans="1:32" x14ac:dyDescent="0.2">
      <c r="A20" s="2">
        <v>19</v>
      </c>
      <c r="B20">
        <v>281065</v>
      </c>
      <c r="C20" t="s">
        <v>509</v>
      </c>
      <c r="D20" t="s">
        <v>496</v>
      </c>
      <c r="E20" t="s">
        <v>39</v>
      </c>
      <c r="F20" s="28">
        <v>88.42</v>
      </c>
      <c r="G20" s="28">
        <v>106.127</v>
      </c>
      <c r="H20">
        <v>14</v>
      </c>
      <c r="J20">
        <v>296347</v>
      </c>
      <c r="K20" t="s">
        <v>71</v>
      </c>
      <c r="L20" t="s">
        <v>17</v>
      </c>
      <c r="M20" t="s">
        <v>36</v>
      </c>
      <c r="N20" s="28">
        <v>105.76</v>
      </c>
      <c r="O20" s="28">
        <v>28.971699999999998</v>
      </c>
      <c r="P20">
        <v>4</v>
      </c>
      <c r="R20">
        <v>1009399</v>
      </c>
      <c r="S20" t="s">
        <v>560</v>
      </c>
      <c r="T20" t="s">
        <v>376</v>
      </c>
      <c r="U20" t="s">
        <v>1081</v>
      </c>
      <c r="V20" s="28">
        <v>84.55</v>
      </c>
      <c r="W20" s="28">
        <v>82.492599999999996</v>
      </c>
      <c r="X20">
        <v>11</v>
      </c>
      <c r="Z20">
        <v>291570</v>
      </c>
      <c r="AA20" t="s">
        <v>400</v>
      </c>
      <c r="AB20" t="s">
        <v>376</v>
      </c>
      <c r="AC20" t="s">
        <v>1225</v>
      </c>
      <c r="AD20" s="28">
        <v>63.29</v>
      </c>
      <c r="AE20" s="28">
        <v>98.855099999999993</v>
      </c>
      <c r="AF20">
        <v>13</v>
      </c>
    </row>
    <row r="21" spans="1:32" x14ac:dyDescent="0.2">
      <c r="A21" s="29">
        <v>20</v>
      </c>
      <c r="B21">
        <v>1001026</v>
      </c>
      <c r="C21" t="s">
        <v>364</v>
      </c>
      <c r="D21" t="s">
        <v>315</v>
      </c>
      <c r="E21" t="s">
        <v>39</v>
      </c>
      <c r="F21" s="28">
        <v>91.6</v>
      </c>
      <c r="G21" s="28">
        <v>72.308999999999997</v>
      </c>
      <c r="H21">
        <v>10</v>
      </c>
      <c r="J21">
        <v>294318</v>
      </c>
      <c r="K21" t="s">
        <v>764</v>
      </c>
      <c r="L21" t="s">
        <v>723</v>
      </c>
      <c r="M21" t="s">
        <v>36</v>
      </c>
      <c r="N21" s="28">
        <v>105.48</v>
      </c>
      <c r="O21" s="28">
        <v>35.990600000000001</v>
      </c>
      <c r="P21">
        <v>5</v>
      </c>
      <c r="R21">
        <v>298111</v>
      </c>
      <c r="S21" t="s">
        <v>557</v>
      </c>
      <c r="T21" t="s">
        <v>723</v>
      </c>
      <c r="U21" t="s">
        <v>1081</v>
      </c>
      <c r="V21" s="28">
        <v>82.85</v>
      </c>
      <c r="W21" s="28">
        <v>143.71199999999999</v>
      </c>
      <c r="X21">
        <v>18</v>
      </c>
      <c r="Z21">
        <v>280711</v>
      </c>
      <c r="AA21" t="s">
        <v>394</v>
      </c>
      <c r="AB21" t="s">
        <v>723</v>
      </c>
      <c r="AC21" t="s">
        <v>44</v>
      </c>
      <c r="AD21" s="28">
        <v>88.67</v>
      </c>
      <c r="AE21" s="28">
        <v>111.46299999999999</v>
      </c>
      <c r="AF21">
        <v>14</v>
      </c>
    </row>
    <row r="22" spans="1:32" x14ac:dyDescent="0.2">
      <c r="A22" s="2">
        <v>21</v>
      </c>
      <c r="B22">
        <v>997078</v>
      </c>
      <c r="C22" t="s">
        <v>363</v>
      </c>
      <c r="D22" t="s">
        <v>315</v>
      </c>
      <c r="E22" t="s">
        <v>39</v>
      </c>
      <c r="F22" s="28">
        <v>92.8</v>
      </c>
      <c r="G22" s="28">
        <v>74.048599999999993</v>
      </c>
      <c r="H22">
        <v>10</v>
      </c>
      <c r="J22">
        <v>1002267</v>
      </c>
      <c r="K22" t="s">
        <v>685</v>
      </c>
      <c r="L22" t="s">
        <v>678</v>
      </c>
      <c r="M22" t="s">
        <v>36</v>
      </c>
      <c r="N22" s="28">
        <v>101.24</v>
      </c>
      <c r="O22" s="28">
        <v>44.718899999999998</v>
      </c>
      <c r="P22">
        <v>6</v>
      </c>
      <c r="R22">
        <v>271045</v>
      </c>
      <c r="S22" t="s">
        <v>961</v>
      </c>
      <c r="T22" t="s">
        <v>947</v>
      </c>
      <c r="U22" t="s">
        <v>91</v>
      </c>
      <c r="V22" s="28">
        <v>97.63</v>
      </c>
      <c r="W22" s="28">
        <v>86.213999999999999</v>
      </c>
      <c r="X22">
        <v>11</v>
      </c>
      <c r="Z22">
        <v>1009399</v>
      </c>
      <c r="AA22" t="s">
        <v>560</v>
      </c>
      <c r="AB22" t="s">
        <v>376</v>
      </c>
      <c r="AC22" t="s">
        <v>1081</v>
      </c>
      <c r="AD22" s="28">
        <v>84.55</v>
      </c>
      <c r="AE22" s="28">
        <v>82.492599999999996</v>
      </c>
      <c r="AF22">
        <v>11</v>
      </c>
    </row>
    <row r="23" spans="1:32" x14ac:dyDescent="0.2">
      <c r="A23" s="2">
        <v>22</v>
      </c>
      <c r="B23">
        <v>281085</v>
      </c>
      <c r="C23" t="s">
        <v>657</v>
      </c>
      <c r="D23" t="s">
        <v>636</v>
      </c>
      <c r="E23" t="s">
        <v>39</v>
      </c>
      <c r="F23" s="28">
        <v>92.15</v>
      </c>
      <c r="G23" s="28">
        <v>82.8934</v>
      </c>
      <c r="H23">
        <v>11</v>
      </c>
      <c r="J23">
        <v>290778</v>
      </c>
      <c r="K23" t="s">
        <v>852</v>
      </c>
      <c r="L23" t="s">
        <v>863</v>
      </c>
      <c r="M23" t="s">
        <v>36</v>
      </c>
      <c r="N23" s="28">
        <v>103.91</v>
      </c>
      <c r="O23" s="28">
        <v>45.7624</v>
      </c>
      <c r="P23">
        <v>6</v>
      </c>
      <c r="R23">
        <v>993902</v>
      </c>
      <c r="S23" t="s">
        <v>254</v>
      </c>
      <c r="T23" t="s">
        <v>17</v>
      </c>
      <c r="U23" t="s">
        <v>91</v>
      </c>
      <c r="V23" s="28">
        <v>84.33</v>
      </c>
      <c r="W23" s="28">
        <v>159.55799999999999</v>
      </c>
      <c r="X23">
        <v>20</v>
      </c>
      <c r="Z23">
        <v>280506</v>
      </c>
      <c r="AA23" t="s">
        <v>111</v>
      </c>
      <c r="AB23" t="s">
        <v>35</v>
      </c>
      <c r="AC23" t="s">
        <v>44</v>
      </c>
      <c r="AD23" s="28">
        <v>90.67</v>
      </c>
      <c r="AE23" s="28">
        <v>99.8</v>
      </c>
      <c r="AF23">
        <v>13</v>
      </c>
    </row>
    <row r="24" spans="1:32" x14ac:dyDescent="0.2">
      <c r="A24" s="2">
        <v>23</v>
      </c>
      <c r="B24">
        <v>294859</v>
      </c>
      <c r="C24" t="s">
        <v>227</v>
      </c>
      <c r="D24" t="s">
        <v>947</v>
      </c>
      <c r="E24" t="s">
        <v>39</v>
      </c>
      <c r="F24" s="28">
        <v>87.8</v>
      </c>
      <c r="G24" s="28">
        <v>106.04</v>
      </c>
      <c r="H24">
        <v>14</v>
      </c>
      <c r="J24">
        <v>1009199</v>
      </c>
      <c r="K24" t="s">
        <v>440</v>
      </c>
      <c r="L24" t="s">
        <v>439</v>
      </c>
      <c r="M24" t="s">
        <v>36</v>
      </c>
      <c r="N24" s="28">
        <v>100.43</v>
      </c>
      <c r="O24" s="28">
        <v>51.121000000000002</v>
      </c>
      <c r="P24">
        <v>7</v>
      </c>
      <c r="R24">
        <v>280317</v>
      </c>
      <c r="S24" t="s">
        <v>533</v>
      </c>
      <c r="T24" t="s">
        <v>496</v>
      </c>
      <c r="U24" t="s">
        <v>91</v>
      </c>
      <c r="V24" s="28">
        <v>79.650000000000006</v>
      </c>
      <c r="W24" s="28">
        <v>175.91499999999999</v>
      </c>
      <c r="X24">
        <v>22</v>
      </c>
      <c r="Z24">
        <v>1002312</v>
      </c>
      <c r="AA24" t="s">
        <v>128</v>
      </c>
      <c r="AB24" t="s">
        <v>118</v>
      </c>
      <c r="AC24" t="s">
        <v>1225</v>
      </c>
      <c r="AD24" s="28">
        <v>76.48</v>
      </c>
      <c r="AE24" s="28">
        <v>117.226</v>
      </c>
      <c r="AF24">
        <v>15</v>
      </c>
    </row>
    <row r="25" spans="1:32" x14ac:dyDescent="0.2">
      <c r="A25" s="2">
        <v>24</v>
      </c>
      <c r="B25">
        <v>1000981</v>
      </c>
      <c r="C25" t="s">
        <v>810</v>
      </c>
      <c r="D25" t="s">
        <v>768</v>
      </c>
      <c r="E25" t="s">
        <v>39</v>
      </c>
      <c r="F25" s="28">
        <v>92.09</v>
      </c>
      <c r="G25" s="28">
        <v>84.538899999999998</v>
      </c>
      <c r="H25">
        <v>11</v>
      </c>
      <c r="J25">
        <v>1006130</v>
      </c>
      <c r="K25" t="s">
        <v>103</v>
      </c>
      <c r="L25" t="s">
        <v>906</v>
      </c>
      <c r="M25" t="s">
        <v>36</v>
      </c>
      <c r="N25" s="28">
        <v>98.56</v>
      </c>
      <c r="O25" s="28">
        <v>50.582500000000003</v>
      </c>
      <c r="P25">
        <v>7</v>
      </c>
      <c r="R25">
        <v>1022844</v>
      </c>
      <c r="S25" t="s">
        <v>1908</v>
      </c>
      <c r="T25" t="s">
        <v>253</v>
      </c>
      <c r="U25" t="s">
        <v>91</v>
      </c>
      <c r="V25" s="28">
        <v>0</v>
      </c>
      <c r="W25" s="28">
        <v>176.03299999999999</v>
      </c>
      <c r="X25">
        <v>23</v>
      </c>
      <c r="Z25">
        <v>993107</v>
      </c>
      <c r="AA25" t="s">
        <v>66</v>
      </c>
      <c r="AB25" t="s">
        <v>17</v>
      </c>
      <c r="AC25" t="s">
        <v>1309</v>
      </c>
      <c r="AD25" s="28">
        <v>90.64</v>
      </c>
      <c r="AE25" s="28">
        <v>79.1952</v>
      </c>
      <c r="AF25">
        <v>10</v>
      </c>
    </row>
    <row r="26" spans="1:32" x14ac:dyDescent="0.2">
      <c r="A26" s="2">
        <v>25</v>
      </c>
      <c r="B26">
        <v>998102</v>
      </c>
      <c r="C26" t="s">
        <v>349</v>
      </c>
      <c r="D26" t="s">
        <v>315</v>
      </c>
      <c r="E26" t="s">
        <v>1075</v>
      </c>
      <c r="F26" s="28">
        <v>86.94</v>
      </c>
      <c r="G26" s="28">
        <v>94.674000000000007</v>
      </c>
      <c r="H26">
        <v>12</v>
      </c>
      <c r="J26">
        <v>291856</v>
      </c>
      <c r="K26" t="s">
        <v>148</v>
      </c>
      <c r="L26" t="s">
        <v>253</v>
      </c>
      <c r="M26" t="s">
        <v>36</v>
      </c>
      <c r="N26" s="28">
        <v>96</v>
      </c>
      <c r="O26" s="28">
        <v>54.865400000000001</v>
      </c>
      <c r="P26">
        <v>7</v>
      </c>
      <c r="R26">
        <v>1021306</v>
      </c>
      <c r="S26" t="s">
        <v>1909</v>
      </c>
      <c r="T26" t="s">
        <v>863</v>
      </c>
      <c r="U26" t="s">
        <v>91</v>
      </c>
      <c r="V26" s="28">
        <v>0</v>
      </c>
      <c r="W26" s="28">
        <v>181.625</v>
      </c>
      <c r="X26">
        <v>23</v>
      </c>
      <c r="Z26">
        <v>1012013</v>
      </c>
      <c r="AA26" t="s">
        <v>161</v>
      </c>
      <c r="AB26" t="s">
        <v>315</v>
      </c>
      <c r="AC26" t="s">
        <v>1225</v>
      </c>
      <c r="AD26" s="28">
        <v>79.19</v>
      </c>
      <c r="AE26" s="28">
        <v>119.211</v>
      </c>
      <c r="AF26">
        <v>15</v>
      </c>
    </row>
    <row r="27" spans="1:32" x14ac:dyDescent="0.2">
      <c r="A27" s="2">
        <v>26</v>
      </c>
      <c r="B27">
        <v>296355</v>
      </c>
      <c r="C27" t="s">
        <v>658</v>
      </c>
      <c r="D27" t="s">
        <v>678</v>
      </c>
      <c r="E27" t="s">
        <v>39</v>
      </c>
      <c r="F27" s="28">
        <v>88.5</v>
      </c>
      <c r="G27" s="28">
        <v>109.432</v>
      </c>
      <c r="H27">
        <v>14</v>
      </c>
      <c r="J27">
        <v>1012014</v>
      </c>
      <c r="K27" t="s">
        <v>902</v>
      </c>
      <c r="L27" t="s">
        <v>863</v>
      </c>
      <c r="M27" t="s">
        <v>36</v>
      </c>
      <c r="N27" s="28">
        <v>96.76</v>
      </c>
      <c r="O27" s="28">
        <v>55.9602</v>
      </c>
      <c r="P27">
        <v>7</v>
      </c>
      <c r="R27">
        <v>1023489</v>
      </c>
      <c r="S27" t="s">
        <v>1910</v>
      </c>
      <c r="T27" t="s">
        <v>199</v>
      </c>
      <c r="U27" t="s">
        <v>91</v>
      </c>
      <c r="V27" s="28">
        <v>0</v>
      </c>
      <c r="W27" s="28">
        <v>182.15600000000001</v>
      </c>
      <c r="X27">
        <v>23</v>
      </c>
      <c r="Z27">
        <v>261224</v>
      </c>
      <c r="AA27" t="s">
        <v>196</v>
      </c>
      <c r="AB27" t="s">
        <v>118</v>
      </c>
      <c r="AC27" t="s">
        <v>44</v>
      </c>
      <c r="AD27" s="28">
        <v>82.32</v>
      </c>
      <c r="AE27" s="28">
        <v>120.339</v>
      </c>
      <c r="AF27">
        <v>16</v>
      </c>
    </row>
    <row r="28" spans="1:32" x14ac:dyDescent="0.2">
      <c r="A28" s="2">
        <v>27</v>
      </c>
      <c r="B28">
        <v>1008280</v>
      </c>
      <c r="C28" t="s">
        <v>932</v>
      </c>
      <c r="D28" t="s">
        <v>906</v>
      </c>
      <c r="E28" t="s">
        <v>39</v>
      </c>
      <c r="F28" s="28">
        <v>83.62</v>
      </c>
      <c r="G28" s="28">
        <v>128.404</v>
      </c>
      <c r="H28">
        <v>17</v>
      </c>
      <c r="J28">
        <v>290550</v>
      </c>
      <c r="K28" t="s">
        <v>512</v>
      </c>
      <c r="L28" t="s">
        <v>496</v>
      </c>
      <c r="M28" t="s">
        <v>36</v>
      </c>
      <c r="N28" s="28">
        <v>99.23</v>
      </c>
      <c r="O28" s="28">
        <v>62.009399999999999</v>
      </c>
      <c r="P28">
        <v>8</v>
      </c>
      <c r="R28">
        <v>1004912</v>
      </c>
      <c r="S28" t="s">
        <v>208</v>
      </c>
      <c r="T28" t="s">
        <v>199</v>
      </c>
      <c r="U28" t="s">
        <v>91</v>
      </c>
      <c r="V28" s="28">
        <v>74.84</v>
      </c>
      <c r="W28" s="28">
        <v>186.053</v>
      </c>
      <c r="X28">
        <v>24</v>
      </c>
      <c r="Z28">
        <v>1011640</v>
      </c>
      <c r="AA28" t="s">
        <v>1623</v>
      </c>
      <c r="AB28" t="s">
        <v>723</v>
      </c>
      <c r="AC28" t="s">
        <v>1225</v>
      </c>
      <c r="AD28" s="28">
        <v>63.35</v>
      </c>
      <c r="AE28" s="28">
        <v>126.908</v>
      </c>
      <c r="AF28">
        <v>16</v>
      </c>
    </row>
    <row r="29" spans="1:32" x14ac:dyDescent="0.2">
      <c r="A29" s="2">
        <v>28</v>
      </c>
      <c r="B29">
        <v>1006059</v>
      </c>
      <c r="C29" t="s">
        <v>141</v>
      </c>
      <c r="D29" t="s">
        <v>118</v>
      </c>
      <c r="E29" t="s">
        <v>39</v>
      </c>
      <c r="F29" s="28">
        <v>87</v>
      </c>
      <c r="G29" s="28">
        <v>110.979</v>
      </c>
      <c r="H29">
        <v>14</v>
      </c>
      <c r="J29">
        <v>294307</v>
      </c>
      <c r="K29" t="s">
        <v>46</v>
      </c>
      <c r="L29" t="s">
        <v>817</v>
      </c>
      <c r="M29" t="s">
        <v>36</v>
      </c>
      <c r="N29" s="28">
        <v>103.71</v>
      </c>
      <c r="O29" s="28">
        <v>57.048000000000002</v>
      </c>
      <c r="P29">
        <v>8</v>
      </c>
      <c r="R29">
        <v>997142</v>
      </c>
      <c r="S29" t="s">
        <v>746</v>
      </c>
      <c r="T29" t="s">
        <v>863</v>
      </c>
      <c r="U29" t="s">
        <v>91</v>
      </c>
      <c r="V29" s="28">
        <v>78</v>
      </c>
      <c r="W29" s="28">
        <v>186.12</v>
      </c>
      <c r="X29">
        <v>24</v>
      </c>
      <c r="Z29">
        <v>1000223</v>
      </c>
      <c r="AA29" t="s">
        <v>635</v>
      </c>
      <c r="AB29" t="s">
        <v>768</v>
      </c>
      <c r="AC29" t="s">
        <v>1309</v>
      </c>
      <c r="AD29" s="28">
        <v>78</v>
      </c>
      <c r="AE29" s="28">
        <v>127.378</v>
      </c>
      <c r="AF29">
        <v>16</v>
      </c>
    </row>
    <row r="30" spans="1:32" x14ac:dyDescent="0.2">
      <c r="A30" s="2">
        <v>29</v>
      </c>
      <c r="B30">
        <v>1006152</v>
      </c>
      <c r="C30" t="s">
        <v>501</v>
      </c>
      <c r="D30" t="s">
        <v>376</v>
      </c>
      <c r="E30" t="s">
        <v>39</v>
      </c>
      <c r="F30" s="28">
        <v>87.59</v>
      </c>
      <c r="G30" s="28">
        <v>111.88</v>
      </c>
      <c r="H30">
        <v>14</v>
      </c>
      <c r="J30">
        <v>998129</v>
      </c>
      <c r="K30" t="s">
        <v>102</v>
      </c>
      <c r="L30" t="s">
        <v>376</v>
      </c>
      <c r="M30" t="s">
        <v>36</v>
      </c>
      <c r="N30" s="28">
        <v>102.36</v>
      </c>
      <c r="O30" s="28">
        <v>50.4754</v>
      </c>
      <c r="P30">
        <v>7</v>
      </c>
      <c r="R30">
        <v>1020627</v>
      </c>
      <c r="S30" t="s">
        <v>1911</v>
      </c>
      <c r="T30" t="s">
        <v>678</v>
      </c>
      <c r="U30" t="s">
        <v>91</v>
      </c>
      <c r="V30" s="28">
        <v>0</v>
      </c>
      <c r="W30" s="28">
        <v>195.857</v>
      </c>
      <c r="X30">
        <v>25</v>
      </c>
      <c r="Z30">
        <v>280944</v>
      </c>
      <c r="AA30" t="s">
        <v>719</v>
      </c>
      <c r="AB30" t="s">
        <v>678</v>
      </c>
      <c r="AC30" t="s">
        <v>44</v>
      </c>
      <c r="AD30" s="28">
        <v>64.739999999999995</v>
      </c>
      <c r="AE30" s="28">
        <v>126.691</v>
      </c>
      <c r="AF30">
        <v>16</v>
      </c>
    </row>
    <row r="31" spans="1:32" x14ac:dyDescent="0.2">
      <c r="A31" s="2">
        <v>30</v>
      </c>
      <c r="B31">
        <v>1006028</v>
      </c>
      <c r="C31" t="s">
        <v>865</v>
      </c>
      <c r="D31" t="s">
        <v>863</v>
      </c>
      <c r="E31" t="s">
        <v>39</v>
      </c>
      <c r="F31" s="28">
        <v>86.33</v>
      </c>
      <c r="G31" s="28">
        <v>115.822</v>
      </c>
      <c r="H31">
        <v>15</v>
      </c>
      <c r="J31">
        <v>992049</v>
      </c>
      <c r="K31" t="s">
        <v>811</v>
      </c>
      <c r="L31" t="s">
        <v>768</v>
      </c>
      <c r="M31" t="s">
        <v>36</v>
      </c>
      <c r="N31" s="28">
        <v>98.77</v>
      </c>
      <c r="O31" s="28">
        <v>69.238600000000005</v>
      </c>
      <c r="P31">
        <v>9</v>
      </c>
      <c r="R31">
        <v>1002220</v>
      </c>
      <c r="S31" t="s">
        <v>529</v>
      </c>
      <c r="T31" t="s">
        <v>496</v>
      </c>
      <c r="U31" t="s">
        <v>1081</v>
      </c>
      <c r="V31" s="28">
        <v>39.5</v>
      </c>
      <c r="W31" s="28">
        <v>206.245</v>
      </c>
      <c r="X31">
        <v>26</v>
      </c>
      <c r="Z31">
        <v>996765</v>
      </c>
      <c r="AA31" t="s">
        <v>890</v>
      </c>
      <c r="AB31" t="s">
        <v>863</v>
      </c>
      <c r="AC31" t="s">
        <v>44</v>
      </c>
      <c r="AD31" s="28">
        <v>80.25</v>
      </c>
      <c r="AE31" s="28">
        <v>133.13499999999999</v>
      </c>
      <c r="AF31">
        <v>17</v>
      </c>
    </row>
    <row r="32" spans="1:32" x14ac:dyDescent="0.2">
      <c r="A32" s="2">
        <v>31</v>
      </c>
      <c r="B32">
        <v>292128</v>
      </c>
      <c r="C32" t="s">
        <v>977</v>
      </c>
      <c r="D32" t="s">
        <v>947</v>
      </c>
      <c r="E32" t="s">
        <v>39</v>
      </c>
      <c r="F32" s="28">
        <v>68</v>
      </c>
      <c r="G32" s="28">
        <v>104.97199999999999</v>
      </c>
      <c r="H32">
        <v>14</v>
      </c>
      <c r="J32">
        <v>293871</v>
      </c>
      <c r="K32" t="s">
        <v>266</v>
      </c>
      <c r="L32" t="s">
        <v>253</v>
      </c>
      <c r="M32" t="s">
        <v>36</v>
      </c>
      <c r="N32" s="28">
        <v>94.5</v>
      </c>
      <c r="O32" s="28">
        <v>74.837299999999999</v>
      </c>
      <c r="P32">
        <v>10</v>
      </c>
      <c r="R32">
        <v>1004965</v>
      </c>
      <c r="S32" t="s">
        <v>718</v>
      </c>
      <c r="T32" t="s">
        <v>678</v>
      </c>
      <c r="U32" t="s">
        <v>91</v>
      </c>
      <c r="V32" s="28">
        <v>71.42</v>
      </c>
      <c r="W32" s="28">
        <v>209.68799999999999</v>
      </c>
      <c r="X32">
        <v>27</v>
      </c>
      <c r="Z32">
        <v>1012805</v>
      </c>
      <c r="AA32" t="s">
        <v>1025</v>
      </c>
      <c r="AB32" t="s">
        <v>496</v>
      </c>
      <c r="AC32" t="s">
        <v>1225</v>
      </c>
      <c r="AD32" s="28">
        <v>56.56</v>
      </c>
      <c r="AE32" s="28">
        <v>142.91800000000001</v>
      </c>
      <c r="AF32">
        <v>18</v>
      </c>
    </row>
    <row r="33" spans="1:32" x14ac:dyDescent="0.2">
      <c r="A33" s="2">
        <v>32</v>
      </c>
      <c r="B33">
        <v>297452</v>
      </c>
      <c r="C33" t="s">
        <v>838</v>
      </c>
      <c r="D33" t="s">
        <v>315</v>
      </c>
      <c r="E33" t="s">
        <v>39</v>
      </c>
      <c r="F33" s="28">
        <v>89.24</v>
      </c>
      <c r="G33" s="28">
        <v>118.31699999999999</v>
      </c>
      <c r="H33">
        <v>15</v>
      </c>
      <c r="J33">
        <v>294305</v>
      </c>
      <c r="K33" t="s">
        <v>585</v>
      </c>
      <c r="L33" t="s">
        <v>17</v>
      </c>
      <c r="M33" t="s">
        <v>36</v>
      </c>
      <c r="N33" s="28">
        <v>86.06</v>
      </c>
      <c r="O33" s="28">
        <v>100.208</v>
      </c>
      <c r="P33">
        <v>13</v>
      </c>
      <c r="R33">
        <v>1023743</v>
      </c>
      <c r="S33" t="s">
        <v>159</v>
      </c>
      <c r="T33" t="s">
        <v>17</v>
      </c>
      <c r="U33" t="s">
        <v>1081</v>
      </c>
      <c r="V33" s="28">
        <v>0</v>
      </c>
      <c r="W33" s="28">
        <v>214.88900000000001</v>
      </c>
      <c r="X33">
        <v>27</v>
      </c>
      <c r="Z33">
        <v>1009260</v>
      </c>
      <c r="AA33" t="s">
        <v>455</v>
      </c>
      <c r="AB33" t="s">
        <v>439</v>
      </c>
      <c r="AC33" t="s">
        <v>1225</v>
      </c>
      <c r="AD33" s="28">
        <v>46.56</v>
      </c>
      <c r="AE33" s="28">
        <v>154.923</v>
      </c>
      <c r="AF33">
        <v>20</v>
      </c>
    </row>
    <row r="34" spans="1:32" x14ac:dyDescent="0.2">
      <c r="A34" s="2">
        <v>33</v>
      </c>
      <c r="B34">
        <v>1005247</v>
      </c>
      <c r="C34" t="s">
        <v>110</v>
      </c>
      <c r="D34" t="s">
        <v>17</v>
      </c>
      <c r="E34" t="s">
        <v>39</v>
      </c>
      <c r="F34" s="28">
        <v>91.05</v>
      </c>
      <c r="G34" s="28">
        <v>102.639</v>
      </c>
      <c r="H34">
        <v>13</v>
      </c>
      <c r="J34">
        <v>1009420</v>
      </c>
      <c r="K34" t="s">
        <v>426</v>
      </c>
      <c r="L34" t="s">
        <v>376</v>
      </c>
      <c r="M34" t="s">
        <v>36</v>
      </c>
      <c r="N34" s="28">
        <v>90.6</v>
      </c>
      <c r="O34" s="28">
        <v>88.374700000000004</v>
      </c>
      <c r="P34">
        <v>12</v>
      </c>
      <c r="R34">
        <v>998647</v>
      </c>
      <c r="S34" t="s">
        <v>143</v>
      </c>
      <c r="T34" t="s">
        <v>253</v>
      </c>
      <c r="U34" t="s">
        <v>1081</v>
      </c>
      <c r="V34" s="28">
        <v>60.87</v>
      </c>
      <c r="W34" s="28">
        <v>218.78200000000001</v>
      </c>
      <c r="X34">
        <v>28</v>
      </c>
      <c r="Z34">
        <v>298111</v>
      </c>
      <c r="AA34" t="s">
        <v>557</v>
      </c>
      <c r="AB34" t="s">
        <v>723</v>
      </c>
      <c r="AC34" t="s">
        <v>1081</v>
      </c>
      <c r="AD34" s="28">
        <v>82.85</v>
      </c>
      <c r="AE34" s="28">
        <v>143.71199999999999</v>
      </c>
      <c r="AF34">
        <v>18</v>
      </c>
    </row>
    <row r="35" spans="1:32" x14ac:dyDescent="0.2">
      <c r="A35" s="2">
        <v>34</v>
      </c>
      <c r="B35">
        <v>990290</v>
      </c>
      <c r="C35" t="s">
        <v>948</v>
      </c>
      <c r="D35" t="s">
        <v>947</v>
      </c>
      <c r="E35" t="s">
        <v>39</v>
      </c>
      <c r="F35" s="28">
        <v>92.79</v>
      </c>
      <c r="G35" s="28">
        <v>99</v>
      </c>
      <c r="H35">
        <v>13</v>
      </c>
      <c r="J35">
        <v>993998</v>
      </c>
      <c r="K35" t="s">
        <v>706</v>
      </c>
      <c r="L35" t="s">
        <v>678</v>
      </c>
      <c r="M35" t="s">
        <v>36</v>
      </c>
      <c r="N35" s="28">
        <v>90.86</v>
      </c>
      <c r="O35" s="28">
        <v>90.085300000000004</v>
      </c>
      <c r="P35">
        <v>12</v>
      </c>
      <c r="R35">
        <v>298211</v>
      </c>
      <c r="S35" t="s">
        <v>511</v>
      </c>
      <c r="T35" t="s">
        <v>118</v>
      </c>
      <c r="U35" t="s">
        <v>1081</v>
      </c>
      <c r="V35" s="28">
        <v>69</v>
      </c>
      <c r="W35" s="28">
        <v>219.83</v>
      </c>
      <c r="X35">
        <v>28</v>
      </c>
      <c r="Z35">
        <v>990740</v>
      </c>
      <c r="AA35" t="s">
        <v>411</v>
      </c>
      <c r="AB35" t="s">
        <v>906</v>
      </c>
      <c r="AC35" t="s">
        <v>44</v>
      </c>
      <c r="AD35" s="28">
        <v>82.68</v>
      </c>
      <c r="AE35" s="28">
        <v>132.214</v>
      </c>
      <c r="AF35">
        <v>17</v>
      </c>
    </row>
    <row r="36" spans="1:32" x14ac:dyDescent="0.2">
      <c r="A36" s="2">
        <v>35</v>
      </c>
      <c r="B36">
        <v>292511</v>
      </c>
      <c r="C36" t="s">
        <v>539</v>
      </c>
      <c r="D36" t="s">
        <v>496</v>
      </c>
      <c r="E36" t="s">
        <v>1075</v>
      </c>
      <c r="F36" s="28">
        <v>90.48</v>
      </c>
      <c r="G36" s="28">
        <v>99.434600000000003</v>
      </c>
      <c r="H36">
        <v>13</v>
      </c>
      <c r="J36">
        <v>1009208</v>
      </c>
      <c r="K36" t="s">
        <v>483</v>
      </c>
      <c r="L36" t="s">
        <v>439</v>
      </c>
      <c r="M36" t="s">
        <v>36</v>
      </c>
      <c r="N36" s="28">
        <v>87.5</v>
      </c>
      <c r="O36" s="28">
        <v>103.806</v>
      </c>
      <c r="P36">
        <v>13</v>
      </c>
      <c r="R36">
        <v>1001024</v>
      </c>
      <c r="S36" t="s">
        <v>624</v>
      </c>
      <c r="T36" t="s">
        <v>588</v>
      </c>
      <c r="U36" t="s">
        <v>91</v>
      </c>
      <c r="V36" s="28">
        <v>64.75</v>
      </c>
      <c r="W36" s="28">
        <v>237.06200000000001</v>
      </c>
      <c r="X36">
        <v>30</v>
      </c>
      <c r="Z36">
        <v>1002404</v>
      </c>
      <c r="AA36" t="s">
        <v>930</v>
      </c>
      <c r="AB36" t="s">
        <v>906</v>
      </c>
      <c r="AC36" t="s">
        <v>44</v>
      </c>
      <c r="AD36" s="28">
        <v>79.33</v>
      </c>
      <c r="AE36" s="28">
        <v>133.49799999999999</v>
      </c>
      <c r="AF36">
        <v>17</v>
      </c>
    </row>
    <row r="37" spans="1:32" x14ac:dyDescent="0.2">
      <c r="A37" s="2">
        <v>36</v>
      </c>
      <c r="B37">
        <v>295342</v>
      </c>
      <c r="C37" t="s">
        <v>416</v>
      </c>
      <c r="D37" t="s">
        <v>863</v>
      </c>
      <c r="E37" t="s">
        <v>39</v>
      </c>
      <c r="F37" s="28">
        <v>92.14</v>
      </c>
      <c r="G37" s="28">
        <v>71.503900000000002</v>
      </c>
      <c r="H37">
        <v>9</v>
      </c>
      <c r="J37">
        <v>998205</v>
      </c>
      <c r="K37" t="s">
        <v>572</v>
      </c>
      <c r="L37" t="s">
        <v>17</v>
      </c>
      <c r="M37" t="s">
        <v>36</v>
      </c>
      <c r="N37" s="28">
        <v>94.5</v>
      </c>
      <c r="O37" s="28">
        <v>94.036900000000003</v>
      </c>
      <c r="P37">
        <v>12</v>
      </c>
      <c r="R37">
        <v>291327</v>
      </c>
      <c r="S37" t="s">
        <v>591</v>
      </c>
      <c r="T37" t="s">
        <v>496</v>
      </c>
      <c r="U37" t="s">
        <v>91</v>
      </c>
      <c r="V37" s="28">
        <v>85</v>
      </c>
      <c r="W37" s="28">
        <v>239.14599999999999</v>
      </c>
      <c r="X37">
        <v>30</v>
      </c>
      <c r="Z37">
        <v>296324</v>
      </c>
      <c r="AA37" t="s">
        <v>408</v>
      </c>
      <c r="AB37" t="s">
        <v>17</v>
      </c>
      <c r="AC37" t="s">
        <v>44</v>
      </c>
      <c r="AD37" s="28">
        <v>84.17</v>
      </c>
      <c r="AE37" s="28">
        <v>139.55500000000001</v>
      </c>
      <c r="AF37">
        <v>18</v>
      </c>
    </row>
    <row r="38" spans="1:32" x14ac:dyDescent="0.2">
      <c r="A38" s="2">
        <v>37</v>
      </c>
      <c r="B38">
        <v>992010</v>
      </c>
      <c r="C38" t="s">
        <v>281</v>
      </c>
      <c r="D38" t="s">
        <v>253</v>
      </c>
      <c r="E38" t="s">
        <v>39</v>
      </c>
      <c r="F38" s="28">
        <v>82.8</v>
      </c>
      <c r="G38" s="28">
        <v>131.25399999999999</v>
      </c>
      <c r="H38">
        <v>17</v>
      </c>
      <c r="J38">
        <v>1001398</v>
      </c>
      <c r="K38" t="s">
        <v>220</v>
      </c>
      <c r="L38" t="s">
        <v>199</v>
      </c>
      <c r="M38" t="s">
        <v>36</v>
      </c>
      <c r="N38" s="28">
        <v>96.71</v>
      </c>
      <c r="O38" s="28">
        <v>90.388400000000004</v>
      </c>
      <c r="P38">
        <v>12</v>
      </c>
      <c r="R38">
        <v>1015830</v>
      </c>
      <c r="S38" t="s">
        <v>1671</v>
      </c>
      <c r="T38" t="s">
        <v>199</v>
      </c>
      <c r="U38" t="s">
        <v>1153</v>
      </c>
      <c r="V38" s="28">
        <v>0</v>
      </c>
      <c r="W38" s="28">
        <v>241.4</v>
      </c>
      <c r="X38">
        <v>31</v>
      </c>
      <c r="Z38">
        <v>997230</v>
      </c>
      <c r="AA38" t="s">
        <v>105</v>
      </c>
      <c r="AB38" t="s">
        <v>496</v>
      </c>
      <c r="AC38" t="s">
        <v>44</v>
      </c>
      <c r="AD38" s="28">
        <v>77.73</v>
      </c>
      <c r="AE38" s="28">
        <v>147.47</v>
      </c>
      <c r="AF38">
        <v>19</v>
      </c>
    </row>
    <row r="39" spans="1:32" x14ac:dyDescent="0.2">
      <c r="A39" s="2">
        <v>38</v>
      </c>
      <c r="B39">
        <v>998114</v>
      </c>
      <c r="C39" t="s">
        <v>625</v>
      </c>
      <c r="D39" t="s">
        <v>588</v>
      </c>
      <c r="E39" t="s">
        <v>39</v>
      </c>
      <c r="F39" s="28">
        <v>84.15</v>
      </c>
      <c r="G39" s="28">
        <v>140.65</v>
      </c>
      <c r="H39">
        <v>18</v>
      </c>
      <c r="J39">
        <v>994185</v>
      </c>
      <c r="K39" t="s">
        <v>268</v>
      </c>
      <c r="L39" t="s">
        <v>253</v>
      </c>
      <c r="M39" t="s">
        <v>36</v>
      </c>
      <c r="N39" s="28">
        <v>85.13</v>
      </c>
      <c r="O39" s="28">
        <v>98.672200000000004</v>
      </c>
      <c r="P39">
        <v>13</v>
      </c>
      <c r="R39">
        <v>1007591</v>
      </c>
      <c r="S39" t="s">
        <v>1912</v>
      </c>
      <c r="T39" t="s">
        <v>723</v>
      </c>
      <c r="U39" t="s">
        <v>91</v>
      </c>
      <c r="V39" s="28">
        <v>51.5</v>
      </c>
      <c r="W39" s="28">
        <v>260.46699999999998</v>
      </c>
      <c r="X39">
        <v>33</v>
      </c>
      <c r="Z39">
        <v>1001195</v>
      </c>
      <c r="AA39" t="s">
        <v>479</v>
      </c>
      <c r="AB39" t="s">
        <v>35</v>
      </c>
      <c r="AC39" t="s">
        <v>44</v>
      </c>
      <c r="AD39" s="28">
        <v>70.11</v>
      </c>
      <c r="AE39" s="28">
        <v>149.96299999999999</v>
      </c>
      <c r="AF39">
        <v>19</v>
      </c>
    </row>
    <row r="40" spans="1:32" x14ac:dyDescent="0.2">
      <c r="A40" s="2">
        <v>39</v>
      </c>
      <c r="B40">
        <v>296735</v>
      </c>
      <c r="C40" t="s">
        <v>693</v>
      </c>
      <c r="D40" t="s">
        <v>678</v>
      </c>
      <c r="E40" t="s">
        <v>39</v>
      </c>
      <c r="F40" s="28">
        <v>97.82</v>
      </c>
      <c r="G40" s="28">
        <v>68.507199999999997</v>
      </c>
      <c r="H40">
        <v>9</v>
      </c>
      <c r="J40">
        <v>1020895</v>
      </c>
      <c r="K40" t="s">
        <v>1621</v>
      </c>
      <c r="L40" t="s">
        <v>588</v>
      </c>
      <c r="M40" t="s">
        <v>36</v>
      </c>
      <c r="N40" s="28">
        <v>86.86</v>
      </c>
      <c r="O40" s="28">
        <v>97.432199999999995</v>
      </c>
      <c r="P40">
        <v>13</v>
      </c>
      <c r="R40">
        <v>1020057</v>
      </c>
      <c r="S40" t="s">
        <v>1913</v>
      </c>
      <c r="T40" t="s">
        <v>947</v>
      </c>
      <c r="U40" t="s">
        <v>91</v>
      </c>
      <c r="V40" s="28">
        <v>0</v>
      </c>
      <c r="W40" s="28">
        <v>267.8</v>
      </c>
      <c r="X40">
        <v>34</v>
      </c>
      <c r="Z40">
        <v>295584</v>
      </c>
      <c r="AA40" t="s">
        <v>406</v>
      </c>
      <c r="AB40" t="s">
        <v>817</v>
      </c>
      <c r="AC40" t="s">
        <v>1309</v>
      </c>
      <c r="AD40" s="28">
        <v>76</v>
      </c>
      <c r="AE40" s="28">
        <v>155.41900000000001</v>
      </c>
      <c r="AF40">
        <v>20</v>
      </c>
    </row>
    <row r="41" spans="1:32" x14ac:dyDescent="0.2">
      <c r="A41" s="2">
        <v>40</v>
      </c>
      <c r="B41">
        <v>994386</v>
      </c>
      <c r="C41" t="s">
        <v>34</v>
      </c>
      <c r="D41" t="s">
        <v>496</v>
      </c>
      <c r="E41" t="s">
        <v>1075</v>
      </c>
      <c r="F41" s="28">
        <v>83.77</v>
      </c>
      <c r="G41" s="28">
        <v>122.783</v>
      </c>
      <c r="H41">
        <v>16</v>
      </c>
      <c r="J41">
        <v>250365</v>
      </c>
      <c r="K41" t="s">
        <v>725</v>
      </c>
      <c r="L41" t="s">
        <v>723</v>
      </c>
      <c r="M41" t="s">
        <v>36</v>
      </c>
      <c r="N41" s="28">
        <v>105.38</v>
      </c>
      <c r="O41" s="28">
        <v>50.597900000000003</v>
      </c>
      <c r="P41">
        <v>7</v>
      </c>
      <c r="R41">
        <v>1002248</v>
      </c>
      <c r="S41" t="s">
        <v>742</v>
      </c>
      <c r="T41" t="s">
        <v>723</v>
      </c>
      <c r="U41" t="s">
        <v>91</v>
      </c>
      <c r="V41" s="28">
        <v>72.569999999999993</v>
      </c>
      <c r="W41" s="28">
        <v>275.589</v>
      </c>
      <c r="X41">
        <v>35</v>
      </c>
      <c r="Z41">
        <v>297899</v>
      </c>
      <c r="AA41" t="s">
        <v>647</v>
      </c>
      <c r="AB41" t="s">
        <v>636</v>
      </c>
      <c r="AC41" t="s">
        <v>1225</v>
      </c>
      <c r="AD41" s="28">
        <v>78.59</v>
      </c>
      <c r="AE41" s="28">
        <v>157.00899999999999</v>
      </c>
      <c r="AF41">
        <v>20</v>
      </c>
    </row>
    <row r="42" spans="1:32" x14ac:dyDescent="0.2">
      <c r="A42" s="2">
        <v>41</v>
      </c>
      <c r="B42">
        <v>1000223</v>
      </c>
      <c r="C42" t="s">
        <v>635</v>
      </c>
      <c r="D42" t="s">
        <v>768</v>
      </c>
      <c r="E42" t="s">
        <v>1309</v>
      </c>
      <c r="F42" s="28">
        <v>78</v>
      </c>
      <c r="G42" s="28">
        <v>127.378</v>
      </c>
      <c r="H42">
        <v>16</v>
      </c>
      <c r="J42">
        <v>260257</v>
      </c>
      <c r="K42" t="s">
        <v>291</v>
      </c>
      <c r="L42" t="s">
        <v>253</v>
      </c>
      <c r="M42" t="s">
        <v>36</v>
      </c>
      <c r="N42" s="28">
        <v>94.57</v>
      </c>
      <c r="O42" s="28">
        <v>93.9161</v>
      </c>
      <c r="P42">
        <v>12</v>
      </c>
      <c r="R42">
        <v>1021200</v>
      </c>
      <c r="S42" t="s">
        <v>1646</v>
      </c>
      <c r="T42" t="s">
        <v>863</v>
      </c>
      <c r="U42" t="s">
        <v>1081</v>
      </c>
      <c r="V42" s="28">
        <v>0</v>
      </c>
      <c r="W42" s="28">
        <v>288.63200000000001</v>
      </c>
      <c r="X42">
        <v>37</v>
      </c>
      <c r="Z42">
        <v>996483</v>
      </c>
      <c r="AA42" t="s">
        <v>883</v>
      </c>
      <c r="AB42" t="s">
        <v>906</v>
      </c>
      <c r="AC42" t="s">
        <v>1225</v>
      </c>
      <c r="AD42" s="28">
        <v>0</v>
      </c>
      <c r="AE42" s="28">
        <v>159.99199999999999</v>
      </c>
      <c r="AF42">
        <v>20</v>
      </c>
    </row>
    <row r="43" spans="1:32" x14ac:dyDescent="0.2">
      <c r="A43" s="2">
        <v>42</v>
      </c>
      <c r="B43">
        <v>1008550</v>
      </c>
      <c r="C43" t="s">
        <v>450</v>
      </c>
      <c r="D43" t="s">
        <v>588</v>
      </c>
      <c r="E43" t="s">
        <v>39</v>
      </c>
      <c r="F43" s="28">
        <v>65.760000000000005</v>
      </c>
      <c r="G43" s="28">
        <v>154.01300000000001</v>
      </c>
      <c r="H43">
        <v>20</v>
      </c>
      <c r="J43">
        <v>270917</v>
      </c>
      <c r="K43" t="s">
        <v>508</v>
      </c>
      <c r="L43" t="s">
        <v>496</v>
      </c>
      <c r="M43" t="s">
        <v>36</v>
      </c>
      <c r="N43" s="28">
        <v>83.07</v>
      </c>
      <c r="O43" s="28">
        <v>111.88800000000001</v>
      </c>
      <c r="P43">
        <v>14</v>
      </c>
      <c r="R43">
        <v>992330</v>
      </c>
      <c r="S43" t="s">
        <v>936</v>
      </c>
      <c r="T43" t="s">
        <v>906</v>
      </c>
      <c r="U43" t="s">
        <v>91</v>
      </c>
      <c r="V43" s="28">
        <v>71</v>
      </c>
      <c r="W43" s="28">
        <v>289.07600000000002</v>
      </c>
      <c r="X43">
        <v>37</v>
      </c>
      <c r="Z43">
        <v>997933</v>
      </c>
      <c r="AA43" t="s">
        <v>413</v>
      </c>
      <c r="AB43" t="s">
        <v>678</v>
      </c>
      <c r="AC43" t="s">
        <v>1309</v>
      </c>
      <c r="AD43" s="28">
        <v>74.5</v>
      </c>
      <c r="AE43" s="28">
        <v>177.572</v>
      </c>
      <c r="AF43">
        <v>23</v>
      </c>
    </row>
    <row r="44" spans="1:32" x14ac:dyDescent="0.2">
      <c r="A44" s="2">
        <v>43</v>
      </c>
      <c r="B44">
        <v>297907</v>
      </c>
      <c r="C44" t="s">
        <v>231</v>
      </c>
      <c r="D44" t="s">
        <v>199</v>
      </c>
      <c r="E44" t="s">
        <v>39</v>
      </c>
      <c r="F44" s="28">
        <v>80.209999999999994</v>
      </c>
      <c r="G44" s="28">
        <v>167.66399999999999</v>
      </c>
      <c r="H44">
        <v>21</v>
      </c>
      <c r="J44">
        <v>297354</v>
      </c>
      <c r="K44" t="s">
        <v>722</v>
      </c>
      <c r="L44" t="s">
        <v>588</v>
      </c>
      <c r="M44" t="s">
        <v>36</v>
      </c>
      <c r="N44" s="28">
        <v>92.32</v>
      </c>
      <c r="O44" s="28">
        <v>101.864</v>
      </c>
      <c r="P44">
        <v>13</v>
      </c>
      <c r="R44">
        <v>290246</v>
      </c>
      <c r="S44" t="s">
        <v>682</v>
      </c>
      <c r="T44" t="s">
        <v>817</v>
      </c>
      <c r="U44" t="s">
        <v>1081</v>
      </c>
      <c r="V44" s="28">
        <v>78.5</v>
      </c>
      <c r="W44" s="28">
        <v>293.68299999999999</v>
      </c>
      <c r="X44">
        <v>37</v>
      </c>
      <c r="Z44">
        <v>1011659</v>
      </c>
      <c r="AA44" t="s">
        <v>477</v>
      </c>
      <c r="AB44" t="s">
        <v>678</v>
      </c>
      <c r="AC44" t="s">
        <v>1225</v>
      </c>
      <c r="AD44" s="28">
        <v>55.94</v>
      </c>
      <c r="AE44" s="28">
        <v>191.82</v>
      </c>
      <c r="AF44">
        <v>24</v>
      </c>
    </row>
    <row r="45" spans="1:32" x14ac:dyDescent="0.2">
      <c r="A45" s="2">
        <v>44</v>
      </c>
      <c r="B45">
        <v>298268</v>
      </c>
      <c r="C45" t="s">
        <v>952</v>
      </c>
      <c r="D45" t="s">
        <v>947</v>
      </c>
      <c r="E45" t="s">
        <v>39</v>
      </c>
      <c r="F45" s="28">
        <v>79.05</v>
      </c>
      <c r="G45" s="28">
        <v>174.809</v>
      </c>
      <c r="H45">
        <v>22</v>
      </c>
      <c r="J45">
        <v>1002239</v>
      </c>
      <c r="K45" t="s">
        <v>387</v>
      </c>
      <c r="L45" t="s">
        <v>199</v>
      </c>
      <c r="M45" t="s">
        <v>36</v>
      </c>
      <c r="N45" s="28">
        <v>91.61</v>
      </c>
      <c r="O45" s="28">
        <v>96.054900000000004</v>
      </c>
      <c r="P45">
        <v>13</v>
      </c>
      <c r="R45">
        <v>998529</v>
      </c>
      <c r="S45" t="s">
        <v>813</v>
      </c>
      <c r="T45" t="s">
        <v>768</v>
      </c>
      <c r="U45" t="s">
        <v>1081</v>
      </c>
      <c r="V45" s="28">
        <v>54</v>
      </c>
      <c r="W45" s="28">
        <v>295.83300000000003</v>
      </c>
      <c r="X45">
        <v>37</v>
      </c>
      <c r="Z45">
        <v>1002235</v>
      </c>
      <c r="AA45" t="s">
        <v>178</v>
      </c>
      <c r="AB45" t="s">
        <v>118</v>
      </c>
      <c r="AC45" t="s">
        <v>44</v>
      </c>
      <c r="AD45" s="28">
        <v>70.95</v>
      </c>
      <c r="AE45" s="28">
        <v>163.655</v>
      </c>
      <c r="AF45">
        <v>21</v>
      </c>
    </row>
    <row r="46" spans="1:32" x14ac:dyDescent="0.2">
      <c r="A46" s="2">
        <v>45</v>
      </c>
      <c r="B46">
        <v>298524</v>
      </c>
      <c r="C46" t="s">
        <v>490</v>
      </c>
      <c r="D46" t="s">
        <v>439</v>
      </c>
      <c r="E46" t="s">
        <v>39</v>
      </c>
      <c r="F46" s="28">
        <v>81.27</v>
      </c>
      <c r="G46" s="28">
        <v>175.934</v>
      </c>
      <c r="H46">
        <v>22</v>
      </c>
      <c r="J46">
        <v>993903</v>
      </c>
      <c r="K46" t="s">
        <v>564</v>
      </c>
      <c r="L46" t="s">
        <v>768</v>
      </c>
      <c r="M46" t="s">
        <v>36</v>
      </c>
      <c r="N46" s="28">
        <v>67</v>
      </c>
      <c r="O46" s="28">
        <v>113.812</v>
      </c>
      <c r="P46">
        <v>15</v>
      </c>
      <c r="R46">
        <v>1000061</v>
      </c>
      <c r="S46" t="s">
        <v>778</v>
      </c>
      <c r="T46" t="s">
        <v>678</v>
      </c>
      <c r="U46" t="s">
        <v>1081</v>
      </c>
      <c r="V46" s="28">
        <v>56.8</v>
      </c>
      <c r="W46" s="28">
        <v>307.32100000000003</v>
      </c>
      <c r="X46">
        <v>39</v>
      </c>
      <c r="Z46">
        <v>999331</v>
      </c>
      <c r="AA46" t="s">
        <v>52</v>
      </c>
      <c r="AB46" t="s">
        <v>35</v>
      </c>
      <c r="AC46" t="s">
        <v>44</v>
      </c>
      <c r="AD46" s="28">
        <v>67.819999999999993</v>
      </c>
      <c r="AE46" s="28">
        <v>182.58</v>
      </c>
      <c r="AF46">
        <v>23</v>
      </c>
    </row>
    <row r="47" spans="1:32" x14ac:dyDescent="0.2">
      <c r="A47" s="2">
        <v>46</v>
      </c>
      <c r="B47">
        <v>997933</v>
      </c>
      <c r="C47" t="s">
        <v>413</v>
      </c>
      <c r="D47" t="s">
        <v>678</v>
      </c>
      <c r="E47" t="s">
        <v>1309</v>
      </c>
      <c r="F47" s="28">
        <v>74.5</v>
      </c>
      <c r="G47" s="28">
        <v>177.572</v>
      </c>
      <c r="H47">
        <v>23</v>
      </c>
      <c r="J47">
        <v>291902</v>
      </c>
      <c r="K47" t="s">
        <v>674</v>
      </c>
      <c r="L47" t="s">
        <v>636</v>
      </c>
      <c r="M47" t="s">
        <v>36</v>
      </c>
      <c r="N47" s="28">
        <v>96.9</v>
      </c>
      <c r="O47" s="28">
        <v>84.790300000000002</v>
      </c>
      <c r="P47">
        <v>11</v>
      </c>
      <c r="R47">
        <v>1008752</v>
      </c>
      <c r="S47" t="s">
        <v>107</v>
      </c>
      <c r="T47" t="s">
        <v>35</v>
      </c>
      <c r="U47" t="s">
        <v>91</v>
      </c>
      <c r="V47" s="28">
        <v>68</v>
      </c>
      <c r="W47" s="28">
        <v>330.59100000000001</v>
      </c>
      <c r="X47">
        <v>42</v>
      </c>
      <c r="Z47">
        <v>298289</v>
      </c>
      <c r="AA47" t="s">
        <v>493</v>
      </c>
      <c r="AB47" t="s">
        <v>315</v>
      </c>
      <c r="AC47" t="s">
        <v>44</v>
      </c>
      <c r="AD47" s="28">
        <v>78.27</v>
      </c>
      <c r="AE47" s="28">
        <v>168.36699999999999</v>
      </c>
      <c r="AF47">
        <v>22</v>
      </c>
    </row>
    <row r="48" spans="1:32" x14ac:dyDescent="0.2">
      <c r="A48" s="2">
        <v>47</v>
      </c>
      <c r="B48">
        <v>296359</v>
      </c>
      <c r="C48" t="s">
        <v>669</v>
      </c>
      <c r="D48" t="s">
        <v>636</v>
      </c>
      <c r="E48" t="s">
        <v>39</v>
      </c>
      <c r="F48" s="28">
        <v>70.91</v>
      </c>
      <c r="G48" s="28">
        <v>177.68100000000001</v>
      </c>
      <c r="H48">
        <v>23</v>
      </c>
      <c r="J48">
        <v>291783</v>
      </c>
      <c r="K48" t="s">
        <v>366</v>
      </c>
      <c r="L48" t="s">
        <v>315</v>
      </c>
      <c r="M48" t="s">
        <v>36</v>
      </c>
      <c r="N48" s="28">
        <v>92.47</v>
      </c>
      <c r="O48" s="28">
        <v>103.82299999999999</v>
      </c>
      <c r="P48">
        <v>13</v>
      </c>
      <c r="R48">
        <v>1011954</v>
      </c>
      <c r="S48" t="s">
        <v>319</v>
      </c>
      <c r="T48" t="s">
        <v>315</v>
      </c>
      <c r="U48" t="s">
        <v>1081</v>
      </c>
      <c r="V48" s="28">
        <v>45.4</v>
      </c>
      <c r="W48" s="28">
        <v>332.90899999999999</v>
      </c>
      <c r="X48">
        <v>42</v>
      </c>
      <c r="Z48">
        <v>992059</v>
      </c>
      <c r="AA48" t="s">
        <v>428</v>
      </c>
      <c r="AB48" t="s">
        <v>376</v>
      </c>
      <c r="AC48" t="s">
        <v>44</v>
      </c>
      <c r="AD48" s="28">
        <v>78.25</v>
      </c>
      <c r="AE48" s="28">
        <v>172.613</v>
      </c>
      <c r="AF48">
        <v>22</v>
      </c>
    </row>
    <row r="49" spans="1:32" x14ac:dyDescent="0.2">
      <c r="A49" s="29">
        <v>48</v>
      </c>
      <c r="B49">
        <v>1002264</v>
      </c>
      <c r="C49" t="s">
        <v>501</v>
      </c>
      <c r="D49" t="s">
        <v>817</v>
      </c>
      <c r="E49" t="s">
        <v>39</v>
      </c>
      <c r="F49" s="28">
        <v>57.25</v>
      </c>
      <c r="G49" s="28">
        <v>182.60400000000001</v>
      </c>
      <c r="H49">
        <v>23</v>
      </c>
      <c r="J49">
        <v>293846</v>
      </c>
      <c r="K49" t="s">
        <v>354</v>
      </c>
      <c r="L49" t="s">
        <v>817</v>
      </c>
      <c r="M49" t="s">
        <v>36</v>
      </c>
      <c r="N49" s="28">
        <v>97.38</v>
      </c>
      <c r="O49" s="28">
        <v>90.001800000000003</v>
      </c>
      <c r="P49">
        <v>12</v>
      </c>
      <c r="R49">
        <v>1006114</v>
      </c>
      <c r="S49" t="s">
        <v>586</v>
      </c>
      <c r="T49" t="s">
        <v>947</v>
      </c>
      <c r="U49" t="s">
        <v>91</v>
      </c>
      <c r="V49" s="28">
        <v>55.29</v>
      </c>
      <c r="W49" s="28">
        <v>342.81200000000001</v>
      </c>
      <c r="X49">
        <v>43</v>
      </c>
      <c r="Z49">
        <v>294518</v>
      </c>
      <c r="AA49" t="s">
        <v>325</v>
      </c>
      <c r="AB49" t="s">
        <v>118</v>
      </c>
      <c r="AC49" t="s">
        <v>44</v>
      </c>
      <c r="AD49" s="28">
        <v>61.53</v>
      </c>
      <c r="AE49" s="28">
        <v>231.32</v>
      </c>
      <c r="AF49">
        <v>29</v>
      </c>
    </row>
    <row r="50" spans="1:32" x14ac:dyDescent="0.2">
      <c r="A50" s="2">
        <v>49</v>
      </c>
      <c r="B50">
        <v>1007881</v>
      </c>
      <c r="C50" t="s">
        <v>477</v>
      </c>
      <c r="D50" t="s">
        <v>439</v>
      </c>
      <c r="E50" t="s">
        <v>39</v>
      </c>
      <c r="F50" s="28">
        <v>77.25</v>
      </c>
      <c r="G50" s="28">
        <v>199.911</v>
      </c>
      <c r="H50">
        <v>25</v>
      </c>
      <c r="J50">
        <v>295898</v>
      </c>
      <c r="K50" t="s">
        <v>71</v>
      </c>
      <c r="L50" t="s">
        <v>947</v>
      </c>
      <c r="M50" t="s">
        <v>36</v>
      </c>
      <c r="N50" s="28">
        <v>86.47</v>
      </c>
      <c r="O50" s="28">
        <v>116.756</v>
      </c>
      <c r="P50">
        <v>15</v>
      </c>
      <c r="R50">
        <v>1000960</v>
      </c>
      <c r="S50" t="s">
        <v>75</v>
      </c>
      <c r="T50" t="s">
        <v>588</v>
      </c>
      <c r="U50" t="s">
        <v>91</v>
      </c>
      <c r="V50" s="28">
        <v>58.71</v>
      </c>
      <c r="W50" s="28">
        <v>359.44400000000002</v>
      </c>
      <c r="X50">
        <v>45</v>
      </c>
      <c r="Z50">
        <v>290188</v>
      </c>
      <c r="AA50" t="s">
        <v>296</v>
      </c>
      <c r="AB50" t="s">
        <v>863</v>
      </c>
      <c r="AC50" t="s">
        <v>44</v>
      </c>
      <c r="AD50" s="28">
        <v>85.53</v>
      </c>
      <c r="AE50" s="28">
        <v>134.815</v>
      </c>
      <c r="AF50">
        <v>17</v>
      </c>
    </row>
    <row r="51" spans="1:32" x14ac:dyDescent="0.2">
      <c r="A51" s="2">
        <v>50</v>
      </c>
      <c r="B51">
        <v>1004863</v>
      </c>
      <c r="C51" t="s">
        <v>149</v>
      </c>
      <c r="D51" t="s">
        <v>35</v>
      </c>
      <c r="E51" t="s">
        <v>1075</v>
      </c>
      <c r="F51" s="28">
        <v>67.53</v>
      </c>
      <c r="G51" s="28">
        <v>206.65600000000001</v>
      </c>
      <c r="H51">
        <v>26</v>
      </c>
      <c r="J51">
        <v>294613</v>
      </c>
      <c r="K51" t="s">
        <v>620</v>
      </c>
      <c r="L51" t="s">
        <v>376</v>
      </c>
      <c r="M51" t="s">
        <v>36</v>
      </c>
      <c r="N51" s="28">
        <v>85.81</v>
      </c>
      <c r="O51" s="28">
        <v>129.50299999999999</v>
      </c>
      <c r="P51">
        <v>17</v>
      </c>
      <c r="R51">
        <v>1011243</v>
      </c>
      <c r="S51" t="s">
        <v>959</v>
      </c>
      <c r="T51" t="s">
        <v>947</v>
      </c>
      <c r="U51" t="s">
        <v>91</v>
      </c>
      <c r="V51" s="28">
        <v>45.67</v>
      </c>
      <c r="W51" s="28">
        <v>360.53300000000002</v>
      </c>
      <c r="X51">
        <v>46</v>
      </c>
      <c r="Z51">
        <v>1000953</v>
      </c>
      <c r="AA51" t="s">
        <v>228</v>
      </c>
      <c r="AB51" t="s">
        <v>199</v>
      </c>
      <c r="AC51" t="s">
        <v>44</v>
      </c>
      <c r="AD51" s="28">
        <v>79.319999999999993</v>
      </c>
      <c r="AE51" s="28">
        <v>140.80699999999999</v>
      </c>
      <c r="AF51">
        <v>18</v>
      </c>
    </row>
    <row r="52" spans="1:32" x14ac:dyDescent="0.2">
      <c r="A52" s="2">
        <v>51</v>
      </c>
      <c r="B52">
        <v>1013224</v>
      </c>
      <c r="C52" t="s">
        <v>995</v>
      </c>
      <c r="D52" t="s">
        <v>376</v>
      </c>
      <c r="E52" t="s">
        <v>39</v>
      </c>
      <c r="F52" s="28">
        <v>75.87</v>
      </c>
      <c r="G52" s="28">
        <v>199.33199999999999</v>
      </c>
      <c r="H52">
        <v>25</v>
      </c>
      <c r="J52">
        <v>1006126</v>
      </c>
      <c r="K52" t="s">
        <v>895</v>
      </c>
      <c r="L52" t="s">
        <v>863</v>
      </c>
      <c r="M52" t="s">
        <v>36</v>
      </c>
      <c r="N52" s="28">
        <v>85.1</v>
      </c>
      <c r="O52" s="28">
        <v>136.27000000000001</v>
      </c>
      <c r="P52">
        <v>18</v>
      </c>
      <c r="R52">
        <v>294068</v>
      </c>
      <c r="S52" t="s">
        <v>238</v>
      </c>
      <c r="T52" t="s">
        <v>315</v>
      </c>
      <c r="U52" t="s">
        <v>91</v>
      </c>
      <c r="V52" s="28">
        <v>59.11</v>
      </c>
      <c r="W52" s="28">
        <v>361.74299999999999</v>
      </c>
      <c r="X52">
        <v>46</v>
      </c>
      <c r="Z52">
        <v>993979</v>
      </c>
      <c r="AA52" t="s">
        <v>756</v>
      </c>
      <c r="AB52" t="s">
        <v>723</v>
      </c>
      <c r="AC52" t="s">
        <v>44</v>
      </c>
      <c r="AD52" s="28">
        <v>74.180000000000007</v>
      </c>
      <c r="AE52" s="28">
        <v>189.31399999999999</v>
      </c>
      <c r="AF52">
        <v>24</v>
      </c>
    </row>
    <row r="53" spans="1:32" x14ac:dyDescent="0.2">
      <c r="A53" s="2">
        <v>52</v>
      </c>
      <c r="B53">
        <v>998128</v>
      </c>
      <c r="C53" t="s">
        <v>192</v>
      </c>
      <c r="D53" t="s">
        <v>947</v>
      </c>
      <c r="E53" t="s">
        <v>39</v>
      </c>
      <c r="F53" s="28">
        <v>100.33</v>
      </c>
      <c r="G53" s="28">
        <v>68.806600000000003</v>
      </c>
      <c r="H53">
        <v>9</v>
      </c>
      <c r="J53">
        <v>1012807</v>
      </c>
      <c r="K53" t="s">
        <v>132</v>
      </c>
      <c r="L53" t="s">
        <v>35</v>
      </c>
      <c r="M53" t="s">
        <v>36</v>
      </c>
      <c r="N53" s="28">
        <v>86.94</v>
      </c>
      <c r="O53" s="28">
        <v>122.428</v>
      </c>
      <c r="P53">
        <v>16</v>
      </c>
      <c r="R53">
        <v>1008436</v>
      </c>
      <c r="S53" t="s">
        <v>543</v>
      </c>
      <c r="T53" t="s">
        <v>17</v>
      </c>
      <c r="U53" t="s">
        <v>91</v>
      </c>
      <c r="V53" s="28">
        <v>57.75</v>
      </c>
      <c r="W53" s="28">
        <v>370.06700000000001</v>
      </c>
      <c r="X53">
        <v>47</v>
      </c>
      <c r="Z53">
        <v>294877</v>
      </c>
      <c r="AA53" t="s">
        <v>103</v>
      </c>
      <c r="AB53" t="s">
        <v>496</v>
      </c>
      <c r="AC53" t="s">
        <v>1225</v>
      </c>
      <c r="AD53" s="28">
        <v>79.239999999999995</v>
      </c>
      <c r="AE53" s="28">
        <v>138.27699999999999</v>
      </c>
      <c r="AF53">
        <v>18</v>
      </c>
    </row>
    <row r="54" spans="1:32" x14ac:dyDescent="0.2">
      <c r="A54" s="2">
        <v>53</v>
      </c>
      <c r="B54">
        <v>993107</v>
      </c>
      <c r="C54" t="s">
        <v>66</v>
      </c>
      <c r="D54" t="s">
        <v>17</v>
      </c>
      <c r="E54" t="s">
        <v>1309</v>
      </c>
      <c r="F54" s="28">
        <v>90.64</v>
      </c>
      <c r="G54" s="28">
        <v>79.1952</v>
      </c>
      <c r="H54">
        <v>10</v>
      </c>
      <c r="J54">
        <v>1002222</v>
      </c>
      <c r="K54" t="s">
        <v>633</v>
      </c>
      <c r="L54" t="s">
        <v>588</v>
      </c>
      <c r="M54" t="s">
        <v>36</v>
      </c>
      <c r="N54" s="28">
        <v>56.18</v>
      </c>
      <c r="O54" s="28">
        <v>151.459</v>
      </c>
      <c r="P54">
        <v>19</v>
      </c>
      <c r="R54">
        <v>1015748</v>
      </c>
      <c r="S54" t="s">
        <v>1641</v>
      </c>
      <c r="T54" t="s">
        <v>253</v>
      </c>
      <c r="U54" t="s">
        <v>1081</v>
      </c>
      <c r="V54" s="28">
        <v>42.67</v>
      </c>
      <c r="Z54">
        <v>1003130</v>
      </c>
      <c r="AA54" t="s">
        <v>928</v>
      </c>
      <c r="AB54" t="s">
        <v>253</v>
      </c>
      <c r="AC54" t="s">
        <v>1225</v>
      </c>
      <c r="AD54" s="28">
        <v>85.86</v>
      </c>
      <c r="AE54" s="28">
        <v>95.645399999999995</v>
      </c>
      <c r="AF54">
        <v>12</v>
      </c>
    </row>
    <row r="55" spans="1:32" x14ac:dyDescent="0.2">
      <c r="A55" s="2">
        <v>54</v>
      </c>
      <c r="B55">
        <v>998260</v>
      </c>
      <c r="C55" t="s">
        <v>442</v>
      </c>
      <c r="D55" t="s">
        <v>496</v>
      </c>
      <c r="E55" t="s">
        <v>39</v>
      </c>
      <c r="F55" s="28">
        <v>63</v>
      </c>
      <c r="G55" s="28">
        <v>176.209</v>
      </c>
      <c r="H55">
        <v>23</v>
      </c>
      <c r="J55">
        <v>998215</v>
      </c>
      <c r="K55" t="s">
        <v>245</v>
      </c>
      <c r="L55" t="s">
        <v>315</v>
      </c>
      <c r="M55" t="s">
        <v>36</v>
      </c>
      <c r="N55" s="28">
        <v>63.25</v>
      </c>
      <c r="O55" s="28">
        <v>175.56200000000001</v>
      </c>
      <c r="P55">
        <v>22</v>
      </c>
      <c r="R55">
        <v>1018296</v>
      </c>
      <c r="S55" t="s">
        <v>1639</v>
      </c>
      <c r="T55" t="s">
        <v>118</v>
      </c>
      <c r="U55" t="s">
        <v>91</v>
      </c>
      <c r="V55" s="28">
        <v>0</v>
      </c>
      <c r="Z55">
        <v>1023518</v>
      </c>
      <c r="AA55" t="s">
        <v>1914</v>
      </c>
      <c r="AB55" t="s">
        <v>678</v>
      </c>
      <c r="AC55" t="s">
        <v>44</v>
      </c>
      <c r="AD55" s="28">
        <v>0</v>
      </c>
      <c r="AE55" s="28">
        <v>160.65899999999999</v>
      </c>
      <c r="AF55">
        <v>21</v>
      </c>
    </row>
    <row r="56" spans="1:32" x14ac:dyDescent="0.2">
      <c r="A56" s="2">
        <v>55</v>
      </c>
      <c r="B56">
        <v>298288</v>
      </c>
      <c r="C56" t="s">
        <v>286</v>
      </c>
      <c r="D56" t="s">
        <v>253</v>
      </c>
      <c r="E56" t="s">
        <v>39</v>
      </c>
      <c r="F56" s="28">
        <v>82.67</v>
      </c>
      <c r="G56" s="28">
        <v>129.44300000000001</v>
      </c>
      <c r="H56">
        <v>17</v>
      </c>
      <c r="J56">
        <v>1009253</v>
      </c>
      <c r="K56" t="s">
        <v>540</v>
      </c>
      <c r="L56" t="s">
        <v>17</v>
      </c>
      <c r="M56" t="s">
        <v>36</v>
      </c>
      <c r="N56" s="28">
        <v>60.9</v>
      </c>
      <c r="O56" s="28">
        <v>194.59</v>
      </c>
      <c r="P56">
        <v>25</v>
      </c>
      <c r="R56">
        <v>1016189</v>
      </c>
      <c r="S56" t="s">
        <v>103</v>
      </c>
      <c r="T56" t="s">
        <v>118</v>
      </c>
      <c r="U56" t="s">
        <v>1081</v>
      </c>
      <c r="V56" s="28">
        <v>0</v>
      </c>
      <c r="Z56">
        <v>291861</v>
      </c>
      <c r="AA56" t="s">
        <v>440</v>
      </c>
      <c r="AB56" t="s">
        <v>439</v>
      </c>
      <c r="AC56" t="s">
        <v>1225</v>
      </c>
      <c r="AD56" s="28">
        <v>80.069999999999993</v>
      </c>
      <c r="AE56" s="28">
        <v>143.04499999999999</v>
      </c>
      <c r="AF56">
        <v>18</v>
      </c>
    </row>
    <row r="57" spans="1:32" x14ac:dyDescent="0.2">
      <c r="A57" s="2">
        <v>56</v>
      </c>
      <c r="B57">
        <v>290629</v>
      </c>
      <c r="C57" t="s">
        <v>336</v>
      </c>
      <c r="D57" t="s">
        <v>315</v>
      </c>
      <c r="E57" t="s">
        <v>1075</v>
      </c>
      <c r="F57" s="28">
        <v>87.36</v>
      </c>
      <c r="G57" s="28">
        <v>129.91399999999999</v>
      </c>
      <c r="H57">
        <v>17</v>
      </c>
      <c r="J57">
        <v>291790</v>
      </c>
      <c r="K57" t="s">
        <v>309</v>
      </c>
      <c r="L57" t="s">
        <v>906</v>
      </c>
      <c r="M57" t="s">
        <v>36</v>
      </c>
      <c r="N57" s="28">
        <v>96.38</v>
      </c>
      <c r="O57" s="28">
        <v>81.129900000000006</v>
      </c>
      <c r="P57">
        <v>11</v>
      </c>
      <c r="R57">
        <v>1023446</v>
      </c>
      <c r="S57" t="s">
        <v>1640</v>
      </c>
      <c r="T57" t="s">
        <v>199</v>
      </c>
      <c r="U57" t="s">
        <v>91</v>
      </c>
      <c r="V57" s="28">
        <v>0</v>
      </c>
      <c r="Z57">
        <v>296420</v>
      </c>
      <c r="AA57" t="s">
        <v>660</v>
      </c>
      <c r="AB57" t="s">
        <v>636</v>
      </c>
      <c r="AC57" t="s">
        <v>44</v>
      </c>
      <c r="AD57" s="28">
        <v>71.239999999999995</v>
      </c>
      <c r="AE57" s="28">
        <v>216.63399999999999</v>
      </c>
      <c r="AF57">
        <v>28</v>
      </c>
    </row>
    <row r="58" spans="1:32" x14ac:dyDescent="0.2">
      <c r="A58" s="2">
        <v>57</v>
      </c>
      <c r="B58">
        <v>291313</v>
      </c>
      <c r="C58" t="s">
        <v>274</v>
      </c>
      <c r="D58" t="s">
        <v>253</v>
      </c>
      <c r="E58" t="s">
        <v>39</v>
      </c>
      <c r="F58" s="28">
        <v>84.24</v>
      </c>
      <c r="G58" s="28">
        <v>136.54599999999999</v>
      </c>
      <c r="H58">
        <v>18</v>
      </c>
      <c r="J58">
        <v>290627</v>
      </c>
      <c r="K58" t="s">
        <v>806</v>
      </c>
      <c r="L58" t="s">
        <v>768</v>
      </c>
      <c r="M58" t="s">
        <v>36</v>
      </c>
      <c r="N58" s="28">
        <v>94.22</v>
      </c>
      <c r="O58" s="28">
        <v>99.976299999999995</v>
      </c>
      <c r="P58">
        <v>13</v>
      </c>
      <c r="R58">
        <v>1018969</v>
      </c>
      <c r="S58" t="s">
        <v>346</v>
      </c>
      <c r="T58" t="s">
        <v>315</v>
      </c>
      <c r="U58" t="s">
        <v>1153</v>
      </c>
      <c r="V58" s="28">
        <v>0</v>
      </c>
      <c r="Z58">
        <v>993828</v>
      </c>
      <c r="AA58" t="s">
        <v>163</v>
      </c>
      <c r="AB58" t="s">
        <v>118</v>
      </c>
      <c r="AC58" t="s">
        <v>1225</v>
      </c>
      <c r="AD58" s="28">
        <v>90.17</v>
      </c>
      <c r="AE58" s="28">
        <v>151.00299999999999</v>
      </c>
      <c r="AF58">
        <v>19</v>
      </c>
    </row>
    <row r="59" spans="1:32" x14ac:dyDescent="0.2">
      <c r="A59" s="2">
        <v>58</v>
      </c>
      <c r="B59">
        <v>991930</v>
      </c>
      <c r="C59" t="s">
        <v>729</v>
      </c>
      <c r="D59" t="s">
        <v>723</v>
      </c>
      <c r="E59" t="s">
        <v>39</v>
      </c>
      <c r="F59" s="28">
        <v>83.62</v>
      </c>
      <c r="G59" s="28">
        <v>151.679</v>
      </c>
      <c r="H59">
        <v>19</v>
      </c>
      <c r="J59">
        <v>291776</v>
      </c>
      <c r="K59" t="s">
        <v>117</v>
      </c>
      <c r="L59" t="s">
        <v>253</v>
      </c>
      <c r="M59" t="s">
        <v>36</v>
      </c>
      <c r="N59" s="28">
        <v>80.290000000000006</v>
      </c>
      <c r="O59" s="28">
        <v>145.35400000000001</v>
      </c>
      <c r="P59">
        <v>19</v>
      </c>
      <c r="R59">
        <v>1022889</v>
      </c>
      <c r="S59" t="s">
        <v>1652</v>
      </c>
      <c r="T59" t="s">
        <v>376</v>
      </c>
      <c r="U59" t="s">
        <v>91</v>
      </c>
      <c r="V59" s="28">
        <v>0</v>
      </c>
      <c r="Z59">
        <v>990609</v>
      </c>
      <c r="AA59" t="s">
        <v>137</v>
      </c>
      <c r="AB59" t="s">
        <v>118</v>
      </c>
      <c r="AC59" t="s">
        <v>44</v>
      </c>
      <c r="AD59" s="28">
        <v>77.64</v>
      </c>
      <c r="AE59" s="28">
        <v>155.11000000000001</v>
      </c>
      <c r="AF59">
        <v>20</v>
      </c>
    </row>
    <row r="60" spans="1:32" x14ac:dyDescent="0.2">
      <c r="A60" s="2">
        <v>59</v>
      </c>
      <c r="B60">
        <v>295584</v>
      </c>
      <c r="C60" t="s">
        <v>406</v>
      </c>
      <c r="D60" t="s">
        <v>817</v>
      </c>
      <c r="E60" t="s">
        <v>1309</v>
      </c>
      <c r="F60" s="28">
        <v>76</v>
      </c>
      <c r="G60" s="28">
        <v>155.41900000000001</v>
      </c>
      <c r="H60">
        <v>20</v>
      </c>
      <c r="J60">
        <v>270963</v>
      </c>
      <c r="K60" t="s">
        <v>101</v>
      </c>
      <c r="L60" t="s">
        <v>35</v>
      </c>
      <c r="M60" t="s">
        <v>36</v>
      </c>
      <c r="N60" s="28">
        <v>83.5</v>
      </c>
      <c r="O60" s="28">
        <v>177.42400000000001</v>
      </c>
      <c r="P60">
        <v>23</v>
      </c>
      <c r="R60">
        <v>1021013</v>
      </c>
      <c r="S60" t="s">
        <v>1644</v>
      </c>
      <c r="T60" t="s">
        <v>439</v>
      </c>
      <c r="U60" t="s">
        <v>91</v>
      </c>
      <c r="V60" s="28">
        <v>0</v>
      </c>
      <c r="Z60">
        <v>1008541</v>
      </c>
      <c r="AA60" t="s">
        <v>804</v>
      </c>
      <c r="AB60" t="s">
        <v>636</v>
      </c>
      <c r="AC60" t="s">
        <v>44</v>
      </c>
      <c r="AD60" s="28">
        <v>66.290000000000006</v>
      </c>
      <c r="AE60" s="28">
        <v>169.11500000000001</v>
      </c>
      <c r="AF60">
        <v>22</v>
      </c>
    </row>
    <row r="61" spans="1:32" x14ac:dyDescent="0.2">
      <c r="A61" s="2">
        <v>60</v>
      </c>
      <c r="B61">
        <v>996059</v>
      </c>
      <c r="C61" t="s">
        <v>124</v>
      </c>
      <c r="D61" t="s">
        <v>118</v>
      </c>
      <c r="E61" t="s">
        <v>39</v>
      </c>
      <c r="F61" s="28">
        <v>79.62</v>
      </c>
      <c r="G61" s="28">
        <v>156.02500000000001</v>
      </c>
      <c r="H61">
        <v>20</v>
      </c>
      <c r="J61">
        <v>1023517</v>
      </c>
      <c r="K61" t="s">
        <v>1915</v>
      </c>
      <c r="L61" t="s">
        <v>118</v>
      </c>
      <c r="M61" t="s">
        <v>36</v>
      </c>
      <c r="N61" s="28">
        <v>0</v>
      </c>
      <c r="O61" s="28">
        <v>107.93</v>
      </c>
      <c r="P61">
        <v>14</v>
      </c>
      <c r="R61">
        <v>1017063</v>
      </c>
      <c r="S61" t="s">
        <v>1653</v>
      </c>
      <c r="T61" t="s">
        <v>496</v>
      </c>
      <c r="U61" t="s">
        <v>91</v>
      </c>
      <c r="V61" s="28">
        <v>0</v>
      </c>
      <c r="Z61">
        <v>293801</v>
      </c>
      <c r="AA61" t="s">
        <v>65</v>
      </c>
      <c r="AB61" t="s">
        <v>253</v>
      </c>
      <c r="AC61" t="s">
        <v>44</v>
      </c>
      <c r="AD61" s="28">
        <v>76</v>
      </c>
      <c r="AE61" s="28">
        <v>174.14500000000001</v>
      </c>
      <c r="AF61">
        <v>22</v>
      </c>
    </row>
    <row r="62" spans="1:32" x14ac:dyDescent="0.2">
      <c r="A62" s="2">
        <v>61</v>
      </c>
      <c r="B62">
        <v>998390</v>
      </c>
      <c r="C62" t="s">
        <v>610</v>
      </c>
      <c r="D62" t="s">
        <v>588</v>
      </c>
      <c r="E62" t="s">
        <v>39</v>
      </c>
      <c r="F62" s="28">
        <v>77.64</v>
      </c>
      <c r="G62" s="28">
        <v>157.44300000000001</v>
      </c>
      <c r="H62">
        <v>20</v>
      </c>
      <c r="J62">
        <v>1000972</v>
      </c>
      <c r="K62" t="s">
        <v>733</v>
      </c>
      <c r="L62" t="s">
        <v>723</v>
      </c>
      <c r="M62" t="s">
        <v>36</v>
      </c>
      <c r="N62" s="28">
        <v>85.33</v>
      </c>
      <c r="O62" s="28">
        <v>150.624</v>
      </c>
      <c r="P62">
        <v>19</v>
      </c>
      <c r="R62">
        <v>1027965</v>
      </c>
      <c r="S62" t="s">
        <v>1916</v>
      </c>
      <c r="T62" t="s">
        <v>588</v>
      </c>
      <c r="U62" t="s">
        <v>1081</v>
      </c>
      <c r="V62" s="28">
        <v>0</v>
      </c>
      <c r="Z62">
        <v>1020137</v>
      </c>
      <c r="AA62" t="s">
        <v>1917</v>
      </c>
      <c r="AB62" t="s">
        <v>817</v>
      </c>
      <c r="AC62" t="s">
        <v>1225</v>
      </c>
      <c r="AD62" s="28">
        <v>0</v>
      </c>
      <c r="AE62" s="28">
        <v>176.80500000000001</v>
      </c>
      <c r="AF62">
        <v>23</v>
      </c>
    </row>
    <row r="63" spans="1:32" x14ac:dyDescent="0.2">
      <c r="A63" s="2">
        <v>62</v>
      </c>
      <c r="B63">
        <v>992128</v>
      </c>
      <c r="C63" t="s">
        <v>727</v>
      </c>
      <c r="D63" t="s">
        <v>723</v>
      </c>
      <c r="E63" t="s">
        <v>39</v>
      </c>
      <c r="F63" s="28">
        <v>82.64</v>
      </c>
      <c r="G63" s="28">
        <v>165.04300000000001</v>
      </c>
      <c r="H63">
        <v>21</v>
      </c>
      <c r="J63">
        <v>993946</v>
      </c>
      <c r="K63" t="s">
        <v>69</v>
      </c>
      <c r="L63" t="s">
        <v>35</v>
      </c>
      <c r="M63" t="s">
        <v>36</v>
      </c>
      <c r="N63" s="28">
        <v>99.64</v>
      </c>
      <c r="O63" s="28">
        <v>61.218499999999999</v>
      </c>
      <c r="P63">
        <v>8</v>
      </c>
      <c r="R63">
        <v>1015895</v>
      </c>
      <c r="S63" t="s">
        <v>783</v>
      </c>
      <c r="T63" t="s">
        <v>678</v>
      </c>
      <c r="U63" t="s">
        <v>1081</v>
      </c>
      <c r="V63" s="28">
        <v>0</v>
      </c>
      <c r="Z63">
        <v>1015457</v>
      </c>
      <c r="AA63" t="s">
        <v>1918</v>
      </c>
      <c r="AB63" t="s">
        <v>863</v>
      </c>
      <c r="AC63" t="s">
        <v>1225</v>
      </c>
      <c r="AD63" s="28">
        <v>0</v>
      </c>
      <c r="AE63" s="28">
        <v>178.148</v>
      </c>
      <c r="AF63">
        <v>23</v>
      </c>
    </row>
    <row r="64" spans="1:32" x14ac:dyDescent="0.2">
      <c r="A64" s="2">
        <v>63</v>
      </c>
      <c r="B64">
        <v>291748</v>
      </c>
      <c r="C64" t="s">
        <v>103</v>
      </c>
      <c r="D64" t="s">
        <v>35</v>
      </c>
      <c r="E64" t="s">
        <v>39</v>
      </c>
      <c r="F64" s="28">
        <v>81.760000000000005</v>
      </c>
      <c r="G64" s="28">
        <v>166.19900000000001</v>
      </c>
      <c r="H64">
        <v>21</v>
      </c>
      <c r="J64">
        <v>290832</v>
      </c>
      <c r="K64" t="s">
        <v>487</v>
      </c>
      <c r="L64" t="s">
        <v>439</v>
      </c>
      <c r="M64" t="s">
        <v>36</v>
      </c>
      <c r="N64" s="28">
        <v>86.18</v>
      </c>
      <c r="O64" s="28">
        <v>145.17699999999999</v>
      </c>
      <c r="P64">
        <v>19</v>
      </c>
      <c r="R64">
        <v>1017128</v>
      </c>
      <c r="S64" t="s">
        <v>1661</v>
      </c>
      <c r="T64" t="s">
        <v>723</v>
      </c>
      <c r="U64" t="s">
        <v>1081</v>
      </c>
      <c r="V64" s="28">
        <v>0</v>
      </c>
      <c r="Z64">
        <v>1029288</v>
      </c>
      <c r="AA64" t="s">
        <v>639</v>
      </c>
      <c r="AB64" t="s">
        <v>768</v>
      </c>
      <c r="AC64" t="s">
        <v>44</v>
      </c>
      <c r="AD64" s="28">
        <v>0</v>
      </c>
      <c r="AE64" s="28">
        <v>179.214</v>
      </c>
      <c r="AF64">
        <v>23</v>
      </c>
    </row>
    <row r="65" spans="1:32" x14ac:dyDescent="0.2">
      <c r="A65" s="29">
        <v>64</v>
      </c>
      <c r="B65">
        <v>295203</v>
      </c>
      <c r="C65" t="s">
        <v>773</v>
      </c>
      <c r="D65" t="s">
        <v>768</v>
      </c>
      <c r="E65" t="s">
        <v>39</v>
      </c>
      <c r="F65" s="28">
        <v>82.59</v>
      </c>
      <c r="G65" s="28">
        <v>166.8</v>
      </c>
      <c r="H65">
        <v>21</v>
      </c>
      <c r="J65">
        <v>290801</v>
      </c>
      <c r="K65" t="s">
        <v>954</v>
      </c>
      <c r="L65" t="s">
        <v>947</v>
      </c>
      <c r="M65" t="s">
        <v>36</v>
      </c>
      <c r="N65" s="28">
        <v>84.25</v>
      </c>
      <c r="O65" s="28">
        <v>144.73099999999999</v>
      </c>
      <c r="P65">
        <v>19</v>
      </c>
      <c r="R65">
        <v>1021660</v>
      </c>
      <c r="S65" t="s">
        <v>1011</v>
      </c>
      <c r="T65" t="s">
        <v>768</v>
      </c>
      <c r="U65" t="s">
        <v>1081</v>
      </c>
      <c r="V65" s="28">
        <v>0</v>
      </c>
      <c r="Z65">
        <v>291351</v>
      </c>
      <c r="AA65" t="s">
        <v>599</v>
      </c>
      <c r="AB65" t="s">
        <v>118</v>
      </c>
      <c r="AC65" t="s">
        <v>44</v>
      </c>
      <c r="AD65" s="28">
        <v>71.5</v>
      </c>
      <c r="AE65" s="28">
        <v>180.88800000000001</v>
      </c>
      <c r="AF65">
        <v>23</v>
      </c>
    </row>
    <row r="66" spans="1:32" x14ac:dyDescent="0.2">
      <c r="A66" s="2">
        <v>65</v>
      </c>
      <c r="B66">
        <v>997033</v>
      </c>
      <c r="C66" t="s">
        <v>143</v>
      </c>
      <c r="D66" t="s">
        <v>376</v>
      </c>
      <c r="E66" t="s">
        <v>39</v>
      </c>
      <c r="F66" s="28">
        <v>80.900000000000006</v>
      </c>
      <c r="G66" s="28">
        <v>167.02600000000001</v>
      </c>
      <c r="H66">
        <v>21</v>
      </c>
      <c r="J66">
        <v>280078</v>
      </c>
      <c r="K66" t="s">
        <v>971</v>
      </c>
      <c r="L66" t="s">
        <v>947</v>
      </c>
      <c r="M66" t="s">
        <v>36</v>
      </c>
      <c r="N66" s="28">
        <v>85.88</v>
      </c>
      <c r="O66" s="28">
        <v>144.744</v>
      </c>
      <c r="P66">
        <v>19</v>
      </c>
      <c r="R66">
        <v>1012386</v>
      </c>
      <c r="S66" t="s">
        <v>153</v>
      </c>
      <c r="T66" t="s">
        <v>768</v>
      </c>
      <c r="U66" t="s">
        <v>1081</v>
      </c>
      <c r="V66" s="28">
        <v>0</v>
      </c>
      <c r="Z66">
        <v>1023275</v>
      </c>
      <c r="AA66" t="s">
        <v>682</v>
      </c>
      <c r="AB66" t="s">
        <v>768</v>
      </c>
      <c r="AC66" t="s">
        <v>44</v>
      </c>
      <c r="AD66" s="28">
        <v>0</v>
      </c>
      <c r="AE66" s="28">
        <v>182.15799999999999</v>
      </c>
      <c r="AF66">
        <v>23</v>
      </c>
    </row>
    <row r="67" spans="1:32" x14ac:dyDescent="0.2">
      <c r="A67" s="2">
        <v>66</v>
      </c>
      <c r="B67">
        <v>296422</v>
      </c>
      <c r="C67" t="s">
        <v>861</v>
      </c>
      <c r="D67" t="s">
        <v>817</v>
      </c>
      <c r="E67" t="s">
        <v>39</v>
      </c>
      <c r="F67" s="28">
        <v>82.45</v>
      </c>
      <c r="G67" s="28">
        <v>167.161</v>
      </c>
      <c r="H67">
        <v>21</v>
      </c>
      <c r="J67">
        <v>293716</v>
      </c>
      <c r="K67" t="s">
        <v>156</v>
      </c>
      <c r="L67" t="s">
        <v>118</v>
      </c>
      <c r="M67" t="s">
        <v>36</v>
      </c>
      <c r="N67" s="28">
        <v>90.86</v>
      </c>
      <c r="O67" s="28">
        <v>110.97</v>
      </c>
      <c r="P67">
        <v>14</v>
      </c>
      <c r="R67">
        <v>1015886</v>
      </c>
      <c r="S67" t="s">
        <v>575</v>
      </c>
      <c r="T67" t="s">
        <v>817</v>
      </c>
      <c r="U67" t="s">
        <v>1081</v>
      </c>
      <c r="V67" s="28">
        <v>0</v>
      </c>
      <c r="Z67">
        <v>1023784</v>
      </c>
      <c r="AA67" t="s">
        <v>1919</v>
      </c>
      <c r="AB67" t="s">
        <v>817</v>
      </c>
      <c r="AC67" t="s">
        <v>44</v>
      </c>
      <c r="AD67" s="28">
        <v>0</v>
      </c>
      <c r="AE67" s="28">
        <v>184.535</v>
      </c>
      <c r="AF67">
        <v>24</v>
      </c>
    </row>
    <row r="68" spans="1:32" x14ac:dyDescent="0.2">
      <c r="A68" s="2">
        <v>67</v>
      </c>
      <c r="B68">
        <v>997316</v>
      </c>
      <c r="C68" t="s">
        <v>437</v>
      </c>
      <c r="D68" t="s">
        <v>199</v>
      </c>
      <c r="E68" t="s">
        <v>39</v>
      </c>
      <c r="F68" s="28">
        <v>80.16</v>
      </c>
      <c r="G68" s="28">
        <v>181.89500000000001</v>
      </c>
      <c r="H68">
        <v>23</v>
      </c>
      <c r="J68">
        <v>297401</v>
      </c>
      <c r="K68" t="s">
        <v>46</v>
      </c>
      <c r="L68" t="s">
        <v>35</v>
      </c>
      <c r="M68" t="s">
        <v>36</v>
      </c>
      <c r="N68" s="28">
        <v>90.45</v>
      </c>
      <c r="O68" s="28">
        <v>125.215</v>
      </c>
      <c r="P68">
        <v>16</v>
      </c>
      <c r="R68">
        <v>1020371</v>
      </c>
      <c r="S68" t="s">
        <v>586</v>
      </c>
      <c r="T68" t="s">
        <v>947</v>
      </c>
      <c r="U68" t="s">
        <v>1081</v>
      </c>
      <c r="V68" s="28">
        <v>-2</v>
      </c>
      <c r="Z68">
        <v>240399</v>
      </c>
      <c r="AA68" t="s">
        <v>873</v>
      </c>
      <c r="AB68" t="s">
        <v>863</v>
      </c>
      <c r="AC68" t="s">
        <v>44</v>
      </c>
      <c r="AD68" s="28">
        <v>77.650000000000006</v>
      </c>
      <c r="AE68" s="28">
        <v>185.184</v>
      </c>
      <c r="AF68">
        <v>24</v>
      </c>
    </row>
    <row r="69" spans="1:32" x14ac:dyDescent="0.2">
      <c r="A69" s="2">
        <v>68</v>
      </c>
      <c r="B69">
        <v>993917</v>
      </c>
      <c r="C69" t="s">
        <v>846</v>
      </c>
      <c r="D69" t="s">
        <v>439</v>
      </c>
      <c r="E69" t="s">
        <v>1309</v>
      </c>
      <c r="F69" s="28">
        <v>64.28</v>
      </c>
      <c r="G69" s="28">
        <v>185.44499999999999</v>
      </c>
      <c r="H69">
        <v>24</v>
      </c>
      <c r="J69">
        <v>296294</v>
      </c>
      <c r="K69" t="s">
        <v>375</v>
      </c>
      <c r="L69" t="s">
        <v>199</v>
      </c>
      <c r="M69" t="s">
        <v>36</v>
      </c>
      <c r="N69" s="28">
        <v>82.83</v>
      </c>
      <c r="O69" s="28">
        <v>151.874</v>
      </c>
      <c r="P69">
        <v>19</v>
      </c>
      <c r="R69">
        <v>1027701</v>
      </c>
      <c r="S69" t="s">
        <v>1920</v>
      </c>
      <c r="T69" t="s">
        <v>376</v>
      </c>
      <c r="U69" t="s">
        <v>91</v>
      </c>
      <c r="V69" s="28">
        <v>0</v>
      </c>
      <c r="Z69">
        <v>993917</v>
      </c>
      <c r="AA69" t="s">
        <v>846</v>
      </c>
      <c r="AB69" t="s">
        <v>439</v>
      </c>
      <c r="AC69" t="s">
        <v>1309</v>
      </c>
      <c r="AD69" s="28">
        <v>64.28</v>
      </c>
      <c r="AE69" s="28">
        <v>185.44499999999999</v>
      </c>
      <c r="AF69">
        <v>24</v>
      </c>
    </row>
    <row r="70" spans="1:32" x14ac:dyDescent="0.2">
      <c r="A70" s="2">
        <v>69</v>
      </c>
      <c r="B70">
        <v>1000932</v>
      </c>
      <c r="C70" t="s">
        <v>50</v>
      </c>
      <c r="D70" t="s">
        <v>35</v>
      </c>
      <c r="E70" t="s">
        <v>39</v>
      </c>
      <c r="F70" s="28">
        <v>76.7</v>
      </c>
      <c r="G70" s="28">
        <v>192.17699999999999</v>
      </c>
      <c r="H70">
        <v>25</v>
      </c>
      <c r="J70">
        <v>280109</v>
      </c>
      <c r="K70" t="s">
        <v>584</v>
      </c>
      <c r="L70" t="s">
        <v>17</v>
      </c>
      <c r="M70" t="s">
        <v>36</v>
      </c>
      <c r="N70" s="28">
        <v>85.23</v>
      </c>
      <c r="O70" s="28">
        <v>153.51499999999999</v>
      </c>
      <c r="P70">
        <v>20</v>
      </c>
      <c r="R70">
        <v>1019945</v>
      </c>
      <c r="S70" t="s">
        <v>1921</v>
      </c>
      <c r="T70" t="s">
        <v>496</v>
      </c>
      <c r="U70" t="s">
        <v>1081</v>
      </c>
      <c r="V70" s="28">
        <v>0</v>
      </c>
      <c r="Z70">
        <v>1023500</v>
      </c>
      <c r="AA70" t="s">
        <v>1922</v>
      </c>
      <c r="AB70" t="s">
        <v>439</v>
      </c>
      <c r="AC70" t="s">
        <v>1225</v>
      </c>
      <c r="AD70" s="28">
        <v>0</v>
      </c>
      <c r="AE70" s="28">
        <v>185.45099999999999</v>
      </c>
      <c r="AF70">
        <v>24</v>
      </c>
    </row>
    <row r="71" spans="1:32" x14ac:dyDescent="0.2">
      <c r="A71" s="2">
        <v>70</v>
      </c>
      <c r="B71">
        <v>1009229</v>
      </c>
      <c r="C71" t="s">
        <v>208</v>
      </c>
      <c r="D71" t="s">
        <v>496</v>
      </c>
      <c r="E71" t="s">
        <v>39</v>
      </c>
      <c r="F71" s="28">
        <v>65.849999999999994</v>
      </c>
      <c r="G71" s="28">
        <v>196.12100000000001</v>
      </c>
      <c r="H71">
        <v>25</v>
      </c>
      <c r="J71">
        <v>1005054</v>
      </c>
      <c r="K71" t="s">
        <v>267</v>
      </c>
      <c r="L71" t="s">
        <v>253</v>
      </c>
      <c r="M71" t="s">
        <v>36</v>
      </c>
      <c r="N71" s="28">
        <v>77.91</v>
      </c>
      <c r="O71" s="28">
        <v>156.32499999999999</v>
      </c>
      <c r="P71">
        <v>20</v>
      </c>
      <c r="R71">
        <v>1015323</v>
      </c>
      <c r="S71" t="s">
        <v>1923</v>
      </c>
      <c r="T71" t="s">
        <v>817</v>
      </c>
      <c r="U71" t="s">
        <v>1081</v>
      </c>
      <c r="V71" s="28">
        <v>0</v>
      </c>
      <c r="Z71">
        <v>1023475</v>
      </c>
      <c r="AA71" t="s">
        <v>1924</v>
      </c>
      <c r="AB71" t="s">
        <v>678</v>
      </c>
      <c r="AC71" t="s">
        <v>1225</v>
      </c>
      <c r="AD71" s="28">
        <v>0</v>
      </c>
      <c r="AE71" s="28">
        <v>187.143</v>
      </c>
      <c r="AF71">
        <v>24</v>
      </c>
    </row>
    <row r="72" spans="1:32" x14ac:dyDescent="0.2">
      <c r="A72" s="2">
        <v>71</v>
      </c>
      <c r="B72">
        <v>1002242</v>
      </c>
      <c r="C72" t="s">
        <v>506</v>
      </c>
      <c r="D72" t="s">
        <v>439</v>
      </c>
      <c r="E72" t="s">
        <v>1075</v>
      </c>
      <c r="F72" s="28">
        <v>6</v>
      </c>
      <c r="G72" s="28">
        <v>197.08099999999999</v>
      </c>
      <c r="H72">
        <v>25</v>
      </c>
      <c r="J72">
        <v>294557</v>
      </c>
      <c r="K72" t="s">
        <v>827</v>
      </c>
      <c r="L72" t="s">
        <v>636</v>
      </c>
      <c r="M72" t="s">
        <v>36</v>
      </c>
      <c r="N72" s="28">
        <v>71.22</v>
      </c>
      <c r="O72" s="28">
        <v>162.46799999999999</v>
      </c>
      <c r="P72">
        <v>21</v>
      </c>
      <c r="R72">
        <v>1023346</v>
      </c>
      <c r="S72" t="s">
        <v>1925</v>
      </c>
      <c r="T72" t="s">
        <v>376</v>
      </c>
      <c r="U72" t="s">
        <v>91</v>
      </c>
      <c r="V72" s="28">
        <v>0</v>
      </c>
      <c r="Z72">
        <v>999326</v>
      </c>
      <c r="AA72" t="s">
        <v>503</v>
      </c>
      <c r="AB72" t="s">
        <v>496</v>
      </c>
      <c r="AC72" t="s">
        <v>44</v>
      </c>
      <c r="AD72" s="28">
        <v>76.36</v>
      </c>
      <c r="AE72" s="28">
        <v>187.667</v>
      </c>
      <c r="AF72">
        <v>24</v>
      </c>
    </row>
    <row r="73" spans="1:32" x14ac:dyDescent="0.2">
      <c r="A73" s="2">
        <v>72</v>
      </c>
      <c r="B73">
        <v>294685</v>
      </c>
      <c r="C73" t="s">
        <v>586</v>
      </c>
      <c r="D73" t="s">
        <v>199</v>
      </c>
      <c r="E73" t="s">
        <v>39</v>
      </c>
      <c r="F73" s="28">
        <v>77.33</v>
      </c>
      <c r="G73" s="28">
        <v>197.107</v>
      </c>
      <c r="H73">
        <v>25</v>
      </c>
      <c r="J73">
        <v>1020595</v>
      </c>
      <c r="K73" t="s">
        <v>635</v>
      </c>
      <c r="L73" t="s">
        <v>947</v>
      </c>
      <c r="M73" t="s">
        <v>36</v>
      </c>
      <c r="N73" s="28">
        <v>0</v>
      </c>
      <c r="O73" s="28">
        <v>168.524</v>
      </c>
      <c r="P73">
        <v>22</v>
      </c>
      <c r="R73">
        <v>1030866</v>
      </c>
      <c r="S73" t="s">
        <v>1926</v>
      </c>
      <c r="T73" t="s">
        <v>636</v>
      </c>
      <c r="U73" t="s">
        <v>91</v>
      </c>
      <c r="V73" s="28">
        <v>0</v>
      </c>
      <c r="Z73">
        <v>1019038</v>
      </c>
      <c r="AA73" t="s">
        <v>1927</v>
      </c>
      <c r="AB73" t="s">
        <v>17</v>
      </c>
      <c r="AC73" t="s">
        <v>44</v>
      </c>
      <c r="AD73" s="28">
        <v>0</v>
      </c>
      <c r="AE73" s="28">
        <v>188.61199999999999</v>
      </c>
      <c r="AF73">
        <v>24</v>
      </c>
    </row>
    <row r="74" spans="1:32" x14ac:dyDescent="0.2">
      <c r="A74" s="2">
        <v>73</v>
      </c>
      <c r="B74">
        <v>993832</v>
      </c>
      <c r="C74" t="s">
        <v>251</v>
      </c>
      <c r="D74" t="s">
        <v>199</v>
      </c>
      <c r="E74" t="s">
        <v>39</v>
      </c>
      <c r="F74" s="28">
        <v>68.67</v>
      </c>
      <c r="G74" s="28">
        <v>198.80099999999999</v>
      </c>
      <c r="H74">
        <v>25</v>
      </c>
      <c r="J74">
        <v>1006103</v>
      </c>
      <c r="K74" t="s">
        <v>548</v>
      </c>
      <c r="L74" t="s">
        <v>315</v>
      </c>
      <c r="M74" t="s">
        <v>36</v>
      </c>
      <c r="N74" s="28">
        <v>80.45</v>
      </c>
      <c r="O74" s="28">
        <v>169.51400000000001</v>
      </c>
      <c r="P74">
        <v>22</v>
      </c>
      <c r="R74">
        <v>1015473</v>
      </c>
      <c r="S74" t="s">
        <v>1928</v>
      </c>
      <c r="T74" t="s">
        <v>636</v>
      </c>
      <c r="U74" t="s">
        <v>91</v>
      </c>
      <c r="V74" s="28">
        <v>0</v>
      </c>
      <c r="Z74">
        <v>1004998</v>
      </c>
      <c r="AA74" t="s">
        <v>749</v>
      </c>
      <c r="AB74" t="s">
        <v>723</v>
      </c>
      <c r="AC74" t="s">
        <v>44</v>
      </c>
      <c r="AD74" s="28">
        <v>77.19</v>
      </c>
      <c r="AE74" s="28">
        <v>189.34200000000001</v>
      </c>
      <c r="AF74">
        <v>24</v>
      </c>
    </row>
    <row r="75" spans="1:32" x14ac:dyDescent="0.2">
      <c r="A75" s="2">
        <v>74</v>
      </c>
      <c r="B75">
        <v>294469</v>
      </c>
      <c r="C75" t="s">
        <v>862</v>
      </c>
      <c r="D75" t="s">
        <v>723</v>
      </c>
      <c r="E75" t="s">
        <v>39</v>
      </c>
      <c r="F75" s="28">
        <v>73.89</v>
      </c>
      <c r="G75" s="28">
        <v>200.10599999999999</v>
      </c>
      <c r="H75">
        <v>26</v>
      </c>
      <c r="J75">
        <v>296296</v>
      </c>
      <c r="K75" t="s">
        <v>969</v>
      </c>
      <c r="L75" t="s">
        <v>947</v>
      </c>
      <c r="M75" t="s">
        <v>36</v>
      </c>
      <c r="N75" s="28">
        <v>67</v>
      </c>
      <c r="O75" s="28">
        <v>170.18799999999999</v>
      </c>
      <c r="P75">
        <v>22</v>
      </c>
      <c r="Z75">
        <v>1016270</v>
      </c>
      <c r="AA75" t="s">
        <v>1929</v>
      </c>
      <c r="AB75" t="s">
        <v>439</v>
      </c>
      <c r="AC75" t="s">
        <v>44</v>
      </c>
      <c r="AD75" s="28">
        <v>0</v>
      </c>
      <c r="AE75" s="28">
        <v>189.93600000000001</v>
      </c>
      <c r="AF75">
        <v>24</v>
      </c>
    </row>
    <row r="76" spans="1:32" x14ac:dyDescent="0.2">
      <c r="A76" s="2">
        <v>75</v>
      </c>
      <c r="B76">
        <v>1012825</v>
      </c>
      <c r="C76" t="s">
        <v>1004</v>
      </c>
      <c r="D76" t="s">
        <v>636</v>
      </c>
      <c r="E76" t="s">
        <v>39</v>
      </c>
      <c r="F76" s="28">
        <v>69.12</v>
      </c>
      <c r="G76" s="28">
        <v>200.822</v>
      </c>
      <c r="H76">
        <v>26</v>
      </c>
      <c r="J76">
        <v>298264</v>
      </c>
      <c r="K76" t="s">
        <v>277</v>
      </c>
      <c r="L76" t="s">
        <v>636</v>
      </c>
      <c r="M76" t="s">
        <v>36</v>
      </c>
      <c r="N76" s="28">
        <v>79.099999999999994</v>
      </c>
      <c r="O76" s="28">
        <v>170.959</v>
      </c>
      <c r="P76">
        <v>22</v>
      </c>
      <c r="Z76">
        <v>1006144</v>
      </c>
      <c r="AA76" t="s">
        <v>465</v>
      </c>
      <c r="AB76" t="s">
        <v>439</v>
      </c>
      <c r="AC76" t="s">
        <v>44</v>
      </c>
      <c r="AD76" s="28">
        <v>0</v>
      </c>
      <c r="AE76" s="28">
        <v>191.02199999999999</v>
      </c>
      <c r="AF76">
        <v>24</v>
      </c>
    </row>
    <row r="77" spans="1:32" x14ac:dyDescent="0.2">
      <c r="A77" s="2">
        <v>76</v>
      </c>
      <c r="B77">
        <v>1013315</v>
      </c>
      <c r="C77" t="s">
        <v>187</v>
      </c>
      <c r="D77" t="s">
        <v>439</v>
      </c>
      <c r="E77" t="s">
        <v>39</v>
      </c>
      <c r="F77" s="28">
        <v>0</v>
      </c>
      <c r="G77" s="28">
        <v>201.9</v>
      </c>
      <c r="H77">
        <v>26</v>
      </c>
      <c r="J77">
        <v>1023477</v>
      </c>
      <c r="K77" t="s">
        <v>1930</v>
      </c>
      <c r="L77" t="s">
        <v>678</v>
      </c>
      <c r="M77" t="s">
        <v>36</v>
      </c>
      <c r="N77" s="28">
        <v>0</v>
      </c>
      <c r="O77" s="28">
        <v>171.53700000000001</v>
      </c>
      <c r="P77">
        <v>22</v>
      </c>
      <c r="Z77">
        <v>1023142</v>
      </c>
      <c r="AA77" t="s">
        <v>1931</v>
      </c>
      <c r="AB77" t="s">
        <v>947</v>
      </c>
      <c r="AC77" t="s">
        <v>1309</v>
      </c>
      <c r="AD77" s="28">
        <v>0</v>
      </c>
      <c r="AE77" s="28">
        <v>191.41399999999999</v>
      </c>
      <c r="AF77">
        <v>24</v>
      </c>
    </row>
    <row r="78" spans="1:32" x14ac:dyDescent="0.2">
      <c r="A78" s="2">
        <v>77</v>
      </c>
      <c r="B78">
        <v>1017126</v>
      </c>
      <c r="C78" t="s">
        <v>51</v>
      </c>
      <c r="D78" t="s">
        <v>906</v>
      </c>
      <c r="E78" t="s">
        <v>1309</v>
      </c>
      <c r="F78" s="28">
        <v>55.33</v>
      </c>
      <c r="G78" s="28">
        <v>202.863</v>
      </c>
      <c r="H78">
        <v>26</v>
      </c>
      <c r="J78">
        <v>270896</v>
      </c>
      <c r="K78" t="s">
        <v>780</v>
      </c>
      <c r="L78" t="s">
        <v>768</v>
      </c>
      <c r="M78" t="s">
        <v>36</v>
      </c>
      <c r="N78" s="28">
        <v>82.56</v>
      </c>
      <c r="O78" s="28">
        <v>173.12100000000001</v>
      </c>
      <c r="P78">
        <v>22</v>
      </c>
      <c r="Z78">
        <v>1001028</v>
      </c>
      <c r="AA78" t="s">
        <v>246</v>
      </c>
      <c r="AB78" t="s">
        <v>199</v>
      </c>
      <c r="AC78" t="s">
        <v>44</v>
      </c>
      <c r="AD78" s="28">
        <v>76.14</v>
      </c>
      <c r="AE78" s="28">
        <v>193.62899999999999</v>
      </c>
      <c r="AF78">
        <v>25</v>
      </c>
    </row>
    <row r="79" spans="1:32" x14ac:dyDescent="0.2">
      <c r="A79" s="2">
        <v>78</v>
      </c>
      <c r="B79">
        <v>1017757</v>
      </c>
      <c r="C79" t="s">
        <v>783</v>
      </c>
      <c r="D79" t="s">
        <v>863</v>
      </c>
      <c r="E79" t="s">
        <v>39</v>
      </c>
      <c r="F79" s="28">
        <v>0</v>
      </c>
      <c r="G79" s="28">
        <v>203</v>
      </c>
      <c r="H79">
        <v>26</v>
      </c>
      <c r="J79">
        <v>1023482</v>
      </c>
      <c r="K79" t="s">
        <v>1932</v>
      </c>
      <c r="L79" t="s">
        <v>588</v>
      </c>
      <c r="M79" t="s">
        <v>36</v>
      </c>
      <c r="N79" s="28">
        <v>0</v>
      </c>
      <c r="O79" s="28">
        <v>175.261</v>
      </c>
      <c r="P79">
        <v>22</v>
      </c>
      <c r="Z79">
        <v>1004385</v>
      </c>
      <c r="AA79" t="s">
        <v>138</v>
      </c>
      <c r="AB79" t="s">
        <v>947</v>
      </c>
      <c r="AC79" t="s">
        <v>44</v>
      </c>
      <c r="AD79" s="28">
        <v>0</v>
      </c>
      <c r="AE79" s="28">
        <v>194.59700000000001</v>
      </c>
      <c r="AF79">
        <v>25</v>
      </c>
    </row>
    <row r="80" spans="1:32" x14ac:dyDescent="0.2">
      <c r="A80" s="2">
        <v>79</v>
      </c>
      <c r="B80">
        <v>291848</v>
      </c>
      <c r="C80" t="s">
        <v>871</v>
      </c>
      <c r="D80" t="s">
        <v>863</v>
      </c>
      <c r="E80" t="s">
        <v>39</v>
      </c>
      <c r="F80" s="28">
        <v>77.2</v>
      </c>
      <c r="G80" s="28">
        <v>206.25399999999999</v>
      </c>
      <c r="H80">
        <v>26</v>
      </c>
      <c r="J80">
        <v>1015889</v>
      </c>
      <c r="K80" t="s">
        <v>1000</v>
      </c>
      <c r="L80" t="s">
        <v>496</v>
      </c>
      <c r="M80" t="s">
        <v>36</v>
      </c>
      <c r="N80" s="28">
        <v>65.5</v>
      </c>
      <c r="O80" s="28">
        <v>176.46299999999999</v>
      </c>
      <c r="P80">
        <v>23</v>
      </c>
      <c r="Z80">
        <v>990827</v>
      </c>
      <c r="AA80" t="s">
        <v>457</v>
      </c>
      <c r="AB80" t="s">
        <v>768</v>
      </c>
      <c r="AC80" t="s">
        <v>1225</v>
      </c>
      <c r="AD80" s="28">
        <v>75.45</v>
      </c>
      <c r="AE80" s="28">
        <v>195.012</v>
      </c>
      <c r="AF80">
        <v>25</v>
      </c>
    </row>
    <row r="81" spans="1:32" x14ac:dyDescent="0.2">
      <c r="A81" s="2">
        <v>80</v>
      </c>
      <c r="B81">
        <v>1023464</v>
      </c>
      <c r="C81" t="s">
        <v>1933</v>
      </c>
      <c r="D81" t="s">
        <v>17</v>
      </c>
      <c r="E81" t="s">
        <v>1075</v>
      </c>
      <c r="F81" s="28">
        <v>0</v>
      </c>
      <c r="G81" s="28">
        <v>207.75</v>
      </c>
      <c r="H81">
        <v>26</v>
      </c>
      <c r="J81">
        <v>1023266</v>
      </c>
      <c r="K81" t="s">
        <v>1624</v>
      </c>
      <c r="L81" t="s">
        <v>17</v>
      </c>
      <c r="M81" t="s">
        <v>36</v>
      </c>
      <c r="N81" s="28">
        <v>55.4</v>
      </c>
      <c r="O81" s="28">
        <v>178.82300000000001</v>
      </c>
      <c r="P81">
        <v>23</v>
      </c>
      <c r="Z81">
        <v>990882</v>
      </c>
      <c r="AA81" t="s">
        <v>87</v>
      </c>
      <c r="AB81" t="s">
        <v>35</v>
      </c>
      <c r="AC81" t="s">
        <v>44</v>
      </c>
      <c r="AD81" s="28">
        <v>58.33</v>
      </c>
      <c r="AE81" s="28">
        <v>195.696</v>
      </c>
      <c r="AF81">
        <v>25</v>
      </c>
    </row>
    <row r="82" spans="1:32" x14ac:dyDescent="0.2">
      <c r="A82" s="2">
        <v>81</v>
      </c>
      <c r="B82">
        <v>1008089</v>
      </c>
      <c r="C82" t="s">
        <v>293</v>
      </c>
      <c r="D82" t="s">
        <v>253</v>
      </c>
      <c r="E82" t="s">
        <v>39</v>
      </c>
      <c r="F82" s="28">
        <v>68.430000000000007</v>
      </c>
      <c r="G82" s="28">
        <v>208.83099999999999</v>
      </c>
      <c r="H82">
        <v>27</v>
      </c>
      <c r="J82">
        <v>1023537</v>
      </c>
      <c r="K82" t="s">
        <v>501</v>
      </c>
      <c r="L82" t="s">
        <v>496</v>
      </c>
      <c r="M82" t="s">
        <v>36</v>
      </c>
      <c r="N82" s="28">
        <v>0</v>
      </c>
      <c r="O82" s="28">
        <v>184.43100000000001</v>
      </c>
      <c r="P82">
        <v>24</v>
      </c>
      <c r="Z82">
        <v>291962</v>
      </c>
      <c r="AA82" t="s">
        <v>632</v>
      </c>
      <c r="AB82" t="s">
        <v>588</v>
      </c>
      <c r="AC82" t="s">
        <v>44</v>
      </c>
      <c r="AD82" s="28">
        <v>64</v>
      </c>
      <c r="AE82" s="28">
        <v>195.83</v>
      </c>
      <c r="AF82">
        <v>25</v>
      </c>
    </row>
    <row r="83" spans="1:32" x14ac:dyDescent="0.2">
      <c r="A83" s="2">
        <v>82</v>
      </c>
      <c r="B83">
        <v>994599</v>
      </c>
      <c r="C83" t="s">
        <v>726</v>
      </c>
      <c r="D83" t="s">
        <v>723</v>
      </c>
      <c r="E83" t="s">
        <v>39</v>
      </c>
      <c r="F83" s="28">
        <v>76.19</v>
      </c>
      <c r="G83" s="28">
        <v>208.869</v>
      </c>
      <c r="H83">
        <v>27</v>
      </c>
      <c r="J83">
        <v>1023785</v>
      </c>
      <c r="K83" t="s">
        <v>1934</v>
      </c>
      <c r="L83" t="s">
        <v>315</v>
      </c>
      <c r="M83" t="s">
        <v>36</v>
      </c>
      <c r="N83" s="28">
        <v>0</v>
      </c>
      <c r="O83" s="28">
        <v>187.39</v>
      </c>
      <c r="P83">
        <v>24</v>
      </c>
      <c r="Z83">
        <v>1015873</v>
      </c>
      <c r="AA83" t="s">
        <v>994</v>
      </c>
      <c r="AB83" t="s">
        <v>315</v>
      </c>
      <c r="AC83" t="s">
        <v>44</v>
      </c>
      <c r="AD83" s="28">
        <v>57.11</v>
      </c>
      <c r="AE83" s="28">
        <v>196.00399999999999</v>
      </c>
      <c r="AF83">
        <v>25</v>
      </c>
    </row>
    <row r="84" spans="1:32" x14ac:dyDescent="0.2">
      <c r="A84" s="2">
        <v>83</v>
      </c>
      <c r="B84">
        <v>1000072</v>
      </c>
      <c r="C84" t="s">
        <v>289</v>
      </c>
      <c r="D84" t="s">
        <v>253</v>
      </c>
      <c r="E84" t="s">
        <v>39</v>
      </c>
      <c r="F84" s="28">
        <v>74.23</v>
      </c>
      <c r="G84" s="28">
        <v>211.52500000000001</v>
      </c>
      <c r="H84">
        <v>27</v>
      </c>
      <c r="J84">
        <v>295067</v>
      </c>
      <c r="K84" t="s">
        <v>377</v>
      </c>
      <c r="L84" t="s">
        <v>376</v>
      </c>
      <c r="M84" t="s">
        <v>36</v>
      </c>
      <c r="N84" s="28">
        <v>78.430000000000007</v>
      </c>
      <c r="O84" s="28">
        <v>188.29</v>
      </c>
      <c r="P84">
        <v>24</v>
      </c>
      <c r="Z84">
        <v>1023270</v>
      </c>
      <c r="AA84" t="s">
        <v>1665</v>
      </c>
      <c r="AB84" t="s">
        <v>817</v>
      </c>
      <c r="AC84" t="s">
        <v>1225</v>
      </c>
      <c r="AD84" s="28">
        <v>48.35</v>
      </c>
      <c r="AE84" s="28">
        <v>197.18299999999999</v>
      </c>
      <c r="AF84">
        <v>25</v>
      </c>
    </row>
    <row r="85" spans="1:32" x14ac:dyDescent="0.2">
      <c r="A85" s="2">
        <v>84</v>
      </c>
      <c r="B85">
        <v>298281</v>
      </c>
      <c r="C85" t="s">
        <v>655</v>
      </c>
      <c r="D85" t="s">
        <v>636</v>
      </c>
      <c r="E85" t="s">
        <v>39</v>
      </c>
      <c r="F85" s="28">
        <v>68.239999999999995</v>
      </c>
      <c r="G85" s="28">
        <v>212.39500000000001</v>
      </c>
      <c r="H85">
        <v>27</v>
      </c>
      <c r="J85">
        <v>1012829</v>
      </c>
      <c r="K85" t="s">
        <v>238</v>
      </c>
      <c r="L85" t="s">
        <v>678</v>
      </c>
      <c r="M85" t="s">
        <v>36</v>
      </c>
      <c r="N85" s="28">
        <v>0</v>
      </c>
      <c r="O85" s="28">
        <v>195.86500000000001</v>
      </c>
      <c r="P85">
        <v>25</v>
      </c>
      <c r="Z85">
        <v>998130</v>
      </c>
      <c r="AA85" t="s">
        <v>438</v>
      </c>
      <c r="AB85" t="s">
        <v>439</v>
      </c>
      <c r="AC85" t="s">
        <v>44</v>
      </c>
      <c r="AD85" s="28">
        <v>75.45</v>
      </c>
      <c r="AE85" s="28">
        <v>197.86600000000001</v>
      </c>
      <c r="AF85">
        <v>25</v>
      </c>
    </row>
    <row r="86" spans="1:32" x14ac:dyDescent="0.2">
      <c r="A86" s="2">
        <v>85</v>
      </c>
      <c r="B86">
        <v>1006058</v>
      </c>
      <c r="C86" t="s">
        <v>290</v>
      </c>
      <c r="D86" t="s">
        <v>678</v>
      </c>
      <c r="E86" t="s">
        <v>1075</v>
      </c>
      <c r="F86" s="28">
        <v>69.95</v>
      </c>
      <c r="G86" s="28">
        <v>213.846</v>
      </c>
      <c r="H86">
        <v>27</v>
      </c>
      <c r="J86">
        <v>1017110</v>
      </c>
      <c r="K86" t="s">
        <v>584</v>
      </c>
      <c r="L86" t="s">
        <v>588</v>
      </c>
      <c r="M86" t="s">
        <v>36</v>
      </c>
      <c r="N86" s="28">
        <v>63.79</v>
      </c>
      <c r="O86" s="28">
        <v>199.14400000000001</v>
      </c>
      <c r="P86">
        <v>25</v>
      </c>
      <c r="Z86">
        <v>298630</v>
      </c>
      <c r="AA86" t="s">
        <v>342</v>
      </c>
      <c r="AB86" t="s">
        <v>315</v>
      </c>
      <c r="AC86" t="s">
        <v>1225</v>
      </c>
      <c r="AD86" s="28">
        <v>65.89</v>
      </c>
      <c r="AE86" s="28">
        <v>201.23099999999999</v>
      </c>
      <c r="AF86">
        <v>26</v>
      </c>
    </row>
    <row r="87" spans="1:32" x14ac:dyDescent="0.2">
      <c r="A87" s="2">
        <v>86</v>
      </c>
      <c r="B87">
        <v>991773</v>
      </c>
      <c r="C87" t="s">
        <v>54</v>
      </c>
      <c r="D87" t="s">
        <v>253</v>
      </c>
      <c r="E87" t="s">
        <v>39</v>
      </c>
      <c r="F87" s="28">
        <v>82.33</v>
      </c>
      <c r="G87" s="28">
        <v>213.91499999999999</v>
      </c>
      <c r="H87">
        <v>27</v>
      </c>
      <c r="J87">
        <v>998133</v>
      </c>
      <c r="K87" t="s">
        <v>132</v>
      </c>
      <c r="L87" t="s">
        <v>118</v>
      </c>
      <c r="M87" t="s">
        <v>36</v>
      </c>
      <c r="N87" s="28">
        <v>75.8</v>
      </c>
      <c r="O87" s="28">
        <v>199.45699999999999</v>
      </c>
      <c r="P87">
        <v>25</v>
      </c>
      <c r="Z87">
        <v>1004095</v>
      </c>
      <c r="AA87" t="s">
        <v>467</v>
      </c>
      <c r="AB87" t="s">
        <v>439</v>
      </c>
      <c r="AC87" t="s">
        <v>44</v>
      </c>
      <c r="AD87" s="28">
        <v>65.459999999999994</v>
      </c>
      <c r="AE87" s="28">
        <v>201.66900000000001</v>
      </c>
      <c r="AF87">
        <v>26</v>
      </c>
    </row>
    <row r="88" spans="1:32" x14ac:dyDescent="0.2">
      <c r="A88" s="2">
        <v>87</v>
      </c>
      <c r="B88">
        <v>997846</v>
      </c>
      <c r="C88" t="s">
        <v>351</v>
      </c>
      <c r="D88" t="s">
        <v>118</v>
      </c>
      <c r="E88" t="s">
        <v>39</v>
      </c>
      <c r="F88" s="28">
        <v>0</v>
      </c>
      <c r="G88" s="28">
        <v>214.08</v>
      </c>
      <c r="H88">
        <v>27</v>
      </c>
      <c r="J88">
        <v>298419</v>
      </c>
      <c r="K88" t="s">
        <v>526</v>
      </c>
      <c r="L88" t="s">
        <v>496</v>
      </c>
      <c r="M88" t="s">
        <v>36</v>
      </c>
      <c r="N88" s="28">
        <v>74.13</v>
      </c>
      <c r="O88" s="28">
        <v>199.66300000000001</v>
      </c>
      <c r="P88">
        <v>25</v>
      </c>
      <c r="Z88">
        <v>1006303</v>
      </c>
      <c r="AA88" t="s">
        <v>559</v>
      </c>
      <c r="AB88" t="s">
        <v>588</v>
      </c>
      <c r="AC88" t="s">
        <v>44</v>
      </c>
      <c r="AD88" s="28">
        <v>0</v>
      </c>
      <c r="AE88" s="28">
        <v>201.84800000000001</v>
      </c>
      <c r="AF88">
        <v>26</v>
      </c>
    </row>
    <row r="89" spans="1:32" x14ac:dyDescent="0.2">
      <c r="A89" s="2">
        <v>88</v>
      </c>
      <c r="B89">
        <v>1017067</v>
      </c>
      <c r="C89" t="s">
        <v>1635</v>
      </c>
      <c r="D89" t="s">
        <v>118</v>
      </c>
      <c r="E89" t="s">
        <v>39</v>
      </c>
      <c r="F89" s="28">
        <v>0</v>
      </c>
      <c r="G89" s="28">
        <v>214.864</v>
      </c>
      <c r="H89">
        <v>27</v>
      </c>
      <c r="J89">
        <v>281091</v>
      </c>
      <c r="K89" t="s">
        <v>270</v>
      </c>
      <c r="L89" t="s">
        <v>678</v>
      </c>
      <c r="M89" t="s">
        <v>36</v>
      </c>
      <c r="N89" s="28">
        <v>75.569999999999993</v>
      </c>
      <c r="O89" s="28">
        <v>200.852</v>
      </c>
      <c r="P89">
        <v>26</v>
      </c>
      <c r="Z89">
        <v>1017126</v>
      </c>
      <c r="AA89" t="s">
        <v>51</v>
      </c>
      <c r="AB89" t="s">
        <v>906</v>
      </c>
      <c r="AC89" t="s">
        <v>1309</v>
      </c>
      <c r="AD89" s="28">
        <v>55.33</v>
      </c>
      <c r="AE89" s="28">
        <v>202.863</v>
      </c>
      <c r="AF89">
        <v>26</v>
      </c>
    </row>
    <row r="90" spans="1:32" x14ac:dyDescent="0.2">
      <c r="A90" s="2">
        <v>89</v>
      </c>
      <c r="B90">
        <v>1027935</v>
      </c>
      <c r="C90" t="s">
        <v>1935</v>
      </c>
      <c r="D90" t="s">
        <v>588</v>
      </c>
      <c r="E90" t="s">
        <v>39</v>
      </c>
      <c r="F90" s="28">
        <v>0</v>
      </c>
      <c r="G90" s="28">
        <v>215.16</v>
      </c>
      <c r="H90">
        <v>27</v>
      </c>
      <c r="J90">
        <v>280965</v>
      </c>
      <c r="K90" t="s">
        <v>302</v>
      </c>
      <c r="L90" t="s">
        <v>253</v>
      </c>
      <c r="M90" t="s">
        <v>36</v>
      </c>
      <c r="N90" s="28">
        <v>74.319999999999993</v>
      </c>
      <c r="O90" s="28">
        <v>202.79900000000001</v>
      </c>
      <c r="P90">
        <v>26</v>
      </c>
      <c r="Z90">
        <v>1005729</v>
      </c>
      <c r="AA90" t="s">
        <v>133</v>
      </c>
      <c r="AB90" t="s">
        <v>678</v>
      </c>
      <c r="AC90" t="s">
        <v>1225</v>
      </c>
      <c r="AD90" s="28">
        <v>53.7</v>
      </c>
      <c r="AE90" s="28">
        <v>203.06899999999999</v>
      </c>
      <c r="AF90">
        <v>26</v>
      </c>
    </row>
    <row r="91" spans="1:32" x14ac:dyDescent="0.2">
      <c r="A91" s="2">
        <v>90</v>
      </c>
      <c r="B91">
        <v>298312</v>
      </c>
      <c r="C91" t="s">
        <v>882</v>
      </c>
      <c r="D91" t="s">
        <v>863</v>
      </c>
      <c r="E91" t="s">
        <v>39</v>
      </c>
      <c r="F91" s="28">
        <v>70.569999999999993</v>
      </c>
      <c r="G91" s="28">
        <v>215.709</v>
      </c>
      <c r="H91">
        <v>27</v>
      </c>
      <c r="J91">
        <v>1015294</v>
      </c>
      <c r="K91" t="s">
        <v>1936</v>
      </c>
      <c r="L91" t="s">
        <v>723</v>
      </c>
      <c r="M91" t="s">
        <v>36</v>
      </c>
      <c r="N91" s="28">
        <v>0</v>
      </c>
      <c r="O91" s="28">
        <v>203.06700000000001</v>
      </c>
      <c r="P91">
        <v>26</v>
      </c>
      <c r="Z91">
        <v>999827</v>
      </c>
      <c r="AA91" t="s">
        <v>212</v>
      </c>
      <c r="AB91" t="s">
        <v>199</v>
      </c>
      <c r="AC91" t="s">
        <v>44</v>
      </c>
      <c r="AD91" s="28">
        <v>73.55</v>
      </c>
      <c r="AE91" s="28">
        <v>203.28</v>
      </c>
      <c r="AF91">
        <v>26</v>
      </c>
    </row>
    <row r="92" spans="1:32" x14ac:dyDescent="0.2">
      <c r="A92" s="2">
        <v>91</v>
      </c>
      <c r="B92">
        <v>998134</v>
      </c>
      <c r="C92" t="s">
        <v>820</v>
      </c>
      <c r="D92" t="s">
        <v>817</v>
      </c>
      <c r="E92" t="s">
        <v>39</v>
      </c>
      <c r="F92" s="28">
        <v>71.709999999999994</v>
      </c>
      <c r="G92" s="28">
        <v>222.37799999999999</v>
      </c>
      <c r="H92">
        <v>28</v>
      </c>
      <c r="J92">
        <v>295340</v>
      </c>
      <c r="K92" t="s">
        <v>716</v>
      </c>
      <c r="L92" t="s">
        <v>817</v>
      </c>
      <c r="M92" t="s">
        <v>36</v>
      </c>
      <c r="N92" s="28">
        <v>71.53</v>
      </c>
      <c r="O92" s="28">
        <v>203.202</v>
      </c>
      <c r="P92">
        <v>26</v>
      </c>
      <c r="Z92">
        <v>1023544</v>
      </c>
      <c r="AA92" t="s">
        <v>463</v>
      </c>
      <c r="AB92" t="s">
        <v>678</v>
      </c>
      <c r="AC92" t="s">
        <v>44</v>
      </c>
      <c r="AD92" s="28">
        <v>0</v>
      </c>
      <c r="AE92" s="28">
        <v>203.917</v>
      </c>
      <c r="AF92">
        <v>26</v>
      </c>
    </row>
    <row r="93" spans="1:32" x14ac:dyDescent="0.2">
      <c r="A93" s="2">
        <v>92</v>
      </c>
      <c r="B93">
        <v>1017118</v>
      </c>
      <c r="C93" t="s">
        <v>1659</v>
      </c>
      <c r="D93" t="s">
        <v>678</v>
      </c>
      <c r="E93" t="s">
        <v>1075</v>
      </c>
      <c r="F93" s="28">
        <v>70</v>
      </c>
      <c r="G93" s="28">
        <v>223.01</v>
      </c>
      <c r="H93">
        <v>28</v>
      </c>
      <c r="J93">
        <v>1009191</v>
      </c>
      <c r="K93" t="s">
        <v>724</v>
      </c>
      <c r="L93" t="s">
        <v>723</v>
      </c>
      <c r="M93" t="s">
        <v>36</v>
      </c>
      <c r="N93" s="28">
        <v>68.099999999999994</v>
      </c>
      <c r="O93" s="28">
        <v>203.755</v>
      </c>
      <c r="P93">
        <v>26</v>
      </c>
      <c r="Z93">
        <v>293884</v>
      </c>
      <c r="AA93" t="s">
        <v>370</v>
      </c>
      <c r="AB93" t="s">
        <v>315</v>
      </c>
      <c r="AC93" t="s">
        <v>44</v>
      </c>
      <c r="AD93" s="28">
        <v>68.73</v>
      </c>
      <c r="AE93" s="28">
        <v>206.148</v>
      </c>
      <c r="AF93">
        <v>26</v>
      </c>
    </row>
    <row r="94" spans="1:32" x14ac:dyDescent="0.2">
      <c r="A94" s="2">
        <v>93</v>
      </c>
      <c r="B94">
        <v>1005144</v>
      </c>
      <c r="C94" t="s">
        <v>1937</v>
      </c>
      <c r="D94" t="s">
        <v>315</v>
      </c>
      <c r="E94" t="s">
        <v>39</v>
      </c>
      <c r="F94" s="28">
        <v>56</v>
      </c>
      <c r="G94" s="28">
        <v>223.375</v>
      </c>
      <c r="H94">
        <v>28</v>
      </c>
      <c r="J94">
        <v>1015507</v>
      </c>
      <c r="K94" t="s">
        <v>1629</v>
      </c>
      <c r="L94" t="s">
        <v>817</v>
      </c>
      <c r="M94" t="s">
        <v>36</v>
      </c>
      <c r="N94" s="28">
        <v>55.06</v>
      </c>
      <c r="O94" s="28">
        <v>207.40600000000001</v>
      </c>
      <c r="P94">
        <v>26</v>
      </c>
      <c r="Z94">
        <v>1002220</v>
      </c>
      <c r="AA94" t="s">
        <v>529</v>
      </c>
      <c r="AB94" t="s">
        <v>496</v>
      </c>
      <c r="AC94" t="s">
        <v>1081</v>
      </c>
      <c r="AD94" s="28">
        <v>39.5</v>
      </c>
      <c r="AE94" s="28">
        <v>206.245</v>
      </c>
      <c r="AF94">
        <v>26</v>
      </c>
    </row>
    <row r="95" spans="1:32" x14ac:dyDescent="0.2">
      <c r="A95" s="2">
        <v>94</v>
      </c>
      <c r="B95">
        <v>998103</v>
      </c>
      <c r="C95" t="s">
        <v>869</v>
      </c>
      <c r="D95" t="s">
        <v>863</v>
      </c>
      <c r="E95" t="s">
        <v>39</v>
      </c>
      <c r="F95" s="28">
        <v>67.73</v>
      </c>
      <c r="G95" s="28">
        <v>224.09399999999999</v>
      </c>
      <c r="H95">
        <v>29</v>
      </c>
      <c r="J95">
        <v>1022915</v>
      </c>
      <c r="K95" t="s">
        <v>1938</v>
      </c>
      <c r="L95" t="s">
        <v>253</v>
      </c>
      <c r="M95" t="s">
        <v>36</v>
      </c>
      <c r="N95" s="28">
        <v>0</v>
      </c>
      <c r="O95" s="28">
        <v>208.059</v>
      </c>
      <c r="P95">
        <v>27</v>
      </c>
      <c r="Z95">
        <v>998484</v>
      </c>
      <c r="AA95" t="s">
        <v>720</v>
      </c>
      <c r="AB95" t="s">
        <v>678</v>
      </c>
      <c r="AC95" t="s">
        <v>44</v>
      </c>
      <c r="AD95" s="28">
        <v>63.79</v>
      </c>
      <c r="AE95" s="28">
        <v>206.709</v>
      </c>
      <c r="AF95">
        <v>26</v>
      </c>
    </row>
    <row r="96" spans="1:32" x14ac:dyDescent="0.2">
      <c r="A96" s="2">
        <v>95</v>
      </c>
      <c r="B96">
        <v>993794</v>
      </c>
      <c r="C96" t="s">
        <v>602</v>
      </c>
      <c r="D96" t="s">
        <v>588</v>
      </c>
      <c r="E96" t="s">
        <v>39</v>
      </c>
      <c r="F96" s="28">
        <v>71.14</v>
      </c>
      <c r="G96" s="28">
        <v>228.54599999999999</v>
      </c>
      <c r="H96">
        <v>29</v>
      </c>
      <c r="J96">
        <v>294733</v>
      </c>
      <c r="K96" t="s">
        <v>99</v>
      </c>
      <c r="L96" t="s">
        <v>35</v>
      </c>
      <c r="M96" t="s">
        <v>36</v>
      </c>
      <c r="N96" s="28">
        <v>0</v>
      </c>
      <c r="O96" s="28">
        <v>210.77799999999999</v>
      </c>
      <c r="P96">
        <v>27</v>
      </c>
      <c r="Z96">
        <v>294092</v>
      </c>
      <c r="AA96" t="s">
        <v>348</v>
      </c>
      <c r="AB96" t="s">
        <v>315</v>
      </c>
      <c r="AC96" t="s">
        <v>44</v>
      </c>
      <c r="AD96" s="28">
        <v>0</v>
      </c>
      <c r="AE96" s="28">
        <v>206.75</v>
      </c>
      <c r="AF96">
        <v>26</v>
      </c>
    </row>
    <row r="97" spans="1:32" x14ac:dyDescent="0.2">
      <c r="A97" s="2">
        <v>96</v>
      </c>
      <c r="B97">
        <v>1017057</v>
      </c>
      <c r="C97" t="s">
        <v>1632</v>
      </c>
      <c r="D97" t="s">
        <v>947</v>
      </c>
      <c r="E97" t="s">
        <v>1075</v>
      </c>
      <c r="F97" s="28">
        <v>0</v>
      </c>
      <c r="G97" s="28">
        <v>229.45400000000001</v>
      </c>
      <c r="H97">
        <v>29</v>
      </c>
      <c r="J97">
        <v>1023495</v>
      </c>
      <c r="K97" t="s">
        <v>998</v>
      </c>
      <c r="L97" t="s">
        <v>199</v>
      </c>
      <c r="M97" t="s">
        <v>36</v>
      </c>
      <c r="N97" s="28">
        <v>0</v>
      </c>
      <c r="O97" s="28">
        <v>212.46</v>
      </c>
      <c r="P97">
        <v>27</v>
      </c>
      <c r="Z97">
        <v>1024686</v>
      </c>
      <c r="AA97" t="s">
        <v>1939</v>
      </c>
      <c r="AB97" t="s">
        <v>315</v>
      </c>
      <c r="AC97" t="s">
        <v>44</v>
      </c>
      <c r="AD97" s="28">
        <v>0</v>
      </c>
      <c r="AE97" s="28">
        <v>208</v>
      </c>
      <c r="AF97">
        <v>26</v>
      </c>
    </row>
    <row r="98" spans="1:32" x14ac:dyDescent="0.2">
      <c r="A98" s="2">
        <v>97</v>
      </c>
      <c r="B98">
        <v>1005717</v>
      </c>
      <c r="C98" t="s">
        <v>829</v>
      </c>
      <c r="D98" t="s">
        <v>817</v>
      </c>
      <c r="E98" t="s">
        <v>39</v>
      </c>
      <c r="F98" s="28">
        <v>0</v>
      </c>
      <c r="G98" s="28">
        <v>229.649</v>
      </c>
      <c r="H98">
        <v>29</v>
      </c>
      <c r="J98">
        <v>296351</v>
      </c>
      <c r="K98" t="s">
        <v>822</v>
      </c>
      <c r="L98" t="s">
        <v>817</v>
      </c>
      <c r="M98" t="s">
        <v>36</v>
      </c>
      <c r="N98" s="28">
        <v>73.63</v>
      </c>
      <c r="O98" s="28">
        <v>212.62899999999999</v>
      </c>
      <c r="P98">
        <v>27</v>
      </c>
      <c r="Z98">
        <v>1012860</v>
      </c>
      <c r="AA98" t="s">
        <v>404</v>
      </c>
      <c r="AB98" t="s">
        <v>496</v>
      </c>
      <c r="AC98" t="s">
        <v>44</v>
      </c>
      <c r="AD98" s="28">
        <v>49.08</v>
      </c>
      <c r="AE98" s="28">
        <v>208.167</v>
      </c>
      <c r="AF98">
        <v>27</v>
      </c>
    </row>
    <row r="99" spans="1:32" x14ac:dyDescent="0.2">
      <c r="A99" s="2">
        <v>98</v>
      </c>
      <c r="B99">
        <v>1027862</v>
      </c>
      <c r="C99" t="s">
        <v>574</v>
      </c>
      <c r="D99" t="s">
        <v>496</v>
      </c>
      <c r="E99" t="s">
        <v>1309</v>
      </c>
      <c r="F99" s="28">
        <v>0</v>
      </c>
      <c r="G99" s="28">
        <v>231.90899999999999</v>
      </c>
      <c r="H99">
        <v>29</v>
      </c>
      <c r="J99">
        <v>1008855</v>
      </c>
      <c r="K99" t="s">
        <v>635</v>
      </c>
      <c r="L99" t="s">
        <v>906</v>
      </c>
      <c r="M99" t="s">
        <v>36</v>
      </c>
      <c r="N99" s="28">
        <v>0</v>
      </c>
      <c r="O99" s="28">
        <v>213.56399999999999</v>
      </c>
      <c r="P99">
        <v>27</v>
      </c>
      <c r="Z99">
        <v>1023533</v>
      </c>
      <c r="AA99" t="s">
        <v>1940</v>
      </c>
      <c r="AB99" t="s">
        <v>199</v>
      </c>
      <c r="AC99" t="s">
        <v>1225</v>
      </c>
      <c r="AD99" s="28">
        <v>0</v>
      </c>
      <c r="AE99" s="28">
        <v>208.667</v>
      </c>
      <c r="AF99">
        <v>27</v>
      </c>
    </row>
    <row r="100" spans="1:32" x14ac:dyDescent="0.2">
      <c r="A100" s="2">
        <v>99</v>
      </c>
      <c r="B100">
        <v>1004870</v>
      </c>
      <c r="C100" t="s">
        <v>512</v>
      </c>
      <c r="D100" t="s">
        <v>496</v>
      </c>
      <c r="E100" t="s">
        <v>39</v>
      </c>
      <c r="F100" s="28">
        <v>67.56</v>
      </c>
      <c r="G100" s="28">
        <v>232.49199999999999</v>
      </c>
      <c r="H100">
        <v>30</v>
      </c>
      <c r="J100">
        <v>1011936</v>
      </c>
      <c r="K100" t="s">
        <v>170</v>
      </c>
      <c r="L100" t="s">
        <v>863</v>
      </c>
      <c r="M100" t="s">
        <v>36</v>
      </c>
      <c r="N100" s="28">
        <v>72.11</v>
      </c>
      <c r="O100" s="28">
        <v>214.76499999999999</v>
      </c>
      <c r="P100">
        <v>27</v>
      </c>
      <c r="Z100">
        <v>294596</v>
      </c>
      <c r="AA100" t="s">
        <v>851</v>
      </c>
      <c r="AB100" t="s">
        <v>817</v>
      </c>
      <c r="AC100" t="s">
        <v>44</v>
      </c>
      <c r="AD100" s="28">
        <v>75.77</v>
      </c>
      <c r="AE100" s="28">
        <v>209.22200000000001</v>
      </c>
      <c r="AF100">
        <v>27</v>
      </c>
    </row>
    <row r="101" spans="1:32" x14ac:dyDescent="0.2">
      <c r="A101" s="2">
        <v>100</v>
      </c>
      <c r="B101">
        <v>1020104</v>
      </c>
      <c r="C101" t="s">
        <v>153</v>
      </c>
      <c r="D101" t="s">
        <v>253</v>
      </c>
      <c r="E101" t="s">
        <v>39</v>
      </c>
      <c r="F101" s="28">
        <v>0</v>
      </c>
      <c r="G101" s="28">
        <v>232.636</v>
      </c>
      <c r="H101">
        <v>30</v>
      </c>
      <c r="J101">
        <v>1020670</v>
      </c>
      <c r="K101" t="s">
        <v>877</v>
      </c>
      <c r="L101" t="s">
        <v>947</v>
      </c>
      <c r="M101" t="s">
        <v>36</v>
      </c>
      <c r="N101" s="28">
        <v>0</v>
      </c>
      <c r="O101" s="28">
        <v>216.946</v>
      </c>
      <c r="P101">
        <v>28</v>
      </c>
      <c r="Z101">
        <v>1017094</v>
      </c>
      <c r="AA101" t="s">
        <v>1941</v>
      </c>
      <c r="AB101" t="s">
        <v>588</v>
      </c>
      <c r="AC101" t="s">
        <v>44</v>
      </c>
      <c r="AD101" s="28">
        <v>50.68</v>
      </c>
      <c r="AE101" s="28">
        <v>209.40799999999999</v>
      </c>
      <c r="AF101">
        <v>27</v>
      </c>
    </row>
    <row r="102" spans="1:32" x14ac:dyDescent="0.2">
      <c r="A102" s="2">
        <v>101</v>
      </c>
      <c r="B102">
        <v>1013133</v>
      </c>
      <c r="C102" t="s">
        <v>682</v>
      </c>
      <c r="D102" t="s">
        <v>863</v>
      </c>
      <c r="E102" t="s">
        <v>39</v>
      </c>
      <c r="F102" s="28">
        <v>53.42</v>
      </c>
      <c r="G102" s="28">
        <v>237.47499999999999</v>
      </c>
      <c r="H102">
        <v>30</v>
      </c>
      <c r="J102">
        <v>298265</v>
      </c>
      <c r="K102" t="s">
        <v>751</v>
      </c>
      <c r="L102" t="s">
        <v>817</v>
      </c>
      <c r="M102" t="s">
        <v>36</v>
      </c>
      <c r="N102" s="28">
        <v>75.75</v>
      </c>
      <c r="O102" s="28">
        <v>219.304</v>
      </c>
      <c r="P102">
        <v>28</v>
      </c>
      <c r="Z102">
        <v>1023272</v>
      </c>
      <c r="AA102" t="s">
        <v>1664</v>
      </c>
      <c r="AB102" t="s">
        <v>817</v>
      </c>
      <c r="AC102" t="s">
        <v>44</v>
      </c>
      <c r="AD102" s="28">
        <v>50.43</v>
      </c>
      <c r="AE102" s="28">
        <v>209.6</v>
      </c>
      <c r="AF102">
        <v>27</v>
      </c>
    </row>
    <row r="103" spans="1:32" x14ac:dyDescent="0.2">
      <c r="A103" s="2">
        <v>102</v>
      </c>
      <c r="B103">
        <v>1015370</v>
      </c>
      <c r="C103" t="s">
        <v>1942</v>
      </c>
      <c r="D103" t="s">
        <v>35</v>
      </c>
      <c r="E103" t="s">
        <v>39</v>
      </c>
      <c r="F103" s="28">
        <v>0</v>
      </c>
      <c r="G103" s="28">
        <v>238.73699999999999</v>
      </c>
      <c r="H103">
        <v>30</v>
      </c>
      <c r="J103">
        <v>1002253</v>
      </c>
      <c r="K103" t="s">
        <v>737</v>
      </c>
      <c r="L103" t="s">
        <v>723</v>
      </c>
      <c r="M103" t="s">
        <v>36</v>
      </c>
      <c r="N103" s="28">
        <v>73.25</v>
      </c>
      <c r="O103" s="28">
        <v>219.654</v>
      </c>
      <c r="P103">
        <v>28</v>
      </c>
      <c r="Z103">
        <v>1009301</v>
      </c>
      <c r="AA103" t="s">
        <v>1019</v>
      </c>
      <c r="AB103" t="s">
        <v>906</v>
      </c>
      <c r="AC103" t="s">
        <v>44</v>
      </c>
      <c r="AD103" s="28">
        <v>47.47</v>
      </c>
      <c r="AE103" s="28">
        <v>210.024</v>
      </c>
      <c r="AF103">
        <v>27</v>
      </c>
    </row>
    <row r="104" spans="1:32" x14ac:dyDescent="0.2">
      <c r="A104" s="2">
        <v>103</v>
      </c>
      <c r="B104">
        <v>1004034</v>
      </c>
      <c r="C104" t="s">
        <v>373</v>
      </c>
      <c r="D104" t="s">
        <v>315</v>
      </c>
      <c r="E104" t="s">
        <v>39</v>
      </c>
      <c r="F104" s="28">
        <v>69.83</v>
      </c>
      <c r="G104" s="28">
        <v>239.309</v>
      </c>
      <c r="H104">
        <v>30</v>
      </c>
      <c r="J104">
        <v>1013409</v>
      </c>
      <c r="K104" t="s">
        <v>40</v>
      </c>
      <c r="L104" t="s">
        <v>636</v>
      </c>
      <c r="M104" t="s">
        <v>36</v>
      </c>
      <c r="N104" s="28">
        <v>74.680000000000007</v>
      </c>
      <c r="O104" s="28">
        <v>220.88399999999999</v>
      </c>
      <c r="P104">
        <v>28</v>
      </c>
      <c r="Z104">
        <v>1017051</v>
      </c>
      <c r="AA104" t="s">
        <v>1625</v>
      </c>
      <c r="AB104" t="s">
        <v>35</v>
      </c>
      <c r="AC104" t="s">
        <v>44</v>
      </c>
      <c r="AD104" s="28">
        <v>52.15</v>
      </c>
      <c r="AE104" s="28">
        <v>210.809</v>
      </c>
      <c r="AF104">
        <v>27</v>
      </c>
    </row>
    <row r="105" spans="1:32" x14ac:dyDescent="0.2">
      <c r="A105" s="2">
        <v>104</v>
      </c>
      <c r="B105">
        <v>295265</v>
      </c>
      <c r="C105" t="s">
        <v>562</v>
      </c>
      <c r="D105" t="s">
        <v>17</v>
      </c>
      <c r="E105" t="s">
        <v>39</v>
      </c>
      <c r="F105" s="28">
        <v>57.88</v>
      </c>
      <c r="G105" s="28">
        <v>239.75200000000001</v>
      </c>
      <c r="H105">
        <v>30</v>
      </c>
      <c r="J105">
        <v>1020802</v>
      </c>
      <c r="K105" t="s">
        <v>1943</v>
      </c>
      <c r="L105" t="s">
        <v>947</v>
      </c>
      <c r="M105" t="s">
        <v>36</v>
      </c>
      <c r="N105" s="28">
        <v>62.75</v>
      </c>
      <c r="O105" s="28">
        <v>222.16</v>
      </c>
      <c r="P105">
        <v>28</v>
      </c>
      <c r="Z105">
        <v>297504</v>
      </c>
      <c r="AA105" t="s">
        <v>171</v>
      </c>
      <c r="AB105" t="s">
        <v>253</v>
      </c>
      <c r="AC105" t="s">
        <v>44</v>
      </c>
      <c r="AD105" s="28">
        <v>65.53</v>
      </c>
      <c r="AE105" s="28">
        <v>212.02199999999999</v>
      </c>
      <c r="AF105">
        <v>27</v>
      </c>
    </row>
    <row r="106" spans="1:32" x14ac:dyDescent="0.2">
      <c r="A106" s="2">
        <v>105</v>
      </c>
      <c r="B106">
        <v>1015830</v>
      </c>
      <c r="C106" t="s">
        <v>1671</v>
      </c>
      <c r="D106" t="s">
        <v>199</v>
      </c>
      <c r="E106" t="s">
        <v>1153</v>
      </c>
      <c r="F106" s="28">
        <v>0</v>
      </c>
      <c r="G106" s="28">
        <v>241.4</v>
      </c>
      <c r="H106">
        <v>31</v>
      </c>
      <c r="J106">
        <v>1000963</v>
      </c>
      <c r="K106" t="s">
        <v>617</v>
      </c>
      <c r="L106" t="s">
        <v>588</v>
      </c>
      <c r="M106" t="s">
        <v>36</v>
      </c>
      <c r="N106" s="28">
        <v>75.48</v>
      </c>
      <c r="O106" s="28">
        <v>223.905</v>
      </c>
      <c r="P106">
        <v>28</v>
      </c>
      <c r="Z106">
        <v>1000887</v>
      </c>
      <c r="AA106" t="s">
        <v>612</v>
      </c>
      <c r="AB106" t="s">
        <v>588</v>
      </c>
      <c r="AC106" t="s">
        <v>44</v>
      </c>
      <c r="AD106" s="28">
        <v>74.13</v>
      </c>
      <c r="AE106" s="28">
        <v>212.47900000000001</v>
      </c>
      <c r="AF106">
        <v>27</v>
      </c>
    </row>
    <row r="107" spans="1:32" x14ac:dyDescent="0.2">
      <c r="A107" s="2">
        <v>106</v>
      </c>
      <c r="B107">
        <v>294168</v>
      </c>
      <c r="C107" t="s">
        <v>117</v>
      </c>
      <c r="D107" t="s">
        <v>118</v>
      </c>
      <c r="E107" t="s">
        <v>39</v>
      </c>
      <c r="F107" s="28">
        <v>69.78</v>
      </c>
      <c r="G107" s="28">
        <v>241.94200000000001</v>
      </c>
      <c r="H107">
        <v>31</v>
      </c>
      <c r="J107">
        <v>1017970</v>
      </c>
      <c r="K107" t="s">
        <v>586</v>
      </c>
      <c r="L107" t="s">
        <v>376</v>
      </c>
      <c r="M107" t="s">
        <v>36</v>
      </c>
      <c r="N107" s="28">
        <v>0</v>
      </c>
      <c r="O107" s="28">
        <v>227.81800000000001</v>
      </c>
      <c r="P107">
        <v>29</v>
      </c>
      <c r="Z107">
        <v>1017933</v>
      </c>
      <c r="AA107" t="s">
        <v>1944</v>
      </c>
      <c r="AB107" t="s">
        <v>315</v>
      </c>
      <c r="AC107" t="s">
        <v>1225</v>
      </c>
      <c r="AD107" s="28">
        <v>0</v>
      </c>
      <c r="AE107" s="28">
        <v>213.05099999999999</v>
      </c>
      <c r="AF107">
        <v>27</v>
      </c>
    </row>
    <row r="108" spans="1:32" x14ac:dyDescent="0.2">
      <c r="A108" s="2">
        <v>107</v>
      </c>
      <c r="B108">
        <v>1017396</v>
      </c>
      <c r="C108" t="s">
        <v>84</v>
      </c>
      <c r="D108" t="s">
        <v>439</v>
      </c>
      <c r="E108" t="s">
        <v>39</v>
      </c>
      <c r="F108" s="28">
        <v>47.25</v>
      </c>
      <c r="G108" s="28">
        <v>242.833</v>
      </c>
      <c r="H108">
        <v>31</v>
      </c>
      <c r="J108">
        <v>1012862</v>
      </c>
      <c r="K108" t="s">
        <v>998</v>
      </c>
      <c r="L108" t="s">
        <v>439</v>
      </c>
      <c r="M108" t="s">
        <v>36</v>
      </c>
      <c r="N108" s="28">
        <v>72.2</v>
      </c>
      <c r="O108" s="28">
        <v>229.858</v>
      </c>
      <c r="P108">
        <v>29</v>
      </c>
      <c r="Z108">
        <v>1018106</v>
      </c>
      <c r="AA108" t="s">
        <v>1945</v>
      </c>
      <c r="AB108" t="s">
        <v>588</v>
      </c>
      <c r="AC108" t="s">
        <v>1225</v>
      </c>
      <c r="AD108" s="28">
        <v>0</v>
      </c>
      <c r="AE108" s="28">
        <v>213.667</v>
      </c>
      <c r="AF108">
        <v>27</v>
      </c>
    </row>
    <row r="109" spans="1:32" x14ac:dyDescent="0.2">
      <c r="A109" s="2">
        <v>108</v>
      </c>
      <c r="B109">
        <v>1004894</v>
      </c>
      <c r="C109" t="s">
        <v>681</v>
      </c>
      <c r="D109" t="s">
        <v>678</v>
      </c>
      <c r="E109" t="s">
        <v>39</v>
      </c>
      <c r="F109" s="28">
        <v>37</v>
      </c>
      <c r="G109" s="28">
        <v>244.9</v>
      </c>
      <c r="H109">
        <v>31</v>
      </c>
      <c r="J109">
        <v>294199</v>
      </c>
      <c r="K109" t="s">
        <v>519</v>
      </c>
      <c r="L109" t="s">
        <v>496</v>
      </c>
      <c r="M109" t="s">
        <v>36</v>
      </c>
      <c r="N109" s="28">
        <v>69.430000000000007</v>
      </c>
      <c r="O109" s="28">
        <v>231.166</v>
      </c>
      <c r="P109">
        <v>29</v>
      </c>
      <c r="Z109">
        <v>1023743</v>
      </c>
      <c r="AA109" t="s">
        <v>159</v>
      </c>
      <c r="AB109" t="s">
        <v>17</v>
      </c>
      <c r="AC109" t="s">
        <v>1081</v>
      </c>
      <c r="AD109" s="28">
        <v>0</v>
      </c>
      <c r="AE109" s="28">
        <v>214.88900000000001</v>
      </c>
      <c r="AF109">
        <v>27</v>
      </c>
    </row>
    <row r="110" spans="1:32" x14ac:dyDescent="0.2">
      <c r="A110" s="2">
        <v>109</v>
      </c>
      <c r="B110">
        <v>296254</v>
      </c>
      <c r="C110" t="s">
        <v>606</v>
      </c>
      <c r="D110" t="s">
        <v>588</v>
      </c>
      <c r="E110" t="s">
        <v>39</v>
      </c>
      <c r="F110" s="28">
        <v>61.63</v>
      </c>
      <c r="G110" s="28">
        <v>245.18899999999999</v>
      </c>
      <c r="H110">
        <v>31</v>
      </c>
      <c r="J110">
        <v>270146</v>
      </c>
      <c r="K110" t="s">
        <v>206</v>
      </c>
      <c r="L110" t="s">
        <v>199</v>
      </c>
      <c r="M110" t="s">
        <v>36</v>
      </c>
      <c r="N110" s="28">
        <v>0</v>
      </c>
      <c r="O110" s="28">
        <v>235.53700000000001</v>
      </c>
      <c r="P110">
        <v>30</v>
      </c>
      <c r="Z110">
        <v>1029973</v>
      </c>
      <c r="AA110" t="s">
        <v>1946</v>
      </c>
      <c r="AB110" t="s">
        <v>636</v>
      </c>
      <c r="AC110" t="s">
        <v>44</v>
      </c>
      <c r="AD110" s="28">
        <v>0</v>
      </c>
      <c r="AE110" s="28">
        <v>215</v>
      </c>
      <c r="AF110">
        <v>27</v>
      </c>
    </row>
    <row r="111" spans="1:32" x14ac:dyDescent="0.2">
      <c r="A111" s="2">
        <v>110</v>
      </c>
      <c r="B111">
        <v>993940</v>
      </c>
      <c r="C111" t="s">
        <v>675</v>
      </c>
      <c r="D111" t="s">
        <v>376</v>
      </c>
      <c r="E111" t="s">
        <v>1075</v>
      </c>
      <c r="F111" s="28">
        <v>0</v>
      </c>
      <c r="G111" s="28">
        <v>245.25</v>
      </c>
      <c r="H111">
        <v>31</v>
      </c>
      <c r="J111">
        <v>1006096</v>
      </c>
      <c r="K111" t="s">
        <v>734</v>
      </c>
      <c r="L111" t="s">
        <v>723</v>
      </c>
      <c r="M111" t="s">
        <v>36</v>
      </c>
      <c r="N111" s="28">
        <v>51.27</v>
      </c>
      <c r="O111" s="28">
        <v>236.62299999999999</v>
      </c>
      <c r="P111">
        <v>30</v>
      </c>
      <c r="Z111">
        <v>1013201</v>
      </c>
      <c r="AA111" t="s">
        <v>1947</v>
      </c>
      <c r="AB111" t="s">
        <v>315</v>
      </c>
      <c r="AC111" t="s">
        <v>44</v>
      </c>
      <c r="AD111" s="28">
        <v>40</v>
      </c>
      <c r="AE111" s="28">
        <v>215.23500000000001</v>
      </c>
      <c r="AF111">
        <v>27</v>
      </c>
    </row>
    <row r="112" spans="1:32" x14ac:dyDescent="0.2">
      <c r="A112" s="2">
        <v>111</v>
      </c>
      <c r="B112">
        <v>1004909</v>
      </c>
      <c r="C112" t="s">
        <v>437</v>
      </c>
      <c r="D112" t="s">
        <v>678</v>
      </c>
      <c r="E112" t="s">
        <v>39</v>
      </c>
      <c r="F112" s="28">
        <v>69.95</v>
      </c>
      <c r="G112" s="28">
        <v>247</v>
      </c>
      <c r="H112">
        <v>31</v>
      </c>
      <c r="J112">
        <v>993771</v>
      </c>
      <c r="K112" t="s">
        <v>804</v>
      </c>
      <c r="L112" t="s">
        <v>768</v>
      </c>
      <c r="M112" t="s">
        <v>36</v>
      </c>
      <c r="N112" s="28">
        <v>70.22</v>
      </c>
      <c r="O112" s="28">
        <v>236.75700000000001</v>
      </c>
      <c r="P112">
        <v>30</v>
      </c>
      <c r="Z112">
        <v>1006148</v>
      </c>
      <c r="AA112" t="s">
        <v>406</v>
      </c>
      <c r="AB112" t="s">
        <v>253</v>
      </c>
      <c r="AC112" t="s">
        <v>44</v>
      </c>
      <c r="AD112" s="28">
        <v>40.270000000000003</v>
      </c>
      <c r="AE112" s="28">
        <v>217.53100000000001</v>
      </c>
      <c r="AF112">
        <v>28</v>
      </c>
    </row>
    <row r="113" spans="1:32" x14ac:dyDescent="0.2">
      <c r="A113" s="2">
        <v>112</v>
      </c>
      <c r="B113">
        <v>295446</v>
      </c>
      <c r="C113" t="s">
        <v>446</v>
      </c>
      <c r="D113" t="s">
        <v>439</v>
      </c>
      <c r="E113" t="s">
        <v>39</v>
      </c>
      <c r="F113" s="28">
        <v>68.86</v>
      </c>
      <c r="G113" s="28">
        <v>247.31899999999999</v>
      </c>
      <c r="H113">
        <v>31</v>
      </c>
      <c r="J113">
        <v>999309</v>
      </c>
      <c r="K113" t="s">
        <v>561</v>
      </c>
      <c r="L113" t="s">
        <v>35</v>
      </c>
      <c r="M113" t="s">
        <v>36</v>
      </c>
      <c r="N113" s="28">
        <v>70.45</v>
      </c>
      <c r="O113" s="28">
        <v>238.32499999999999</v>
      </c>
      <c r="P113">
        <v>30</v>
      </c>
      <c r="Z113">
        <v>291533</v>
      </c>
      <c r="AA113" t="s">
        <v>658</v>
      </c>
      <c r="AB113" t="s">
        <v>636</v>
      </c>
      <c r="AC113" t="s">
        <v>44</v>
      </c>
      <c r="AD113" s="28">
        <v>66.44</v>
      </c>
      <c r="AE113" s="28">
        <v>218.321</v>
      </c>
      <c r="AF113">
        <v>28</v>
      </c>
    </row>
    <row r="114" spans="1:32" x14ac:dyDescent="0.2">
      <c r="A114" s="2">
        <v>113</v>
      </c>
      <c r="B114">
        <v>1017087</v>
      </c>
      <c r="C114" t="s">
        <v>1948</v>
      </c>
      <c r="D114" t="s">
        <v>906</v>
      </c>
      <c r="E114" t="s">
        <v>1309</v>
      </c>
      <c r="F114" s="28">
        <v>0</v>
      </c>
      <c r="G114" s="28">
        <v>249.6</v>
      </c>
      <c r="H114">
        <v>32</v>
      </c>
      <c r="J114">
        <v>294592</v>
      </c>
      <c r="K114" t="s">
        <v>798</v>
      </c>
      <c r="L114" t="s">
        <v>768</v>
      </c>
      <c r="M114" t="s">
        <v>36</v>
      </c>
      <c r="N114" s="28">
        <v>71.5</v>
      </c>
      <c r="O114" s="28">
        <v>238.95099999999999</v>
      </c>
      <c r="P114">
        <v>30</v>
      </c>
      <c r="Z114">
        <v>998647</v>
      </c>
      <c r="AA114" t="s">
        <v>143</v>
      </c>
      <c r="AB114" t="s">
        <v>253</v>
      </c>
      <c r="AC114" t="s">
        <v>1081</v>
      </c>
      <c r="AD114" s="28">
        <v>60.87</v>
      </c>
      <c r="AE114" s="28">
        <v>218.78200000000001</v>
      </c>
      <c r="AF114">
        <v>28</v>
      </c>
    </row>
    <row r="115" spans="1:32" x14ac:dyDescent="0.2">
      <c r="A115" s="2">
        <v>114</v>
      </c>
      <c r="B115">
        <v>1008312</v>
      </c>
      <c r="C115" t="s">
        <v>249</v>
      </c>
      <c r="D115" t="s">
        <v>817</v>
      </c>
      <c r="E115" t="s">
        <v>39</v>
      </c>
      <c r="F115" s="28">
        <v>43.67</v>
      </c>
      <c r="G115" s="28">
        <v>250.05</v>
      </c>
      <c r="H115">
        <v>32</v>
      </c>
      <c r="J115">
        <v>1016825</v>
      </c>
      <c r="K115" t="s">
        <v>341</v>
      </c>
      <c r="L115" t="s">
        <v>376</v>
      </c>
      <c r="M115" t="s">
        <v>36</v>
      </c>
      <c r="N115" s="28">
        <v>0</v>
      </c>
      <c r="O115" s="28">
        <v>240.619</v>
      </c>
      <c r="P115">
        <v>31</v>
      </c>
      <c r="Z115">
        <v>298211</v>
      </c>
      <c r="AA115" t="s">
        <v>511</v>
      </c>
      <c r="AB115" t="s">
        <v>118</v>
      </c>
      <c r="AC115" t="s">
        <v>1081</v>
      </c>
      <c r="AD115" s="28">
        <v>69</v>
      </c>
      <c r="AE115" s="28">
        <v>219.83</v>
      </c>
      <c r="AF115">
        <v>28</v>
      </c>
    </row>
    <row r="116" spans="1:32" x14ac:dyDescent="0.2">
      <c r="A116" s="2">
        <v>115</v>
      </c>
      <c r="B116">
        <v>1002401</v>
      </c>
      <c r="C116" t="s">
        <v>190</v>
      </c>
      <c r="D116" t="s">
        <v>118</v>
      </c>
      <c r="E116" t="s">
        <v>39</v>
      </c>
      <c r="F116" s="28">
        <v>69.290000000000006</v>
      </c>
      <c r="G116" s="28">
        <v>251.40899999999999</v>
      </c>
      <c r="H116">
        <v>32</v>
      </c>
      <c r="J116">
        <v>1023542</v>
      </c>
      <c r="K116" t="s">
        <v>1949</v>
      </c>
      <c r="L116" t="s">
        <v>496</v>
      </c>
      <c r="M116" t="s">
        <v>36</v>
      </c>
      <c r="N116" s="28">
        <v>0</v>
      </c>
      <c r="O116" s="28">
        <v>246</v>
      </c>
      <c r="P116">
        <v>31</v>
      </c>
      <c r="Z116">
        <v>1015781</v>
      </c>
      <c r="AA116" t="s">
        <v>683</v>
      </c>
      <c r="AB116" t="s">
        <v>678</v>
      </c>
      <c r="AC116" t="s">
        <v>44</v>
      </c>
      <c r="AD116" s="28">
        <v>31</v>
      </c>
      <c r="AE116" s="28">
        <v>222.90899999999999</v>
      </c>
      <c r="AF116">
        <v>28</v>
      </c>
    </row>
    <row r="117" spans="1:32" x14ac:dyDescent="0.2">
      <c r="A117" s="2">
        <v>116</v>
      </c>
      <c r="B117">
        <v>1011583</v>
      </c>
      <c r="C117" t="s">
        <v>68</v>
      </c>
      <c r="D117" t="s">
        <v>723</v>
      </c>
      <c r="E117" t="s">
        <v>1309</v>
      </c>
      <c r="F117" s="28">
        <v>48.23</v>
      </c>
      <c r="G117" s="28">
        <v>253.40299999999999</v>
      </c>
      <c r="H117">
        <v>32</v>
      </c>
      <c r="J117">
        <v>1020250</v>
      </c>
      <c r="K117" t="s">
        <v>1627</v>
      </c>
      <c r="L117" t="s">
        <v>376</v>
      </c>
      <c r="M117" t="s">
        <v>36</v>
      </c>
      <c r="N117" s="28">
        <v>52.25</v>
      </c>
      <c r="O117" s="28">
        <v>248.2</v>
      </c>
      <c r="P117">
        <v>32</v>
      </c>
      <c r="Z117">
        <v>1002240</v>
      </c>
      <c r="AA117" t="s">
        <v>305</v>
      </c>
      <c r="AB117" t="s">
        <v>678</v>
      </c>
      <c r="AC117" t="s">
        <v>44</v>
      </c>
      <c r="AD117" s="28">
        <v>68.56</v>
      </c>
      <c r="AE117" s="28">
        <v>225.12799999999999</v>
      </c>
      <c r="AF117">
        <v>29</v>
      </c>
    </row>
    <row r="118" spans="1:32" x14ac:dyDescent="0.2">
      <c r="A118" s="2">
        <v>117</v>
      </c>
      <c r="B118">
        <v>1002245</v>
      </c>
      <c r="C118" t="s">
        <v>770</v>
      </c>
      <c r="D118" t="s">
        <v>768</v>
      </c>
      <c r="E118" t="s">
        <v>1309</v>
      </c>
      <c r="F118" s="28">
        <v>59.94</v>
      </c>
      <c r="G118" s="28">
        <v>254.44399999999999</v>
      </c>
      <c r="H118">
        <v>32</v>
      </c>
      <c r="J118">
        <v>1004848</v>
      </c>
      <c r="K118" t="s">
        <v>535</v>
      </c>
      <c r="L118" t="s">
        <v>863</v>
      </c>
      <c r="M118" t="s">
        <v>36</v>
      </c>
      <c r="N118" s="28">
        <v>66.67</v>
      </c>
      <c r="O118" s="28">
        <v>248.31200000000001</v>
      </c>
      <c r="P118">
        <v>32</v>
      </c>
      <c r="Z118">
        <v>250395</v>
      </c>
      <c r="AA118" t="s">
        <v>809</v>
      </c>
      <c r="AB118" t="s">
        <v>768</v>
      </c>
      <c r="AC118" t="s">
        <v>44</v>
      </c>
      <c r="AD118" s="28">
        <v>70.349999999999994</v>
      </c>
      <c r="AE118" s="28">
        <v>225.15100000000001</v>
      </c>
      <c r="AF118">
        <v>29</v>
      </c>
    </row>
    <row r="119" spans="1:32" x14ac:dyDescent="0.2">
      <c r="A119" s="2">
        <v>118</v>
      </c>
      <c r="B119">
        <v>994385</v>
      </c>
      <c r="C119" t="s">
        <v>650</v>
      </c>
      <c r="D119" t="s">
        <v>947</v>
      </c>
      <c r="E119" t="s">
        <v>39</v>
      </c>
      <c r="F119" s="28">
        <v>51.88</v>
      </c>
      <c r="G119" s="28">
        <v>254.55699999999999</v>
      </c>
      <c r="H119">
        <v>32</v>
      </c>
      <c r="J119">
        <v>1013220</v>
      </c>
      <c r="K119" t="s">
        <v>996</v>
      </c>
      <c r="L119" t="s">
        <v>376</v>
      </c>
      <c r="M119" t="s">
        <v>36</v>
      </c>
      <c r="N119" s="28">
        <v>64.099999999999994</v>
      </c>
      <c r="O119" s="28">
        <v>254.13499999999999</v>
      </c>
      <c r="P119">
        <v>32</v>
      </c>
      <c r="Z119">
        <v>1006143</v>
      </c>
      <c r="AA119" t="s">
        <v>465</v>
      </c>
      <c r="AB119" t="s">
        <v>817</v>
      </c>
      <c r="AC119" t="s">
        <v>44</v>
      </c>
      <c r="AD119" s="28">
        <v>69.23</v>
      </c>
      <c r="AE119" s="28">
        <v>225.30600000000001</v>
      </c>
      <c r="AF119">
        <v>29</v>
      </c>
    </row>
    <row r="120" spans="1:32" x14ac:dyDescent="0.2">
      <c r="A120" s="2">
        <v>119</v>
      </c>
      <c r="B120">
        <v>294508</v>
      </c>
      <c r="C120" t="s">
        <v>551</v>
      </c>
      <c r="D120" t="s">
        <v>678</v>
      </c>
      <c r="E120" t="s">
        <v>39</v>
      </c>
      <c r="F120" s="28">
        <v>69.150000000000006</v>
      </c>
      <c r="G120" s="28">
        <v>260.50799999999998</v>
      </c>
      <c r="H120">
        <v>33</v>
      </c>
      <c r="J120">
        <v>1006135</v>
      </c>
      <c r="K120" t="s">
        <v>571</v>
      </c>
      <c r="L120" t="s">
        <v>17</v>
      </c>
      <c r="M120" t="s">
        <v>36</v>
      </c>
      <c r="N120" s="28">
        <v>36.71</v>
      </c>
      <c r="O120" s="28">
        <v>257.46100000000001</v>
      </c>
      <c r="P120">
        <v>33</v>
      </c>
      <c r="Z120">
        <v>1017700</v>
      </c>
      <c r="AA120" t="s">
        <v>753</v>
      </c>
      <c r="AB120" t="s">
        <v>199</v>
      </c>
      <c r="AC120" t="s">
        <v>44</v>
      </c>
      <c r="AD120" s="28">
        <v>44.08</v>
      </c>
      <c r="AE120" s="28">
        <v>225.357</v>
      </c>
      <c r="AF120">
        <v>29</v>
      </c>
    </row>
    <row r="121" spans="1:32" x14ac:dyDescent="0.2">
      <c r="A121" s="2">
        <v>120</v>
      </c>
      <c r="B121">
        <v>1004113</v>
      </c>
      <c r="C121" t="s">
        <v>874</v>
      </c>
      <c r="D121" t="s">
        <v>863</v>
      </c>
      <c r="E121" t="s">
        <v>39</v>
      </c>
      <c r="F121" s="28">
        <v>0</v>
      </c>
      <c r="G121" s="28">
        <v>263</v>
      </c>
      <c r="H121">
        <v>33</v>
      </c>
      <c r="J121">
        <v>1017109</v>
      </c>
      <c r="K121" t="s">
        <v>1648</v>
      </c>
      <c r="L121" t="s">
        <v>35</v>
      </c>
      <c r="M121" t="s">
        <v>36</v>
      </c>
      <c r="N121" s="28">
        <v>63.19</v>
      </c>
      <c r="O121" s="28">
        <v>257.96499999999997</v>
      </c>
      <c r="P121">
        <v>33</v>
      </c>
      <c r="Z121">
        <v>1001438</v>
      </c>
      <c r="AA121" t="s">
        <v>644</v>
      </c>
      <c r="AB121" t="s">
        <v>636</v>
      </c>
      <c r="AC121" t="s">
        <v>44</v>
      </c>
      <c r="AD121" s="28">
        <v>65.5</v>
      </c>
      <c r="AE121" s="28">
        <v>225.92400000000001</v>
      </c>
      <c r="AF121">
        <v>29</v>
      </c>
    </row>
    <row r="122" spans="1:32" x14ac:dyDescent="0.2">
      <c r="A122" s="2">
        <v>121</v>
      </c>
      <c r="B122">
        <v>297255</v>
      </c>
      <c r="C122" t="s">
        <v>227</v>
      </c>
      <c r="D122" t="s">
        <v>199</v>
      </c>
      <c r="E122" t="s">
        <v>39</v>
      </c>
      <c r="F122" s="28">
        <v>68.290000000000006</v>
      </c>
      <c r="G122" s="28">
        <v>263.22800000000001</v>
      </c>
      <c r="H122">
        <v>33</v>
      </c>
      <c r="J122">
        <v>1023534</v>
      </c>
      <c r="K122" t="s">
        <v>1950</v>
      </c>
      <c r="L122" t="s">
        <v>35</v>
      </c>
      <c r="M122" t="s">
        <v>36</v>
      </c>
      <c r="N122" s="28">
        <v>0</v>
      </c>
      <c r="O122" s="28">
        <v>259.05599999999998</v>
      </c>
      <c r="P122">
        <v>33</v>
      </c>
      <c r="Z122">
        <v>290826</v>
      </c>
      <c r="AA122" t="s">
        <v>204</v>
      </c>
      <c r="AB122" t="s">
        <v>947</v>
      </c>
      <c r="AC122" t="s">
        <v>44</v>
      </c>
      <c r="AD122" s="28">
        <v>72.349999999999994</v>
      </c>
      <c r="AE122" s="28">
        <v>226.13</v>
      </c>
      <c r="AF122">
        <v>29</v>
      </c>
    </row>
    <row r="123" spans="1:32" x14ac:dyDescent="0.2">
      <c r="A123" s="2">
        <v>122</v>
      </c>
      <c r="B123">
        <v>293651</v>
      </c>
      <c r="C123" t="s">
        <v>912</v>
      </c>
      <c r="D123" t="s">
        <v>906</v>
      </c>
      <c r="E123" t="s">
        <v>39</v>
      </c>
      <c r="F123" s="28">
        <v>49.6</v>
      </c>
      <c r="G123" s="28">
        <v>263.69600000000003</v>
      </c>
      <c r="H123">
        <v>33</v>
      </c>
      <c r="J123">
        <v>1015827</v>
      </c>
      <c r="K123" t="s">
        <v>143</v>
      </c>
      <c r="L123" t="s">
        <v>315</v>
      </c>
      <c r="M123" t="s">
        <v>36</v>
      </c>
      <c r="N123" s="28">
        <v>45</v>
      </c>
      <c r="O123" s="28">
        <v>259.34800000000001</v>
      </c>
      <c r="P123">
        <v>33</v>
      </c>
      <c r="Z123">
        <v>999391</v>
      </c>
      <c r="AA123" t="s">
        <v>671</v>
      </c>
      <c r="AB123" t="s">
        <v>636</v>
      </c>
      <c r="AC123" t="s">
        <v>1225</v>
      </c>
      <c r="AD123" s="28">
        <v>67.48</v>
      </c>
      <c r="AE123" s="28">
        <v>226.15299999999999</v>
      </c>
      <c r="AF123">
        <v>29</v>
      </c>
    </row>
    <row r="124" spans="1:32" x14ac:dyDescent="0.2">
      <c r="A124" s="2">
        <v>123</v>
      </c>
      <c r="B124">
        <v>996464</v>
      </c>
      <c r="C124" t="s">
        <v>1951</v>
      </c>
      <c r="D124" t="s">
        <v>439</v>
      </c>
      <c r="E124" t="s">
        <v>1309</v>
      </c>
      <c r="F124" s="28">
        <v>56.38</v>
      </c>
      <c r="G124" s="28">
        <v>265.767</v>
      </c>
      <c r="H124">
        <v>34</v>
      </c>
      <c r="J124">
        <v>1006133</v>
      </c>
      <c r="K124" t="s">
        <v>354</v>
      </c>
      <c r="L124" t="s">
        <v>768</v>
      </c>
      <c r="M124" t="s">
        <v>36</v>
      </c>
      <c r="N124" s="28">
        <v>68.77</v>
      </c>
      <c r="O124" s="28">
        <v>260.976</v>
      </c>
      <c r="P124">
        <v>33</v>
      </c>
      <c r="Z124">
        <v>1009551</v>
      </c>
      <c r="AA124" t="s">
        <v>810</v>
      </c>
      <c r="AB124" t="s">
        <v>768</v>
      </c>
      <c r="AC124" t="s">
        <v>44</v>
      </c>
      <c r="AD124" s="28">
        <v>44.79</v>
      </c>
      <c r="AE124" s="28">
        <v>226.6</v>
      </c>
      <c r="AF124">
        <v>29</v>
      </c>
    </row>
    <row r="125" spans="1:32" x14ac:dyDescent="0.2">
      <c r="A125" s="2">
        <v>124</v>
      </c>
      <c r="B125">
        <v>298280</v>
      </c>
      <c r="C125" t="s">
        <v>344</v>
      </c>
      <c r="D125" t="s">
        <v>315</v>
      </c>
      <c r="E125" t="s">
        <v>39</v>
      </c>
      <c r="F125" s="28">
        <v>68.14</v>
      </c>
      <c r="G125" s="28">
        <v>266.73</v>
      </c>
      <c r="H125">
        <v>34</v>
      </c>
      <c r="J125">
        <v>298450</v>
      </c>
      <c r="K125" t="s">
        <v>381</v>
      </c>
      <c r="L125" t="s">
        <v>439</v>
      </c>
      <c r="M125" t="s">
        <v>36</v>
      </c>
      <c r="N125" s="28">
        <v>0</v>
      </c>
      <c r="O125" s="28">
        <v>261.60000000000002</v>
      </c>
      <c r="P125">
        <v>33</v>
      </c>
      <c r="Z125">
        <v>1023502</v>
      </c>
      <c r="AA125" t="s">
        <v>1952</v>
      </c>
      <c r="AB125" t="s">
        <v>947</v>
      </c>
      <c r="AC125" t="s">
        <v>1225</v>
      </c>
      <c r="AD125" s="28">
        <v>0</v>
      </c>
      <c r="AE125" s="28">
        <v>229.167</v>
      </c>
      <c r="AF125">
        <v>29</v>
      </c>
    </row>
    <row r="126" spans="1:32" x14ac:dyDescent="0.2">
      <c r="A126" s="2">
        <v>125</v>
      </c>
      <c r="B126">
        <v>990816</v>
      </c>
      <c r="C126" t="s">
        <v>330</v>
      </c>
      <c r="D126" t="s">
        <v>863</v>
      </c>
      <c r="E126" t="s">
        <v>1309</v>
      </c>
      <c r="F126" s="28">
        <v>43</v>
      </c>
      <c r="G126" s="28">
        <v>267</v>
      </c>
      <c r="H126">
        <v>34</v>
      </c>
      <c r="J126">
        <v>1018335</v>
      </c>
      <c r="K126" t="s">
        <v>985</v>
      </c>
      <c r="L126" t="s">
        <v>35</v>
      </c>
      <c r="M126" t="s">
        <v>36</v>
      </c>
      <c r="N126" s="28">
        <v>38.5</v>
      </c>
      <c r="O126" s="28">
        <v>264.23500000000001</v>
      </c>
      <c r="P126">
        <v>34</v>
      </c>
      <c r="Z126">
        <v>1017088</v>
      </c>
      <c r="AA126" t="s">
        <v>1631</v>
      </c>
      <c r="AB126" t="s">
        <v>315</v>
      </c>
      <c r="AC126" t="s">
        <v>44</v>
      </c>
      <c r="AD126" s="28">
        <v>63.19</v>
      </c>
      <c r="AE126" s="28">
        <v>231.43199999999999</v>
      </c>
      <c r="AF126">
        <v>29</v>
      </c>
    </row>
    <row r="127" spans="1:32" x14ac:dyDescent="0.2">
      <c r="A127" s="2">
        <v>126</v>
      </c>
      <c r="B127">
        <v>1008882</v>
      </c>
      <c r="C127" t="s">
        <v>441</v>
      </c>
      <c r="D127" t="s">
        <v>439</v>
      </c>
      <c r="E127" t="s">
        <v>39</v>
      </c>
      <c r="F127" s="28">
        <v>64.83</v>
      </c>
      <c r="G127" s="28">
        <v>272.78199999999998</v>
      </c>
      <c r="H127">
        <v>35</v>
      </c>
      <c r="J127">
        <v>1007124</v>
      </c>
      <c r="K127" t="s">
        <v>618</v>
      </c>
      <c r="L127" t="s">
        <v>588</v>
      </c>
      <c r="M127" t="s">
        <v>36</v>
      </c>
      <c r="N127" s="28">
        <v>66.33</v>
      </c>
      <c r="O127" s="28">
        <v>264.74700000000001</v>
      </c>
      <c r="P127">
        <v>34</v>
      </c>
      <c r="Z127">
        <v>296225</v>
      </c>
      <c r="AA127" t="s">
        <v>810</v>
      </c>
      <c r="AB127" t="s">
        <v>723</v>
      </c>
      <c r="AC127" t="s">
        <v>1225</v>
      </c>
      <c r="AD127" s="28">
        <v>62.15</v>
      </c>
      <c r="AE127" s="28">
        <v>231.74799999999999</v>
      </c>
      <c r="AF127">
        <v>29</v>
      </c>
    </row>
    <row r="128" spans="1:32" x14ac:dyDescent="0.2">
      <c r="A128" s="2">
        <v>127</v>
      </c>
      <c r="B128">
        <v>993480</v>
      </c>
      <c r="C128" t="s">
        <v>840</v>
      </c>
      <c r="D128" t="s">
        <v>817</v>
      </c>
      <c r="E128" t="s">
        <v>39</v>
      </c>
      <c r="F128" s="28">
        <v>67.290000000000006</v>
      </c>
      <c r="G128" s="28">
        <v>274.048</v>
      </c>
      <c r="H128">
        <v>35</v>
      </c>
      <c r="J128">
        <v>991988</v>
      </c>
      <c r="K128" t="s">
        <v>68</v>
      </c>
      <c r="L128" t="s">
        <v>817</v>
      </c>
      <c r="M128" t="s">
        <v>36</v>
      </c>
      <c r="N128" s="28">
        <v>64</v>
      </c>
      <c r="O128" s="28">
        <v>265.55599999999998</v>
      </c>
      <c r="P128">
        <v>34</v>
      </c>
      <c r="Z128">
        <v>1027862</v>
      </c>
      <c r="AA128" t="s">
        <v>574</v>
      </c>
      <c r="AB128" t="s">
        <v>496</v>
      </c>
      <c r="AC128" t="s">
        <v>1309</v>
      </c>
      <c r="AD128" s="28">
        <v>0</v>
      </c>
      <c r="AE128" s="28">
        <v>231.90899999999999</v>
      </c>
      <c r="AF128">
        <v>29</v>
      </c>
    </row>
    <row r="129" spans="1:32" x14ac:dyDescent="0.2">
      <c r="A129" s="2">
        <v>128</v>
      </c>
      <c r="B129">
        <v>1009029</v>
      </c>
      <c r="C129" t="s">
        <v>1031</v>
      </c>
      <c r="D129" t="s">
        <v>35</v>
      </c>
      <c r="E129" t="s">
        <v>39</v>
      </c>
      <c r="F129" s="28">
        <v>0</v>
      </c>
      <c r="G129" s="28">
        <v>274.17700000000002</v>
      </c>
      <c r="H129">
        <v>35</v>
      </c>
      <c r="J129">
        <v>1015329</v>
      </c>
      <c r="K129" t="s">
        <v>1953</v>
      </c>
      <c r="L129" t="s">
        <v>35</v>
      </c>
      <c r="M129" t="s">
        <v>36</v>
      </c>
      <c r="N129" s="28">
        <v>0</v>
      </c>
      <c r="O129" s="28">
        <v>267.35300000000001</v>
      </c>
      <c r="P129">
        <v>34</v>
      </c>
      <c r="Z129">
        <v>1013268</v>
      </c>
      <c r="AA129" t="s">
        <v>997</v>
      </c>
      <c r="AB129" t="s">
        <v>439</v>
      </c>
      <c r="AC129" t="s">
        <v>1225</v>
      </c>
      <c r="AD129" s="28">
        <v>47.8</v>
      </c>
      <c r="AE129" s="28">
        <v>233.05600000000001</v>
      </c>
      <c r="AF129">
        <v>30</v>
      </c>
    </row>
    <row r="130" spans="1:32" x14ac:dyDescent="0.2">
      <c r="A130" s="2">
        <v>129</v>
      </c>
      <c r="B130">
        <v>298358</v>
      </c>
      <c r="C130" t="s">
        <v>794</v>
      </c>
      <c r="D130" t="s">
        <v>253</v>
      </c>
      <c r="E130" t="s">
        <v>39</v>
      </c>
      <c r="F130" s="28">
        <v>67.180000000000007</v>
      </c>
      <c r="G130" s="28">
        <v>277.048</v>
      </c>
      <c r="H130">
        <v>35</v>
      </c>
      <c r="J130">
        <v>993799</v>
      </c>
      <c r="K130" t="s">
        <v>454</v>
      </c>
      <c r="L130" t="s">
        <v>439</v>
      </c>
      <c r="M130" t="s">
        <v>36</v>
      </c>
      <c r="N130" s="28">
        <v>65.459999999999994</v>
      </c>
      <c r="O130" s="28">
        <v>269.54599999999999</v>
      </c>
      <c r="P130">
        <v>34</v>
      </c>
      <c r="Z130">
        <v>994077</v>
      </c>
      <c r="AA130" t="s">
        <v>777</v>
      </c>
      <c r="AB130" t="s">
        <v>439</v>
      </c>
      <c r="AC130" t="s">
        <v>44</v>
      </c>
      <c r="AD130" s="28">
        <v>67.86</v>
      </c>
      <c r="AE130" s="28">
        <v>234.06100000000001</v>
      </c>
      <c r="AF130">
        <v>30</v>
      </c>
    </row>
    <row r="131" spans="1:32" x14ac:dyDescent="0.2">
      <c r="A131" s="2">
        <v>130</v>
      </c>
      <c r="B131">
        <v>1002347</v>
      </c>
      <c r="C131" t="s">
        <v>175</v>
      </c>
      <c r="D131" t="s">
        <v>118</v>
      </c>
      <c r="E131" t="s">
        <v>39</v>
      </c>
      <c r="F131" s="28">
        <v>66.22</v>
      </c>
      <c r="G131" s="28">
        <v>282</v>
      </c>
      <c r="H131">
        <v>36</v>
      </c>
      <c r="J131">
        <v>1023708</v>
      </c>
      <c r="K131" t="s">
        <v>456</v>
      </c>
      <c r="L131" t="s">
        <v>118</v>
      </c>
      <c r="M131" t="s">
        <v>36</v>
      </c>
      <c r="N131" s="28">
        <v>0</v>
      </c>
      <c r="O131" s="28">
        <v>270.09100000000001</v>
      </c>
      <c r="P131">
        <v>34</v>
      </c>
      <c r="Z131">
        <v>997100</v>
      </c>
      <c r="AA131" t="s">
        <v>875</v>
      </c>
      <c r="AB131" t="s">
        <v>863</v>
      </c>
      <c r="AC131" t="s">
        <v>44</v>
      </c>
      <c r="AD131" s="28">
        <v>68.5</v>
      </c>
      <c r="AE131" s="28">
        <v>234.327</v>
      </c>
      <c r="AF131">
        <v>30</v>
      </c>
    </row>
    <row r="132" spans="1:32" x14ac:dyDescent="0.2">
      <c r="A132" s="2">
        <v>131</v>
      </c>
      <c r="B132">
        <v>998782</v>
      </c>
      <c r="C132" t="s">
        <v>926</v>
      </c>
      <c r="D132" t="s">
        <v>906</v>
      </c>
      <c r="E132" t="s">
        <v>1309</v>
      </c>
      <c r="F132" s="28">
        <v>49.25</v>
      </c>
      <c r="G132" s="28">
        <v>282.64299999999997</v>
      </c>
      <c r="H132">
        <v>36</v>
      </c>
      <c r="J132">
        <v>1015810</v>
      </c>
      <c r="K132" t="s">
        <v>1618</v>
      </c>
      <c r="L132" t="s">
        <v>315</v>
      </c>
      <c r="M132" t="s">
        <v>36</v>
      </c>
      <c r="N132" s="28">
        <v>64.3</v>
      </c>
      <c r="O132" s="28">
        <v>270.54899999999998</v>
      </c>
      <c r="P132">
        <v>34</v>
      </c>
      <c r="Z132">
        <v>291492</v>
      </c>
      <c r="AA132" t="s">
        <v>907</v>
      </c>
      <c r="AB132" t="s">
        <v>906</v>
      </c>
      <c r="AC132" t="s">
        <v>44</v>
      </c>
      <c r="AD132" s="28">
        <v>36.6</v>
      </c>
      <c r="AE132" s="28">
        <v>235.32300000000001</v>
      </c>
      <c r="AF132">
        <v>30</v>
      </c>
    </row>
    <row r="133" spans="1:32" x14ac:dyDescent="0.2">
      <c r="A133" s="2">
        <v>132</v>
      </c>
      <c r="B133">
        <v>1000864</v>
      </c>
      <c r="C133" t="s">
        <v>1615</v>
      </c>
      <c r="D133" t="s">
        <v>588</v>
      </c>
      <c r="E133" t="s">
        <v>39</v>
      </c>
      <c r="F133" s="28">
        <v>64.33</v>
      </c>
      <c r="G133" s="28">
        <v>282.779</v>
      </c>
      <c r="H133">
        <v>36</v>
      </c>
      <c r="J133">
        <v>1002922</v>
      </c>
      <c r="K133" t="s">
        <v>825</v>
      </c>
      <c r="L133" t="s">
        <v>817</v>
      </c>
      <c r="M133" t="s">
        <v>36</v>
      </c>
      <c r="N133" s="28">
        <v>0</v>
      </c>
      <c r="O133" s="28">
        <v>275.58300000000003</v>
      </c>
      <c r="P133">
        <v>35</v>
      </c>
      <c r="Z133">
        <v>1000860</v>
      </c>
      <c r="AA133" t="s">
        <v>425</v>
      </c>
      <c r="AB133" t="s">
        <v>376</v>
      </c>
      <c r="AC133" t="s">
        <v>44</v>
      </c>
      <c r="AD133" s="28">
        <v>69.67</v>
      </c>
      <c r="AE133" s="28">
        <v>235.495</v>
      </c>
      <c r="AF133">
        <v>30</v>
      </c>
    </row>
    <row r="134" spans="1:32" x14ac:dyDescent="0.2">
      <c r="A134" s="2">
        <v>133</v>
      </c>
      <c r="B134">
        <v>294125</v>
      </c>
      <c r="C134" t="s">
        <v>113</v>
      </c>
      <c r="D134" t="s">
        <v>376</v>
      </c>
      <c r="E134" t="s">
        <v>39</v>
      </c>
      <c r="F134" s="28">
        <v>60</v>
      </c>
      <c r="G134" s="28">
        <v>286.89499999999998</v>
      </c>
      <c r="H134">
        <v>36</v>
      </c>
      <c r="J134">
        <v>1023680</v>
      </c>
      <c r="K134" t="s">
        <v>1954</v>
      </c>
      <c r="L134" t="s">
        <v>588</v>
      </c>
      <c r="M134" t="s">
        <v>36</v>
      </c>
      <c r="N134" s="28">
        <v>0</v>
      </c>
      <c r="O134" s="28">
        <v>275.72699999999998</v>
      </c>
      <c r="P134">
        <v>35</v>
      </c>
      <c r="Z134">
        <v>1009308</v>
      </c>
      <c r="AA134" t="s">
        <v>781</v>
      </c>
      <c r="AB134" t="s">
        <v>768</v>
      </c>
      <c r="AC134" t="s">
        <v>44</v>
      </c>
      <c r="AD134" s="28">
        <v>74.430000000000007</v>
      </c>
      <c r="AE134" s="28">
        <v>237.15799999999999</v>
      </c>
      <c r="AF134">
        <v>30</v>
      </c>
    </row>
    <row r="135" spans="1:32" x14ac:dyDescent="0.2">
      <c r="A135" s="2">
        <v>134</v>
      </c>
      <c r="B135">
        <v>1018018</v>
      </c>
      <c r="C135" t="s">
        <v>1619</v>
      </c>
      <c r="D135" t="s">
        <v>817</v>
      </c>
      <c r="E135" t="s">
        <v>1309</v>
      </c>
      <c r="F135" s="28">
        <v>47.67</v>
      </c>
      <c r="G135" s="28">
        <v>288.23099999999999</v>
      </c>
      <c r="H135">
        <v>37</v>
      </c>
      <c r="J135">
        <v>1004948</v>
      </c>
      <c r="K135" t="s">
        <v>535</v>
      </c>
      <c r="L135" t="s">
        <v>588</v>
      </c>
      <c r="M135" t="s">
        <v>36</v>
      </c>
      <c r="N135" s="28">
        <v>53.6</v>
      </c>
      <c r="O135" s="28">
        <v>280.21300000000002</v>
      </c>
      <c r="P135">
        <v>36</v>
      </c>
      <c r="Z135">
        <v>296334</v>
      </c>
      <c r="AA135" t="s">
        <v>328</v>
      </c>
      <c r="AB135" t="s">
        <v>723</v>
      </c>
      <c r="AC135" t="s">
        <v>44</v>
      </c>
      <c r="AD135" s="28">
        <v>0</v>
      </c>
      <c r="AE135" s="28">
        <v>237.571</v>
      </c>
      <c r="AF135">
        <v>30</v>
      </c>
    </row>
    <row r="136" spans="1:32" x14ac:dyDescent="0.2">
      <c r="A136" s="2">
        <v>135</v>
      </c>
      <c r="B136">
        <v>992351</v>
      </c>
      <c r="C136" t="s">
        <v>586</v>
      </c>
      <c r="D136" t="s">
        <v>906</v>
      </c>
      <c r="E136" t="s">
        <v>1075</v>
      </c>
      <c r="F136" s="28">
        <v>57.57</v>
      </c>
      <c r="G136" s="28">
        <v>293</v>
      </c>
      <c r="H136">
        <v>37</v>
      </c>
      <c r="J136">
        <v>1006136</v>
      </c>
      <c r="K136" t="s">
        <v>100</v>
      </c>
      <c r="L136" t="s">
        <v>35</v>
      </c>
      <c r="M136" t="s">
        <v>36</v>
      </c>
      <c r="N136" s="28">
        <v>65.900000000000006</v>
      </c>
      <c r="O136" s="28">
        <v>283.47699999999998</v>
      </c>
      <c r="P136">
        <v>36</v>
      </c>
      <c r="Z136">
        <v>1023496</v>
      </c>
      <c r="AA136" t="s">
        <v>846</v>
      </c>
      <c r="AB136" t="s">
        <v>947</v>
      </c>
      <c r="AC136" t="s">
        <v>1225</v>
      </c>
      <c r="AD136" s="28">
        <v>0</v>
      </c>
      <c r="AE136" s="28">
        <v>239.7</v>
      </c>
      <c r="AF136">
        <v>30</v>
      </c>
    </row>
    <row r="137" spans="1:32" x14ac:dyDescent="0.2">
      <c r="A137" s="2">
        <v>136</v>
      </c>
      <c r="B137">
        <v>1008454</v>
      </c>
      <c r="C137" t="s">
        <v>443</v>
      </c>
      <c r="D137" t="s">
        <v>439</v>
      </c>
      <c r="E137" t="s">
        <v>39</v>
      </c>
      <c r="F137" s="28">
        <v>65.89</v>
      </c>
      <c r="G137" s="28">
        <v>294.06200000000001</v>
      </c>
      <c r="H137">
        <v>37</v>
      </c>
      <c r="J137">
        <v>1008543</v>
      </c>
      <c r="K137" t="s">
        <v>97</v>
      </c>
      <c r="L137" t="s">
        <v>35</v>
      </c>
      <c r="M137" t="s">
        <v>36</v>
      </c>
      <c r="N137" s="28">
        <v>58.63</v>
      </c>
      <c r="O137" s="28">
        <v>285.84899999999999</v>
      </c>
      <c r="P137">
        <v>36</v>
      </c>
      <c r="Z137">
        <v>1005988</v>
      </c>
      <c r="AA137" t="s">
        <v>404</v>
      </c>
      <c r="AB137" t="s">
        <v>376</v>
      </c>
      <c r="AC137" t="s">
        <v>1225</v>
      </c>
      <c r="AD137" s="28">
        <v>40.83</v>
      </c>
      <c r="AE137" s="28">
        <v>241.73699999999999</v>
      </c>
      <c r="AF137">
        <v>31</v>
      </c>
    </row>
    <row r="138" spans="1:32" x14ac:dyDescent="0.2">
      <c r="A138" s="2">
        <v>137</v>
      </c>
      <c r="B138">
        <v>1009378</v>
      </c>
      <c r="C138" t="s">
        <v>668</v>
      </c>
      <c r="D138" t="s">
        <v>636</v>
      </c>
      <c r="E138" t="s">
        <v>39</v>
      </c>
      <c r="F138" s="28">
        <v>58.88</v>
      </c>
      <c r="G138" s="28">
        <v>296.02699999999999</v>
      </c>
      <c r="H138">
        <v>38</v>
      </c>
      <c r="J138">
        <v>1009385</v>
      </c>
      <c r="K138" t="s">
        <v>181</v>
      </c>
      <c r="L138" t="s">
        <v>118</v>
      </c>
      <c r="M138" t="s">
        <v>36</v>
      </c>
      <c r="N138" s="28">
        <v>59</v>
      </c>
      <c r="O138" s="28">
        <v>287.27800000000002</v>
      </c>
      <c r="P138">
        <v>36</v>
      </c>
      <c r="Z138">
        <v>1012857</v>
      </c>
      <c r="AA138" t="s">
        <v>989</v>
      </c>
      <c r="AB138" t="s">
        <v>253</v>
      </c>
      <c r="AC138" t="s">
        <v>44</v>
      </c>
      <c r="AD138" s="28">
        <v>57.55</v>
      </c>
      <c r="AE138" s="28">
        <v>242.43799999999999</v>
      </c>
      <c r="AF138">
        <v>31</v>
      </c>
    </row>
    <row r="139" spans="1:32" x14ac:dyDescent="0.2">
      <c r="A139" s="2">
        <v>138</v>
      </c>
      <c r="B139">
        <v>1004995</v>
      </c>
      <c r="C139" t="s">
        <v>41</v>
      </c>
      <c r="D139" t="s">
        <v>35</v>
      </c>
      <c r="E139" t="s">
        <v>39</v>
      </c>
      <c r="F139" s="28">
        <v>50.95</v>
      </c>
      <c r="G139" s="28">
        <v>296.83300000000003</v>
      </c>
      <c r="H139">
        <v>38</v>
      </c>
      <c r="J139">
        <v>1002256</v>
      </c>
      <c r="K139" t="s">
        <v>211</v>
      </c>
      <c r="L139" t="s">
        <v>199</v>
      </c>
      <c r="M139" t="s">
        <v>36</v>
      </c>
      <c r="N139" s="28">
        <v>57</v>
      </c>
      <c r="O139" s="28">
        <v>289.39999999999998</v>
      </c>
      <c r="P139">
        <v>37</v>
      </c>
      <c r="Z139">
        <v>1006127</v>
      </c>
      <c r="AA139" t="s">
        <v>944</v>
      </c>
      <c r="AB139" t="s">
        <v>906</v>
      </c>
      <c r="AC139" t="s">
        <v>44</v>
      </c>
      <c r="AD139" s="28">
        <v>66.08</v>
      </c>
      <c r="AE139" s="28">
        <v>245.15299999999999</v>
      </c>
      <c r="AF139">
        <v>31</v>
      </c>
    </row>
    <row r="140" spans="1:32" x14ac:dyDescent="0.2">
      <c r="A140" s="2">
        <v>139</v>
      </c>
      <c r="B140">
        <v>280819</v>
      </c>
      <c r="C140" t="s">
        <v>788</v>
      </c>
      <c r="D140" t="s">
        <v>768</v>
      </c>
      <c r="E140" t="s">
        <v>39</v>
      </c>
      <c r="F140" s="28">
        <v>58.53</v>
      </c>
      <c r="G140" s="28">
        <v>299.33300000000003</v>
      </c>
      <c r="H140">
        <v>38</v>
      </c>
      <c r="J140">
        <v>1002259</v>
      </c>
      <c r="K140" t="s">
        <v>90</v>
      </c>
      <c r="L140" t="s">
        <v>199</v>
      </c>
      <c r="M140" t="s">
        <v>36</v>
      </c>
      <c r="N140" s="28">
        <v>64.37</v>
      </c>
      <c r="O140" s="28">
        <v>295.23700000000002</v>
      </c>
      <c r="P140">
        <v>37</v>
      </c>
      <c r="Z140">
        <v>1020979</v>
      </c>
      <c r="AA140" t="s">
        <v>1650</v>
      </c>
      <c r="AB140" t="s">
        <v>678</v>
      </c>
      <c r="AC140" t="s">
        <v>1225</v>
      </c>
      <c r="AD140" s="28">
        <v>0</v>
      </c>
      <c r="AE140" s="28">
        <v>245.667</v>
      </c>
      <c r="AF140">
        <v>31</v>
      </c>
    </row>
    <row r="141" spans="1:32" x14ac:dyDescent="0.2">
      <c r="A141" s="2">
        <v>140</v>
      </c>
      <c r="B141">
        <v>290307</v>
      </c>
      <c r="C141" t="s">
        <v>892</v>
      </c>
      <c r="D141" t="s">
        <v>863</v>
      </c>
      <c r="E141" t="s">
        <v>39</v>
      </c>
      <c r="F141" s="28">
        <v>59.95</v>
      </c>
      <c r="G141" s="28">
        <v>300.58300000000003</v>
      </c>
      <c r="H141">
        <v>38</v>
      </c>
      <c r="J141">
        <v>1004530</v>
      </c>
      <c r="K141" t="s">
        <v>1027</v>
      </c>
      <c r="L141" t="s">
        <v>17</v>
      </c>
      <c r="M141" t="s">
        <v>36</v>
      </c>
      <c r="N141" s="28">
        <v>62.5</v>
      </c>
      <c r="O141" s="28">
        <v>297.68599999999998</v>
      </c>
      <c r="P141">
        <v>38</v>
      </c>
      <c r="Z141">
        <v>1020594</v>
      </c>
      <c r="AA141" t="s">
        <v>1626</v>
      </c>
      <c r="AB141" t="s">
        <v>376</v>
      </c>
      <c r="AC141" t="s">
        <v>44</v>
      </c>
      <c r="AD141" s="28">
        <v>75</v>
      </c>
      <c r="AE141" s="28">
        <v>245.82400000000001</v>
      </c>
      <c r="AF141">
        <v>31</v>
      </c>
    </row>
    <row r="142" spans="1:32" x14ac:dyDescent="0.2">
      <c r="A142" s="2">
        <v>141</v>
      </c>
      <c r="B142">
        <v>1011985</v>
      </c>
      <c r="C142" t="s">
        <v>808</v>
      </c>
      <c r="D142" t="s">
        <v>768</v>
      </c>
      <c r="E142" t="s">
        <v>39</v>
      </c>
      <c r="F142" s="28">
        <v>60.54</v>
      </c>
      <c r="G142" s="28">
        <v>305.81599999999997</v>
      </c>
      <c r="H142">
        <v>39</v>
      </c>
      <c r="J142">
        <v>990978</v>
      </c>
      <c r="K142" t="s">
        <v>501</v>
      </c>
      <c r="L142" t="s">
        <v>947</v>
      </c>
      <c r="M142" t="s">
        <v>36</v>
      </c>
      <c r="N142" s="28">
        <v>45.33</v>
      </c>
      <c r="O142" s="28">
        <v>307.05900000000003</v>
      </c>
      <c r="P142">
        <v>39</v>
      </c>
      <c r="Z142">
        <v>293581</v>
      </c>
      <c r="AA142" t="s">
        <v>165</v>
      </c>
      <c r="AB142" t="s">
        <v>118</v>
      </c>
      <c r="AC142" t="s">
        <v>44</v>
      </c>
      <c r="AD142" s="28">
        <v>67.95</v>
      </c>
      <c r="AE142" s="28">
        <v>247.64400000000001</v>
      </c>
      <c r="AF142">
        <v>31</v>
      </c>
    </row>
    <row r="143" spans="1:32" x14ac:dyDescent="0.2">
      <c r="A143" s="2">
        <v>142</v>
      </c>
      <c r="B143">
        <v>1008083</v>
      </c>
      <c r="C143" t="s">
        <v>566</v>
      </c>
      <c r="D143" t="s">
        <v>17</v>
      </c>
      <c r="E143" t="s">
        <v>39</v>
      </c>
      <c r="F143" s="28">
        <v>62.81</v>
      </c>
      <c r="G143" s="28">
        <v>306.06</v>
      </c>
      <c r="H143">
        <v>39</v>
      </c>
      <c r="J143">
        <v>1009421</v>
      </c>
      <c r="K143" t="s">
        <v>614</v>
      </c>
      <c r="L143" t="s">
        <v>588</v>
      </c>
      <c r="M143" t="s">
        <v>36</v>
      </c>
      <c r="N143" s="28">
        <v>48.06</v>
      </c>
      <c r="O143" s="28">
        <v>326.73899999999998</v>
      </c>
      <c r="P143">
        <v>41</v>
      </c>
      <c r="Z143">
        <v>1017087</v>
      </c>
      <c r="AA143" t="s">
        <v>1948</v>
      </c>
      <c r="AB143" t="s">
        <v>906</v>
      </c>
      <c r="AC143" t="s">
        <v>1309</v>
      </c>
      <c r="AD143" s="28">
        <v>0</v>
      </c>
      <c r="AE143" s="28">
        <v>249.6</v>
      </c>
      <c r="AF143">
        <v>32</v>
      </c>
    </row>
    <row r="144" spans="1:32" x14ac:dyDescent="0.2">
      <c r="A144" s="2">
        <v>143</v>
      </c>
      <c r="B144">
        <v>998791</v>
      </c>
      <c r="C144" t="s">
        <v>68</v>
      </c>
      <c r="D144" t="s">
        <v>947</v>
      </c>
      <c r="E144" t="s">
        <v>39</v>
      </c>
      <c r="F144" s="28">
        <v>64.06</v>
      </c>
      <c r="G144" s="28">
        <v>310.767</v>
      </c>
      <c r="H144">
        <v>39</v>
      </c>
      <c r="J144">
        <v>1006137</v>
      </c>
      <c r="K144" t="s">
        <v>110</v>
      </c>
      <c r="L144" t="s">
        <v>678</v>
      </c>
      <c r="M144" t="s">
        <v>36</v>
      </c>
      <c r="N144" s="28">
        <v>60.91</v>
      </c>
      <c r="O144" s="28">
        <v>327.78</v>
      </c>
      <c r="P144">
        <v>41</v>
      </c>
      <c r="Z144">
        <v>1017720</v>
      </c>
      <c r="AA144" t="s">
        <v>1637</v>
      </c>
      <c r="AB144" t="s">
        <v>636</v>
      </c>
      <c r="AC144" t="s">
        <v>44</v>
      </c>
      <c r="AD144" s="28">
        <v>0</v>
      </c>
      <c r="AE144" s="28">
        <v>250.70400000000001</v>
      </c>
      <c r="AF144">
        <v>32</v>
      </c>
    </row>
    <row r="145" spans="1:32" x14ac:dyDescent="0.2">
      <c r="A145" s="2">
        <v>144</v>
      </c>
      <c r="B145">
        <v>293883</v>
      </c>
      <c r="C145" t="s">
        <v>498</v>
      </c>
      <c r="D145" t="s">
        <v>496</v>
      </c>
      <c r="E145" t="s">
        <v>39</v>
      </c>
      <c r="F145" s="28">
        <v>49.4</v>
      </c>
      <c r="G145" s="28">
        <v>317.875</v>
      </c>
      <c r="H145">
        <v>40</v>
      </c>
      <c r="J145">
        <v>296035</v>
      </c>
      <c r="K145" t="s">
        <v>688</v>
      </c>
      <c r="L145" t="s">
        <v>723</v>
      </c>
      <c r="M145" t="s">
        <v>36</v>
      </c>
      <c r="N145" s="28">
        <v>62.75</v>
      </c>
      <c r="O145" s="28">
        <v>328.95699999999999</v>
      </c>
      <c r="P145">
        <v>42</v>
      </c>
      <c r="Z145">
        <v>290838</v>
      </c>
      <c r="AA145" t="s">
        <v>951</v>
      </c>
      <c r="AB145" t="s">
        <v>947</v>
      </c>
      <c r="AC145" t="s">
        <v>44</v>
      </c>
      <c r="AD145" s="28">
        <v>68.38</v>
      </c>
      <c r="AE145" s="28">
        <v>250.72300000000001</v>
      </c>
      <c r="AF145">
        <v>32</v>
      </c>
    </row>
    <row r="146" spans="1:32" x14ac:dyDescent="0.2">
      <c r="A146" s="2">
        <v>145</v>
      </c>
      <c r="B146">
        <v>1004985</v>
      </c>
      <c r="C146" t="s">
        <v>853</v>
      </c>
      <c r="D146" t="s">
        <v>817</v>
      </c>
      <c r="E146" t="s">
        <v>39</v>
      </c>
      <c r="F146" s="28">
        <v>62.8</v>
      </c>
      <c r="G146" s="28">
        <v>318.95400000000001</v>
      </c>
      <c r="H146">
        <v>40</v>
      </c>
      <c r="J146">
        <v>1017065</v>
      </c>
      <c r="K146" t="s">
        <v>110</v>
      </c>
      <c r="L146" t="s">
        <v>35</v>
      </c>
      <c r="M146" t="s">
        <v>36</v>
      </c>
      <c r="N146" s="28">
        <v>0</v>
      </c>
      <c r="O146" s="28">
        <v>345.63600000000002</v>
      </c>
      <c r="P146">
        <v>44</v>
      </c>
      <c r="Z146">
        <v>281007</v>
      </c>
      <c r="AA146" t="s">
        <v>433</v>
      </c>
      <c r="AB146" t="s">
        <v>376</v>
      </c>
      <c r="AC146" t="s">
        <v>44</v>
      </c>
      <c r="AD146" s="28">
        <v>66.42</v>
      </c>
      <c r="AE146" s="28">
        <v>252.476</v>
      </c>
      <c r="AF146">
        <v>32</v>
      </c>
    </row>
    <row r="147" spans="1:32" x14ac:dyDescent="0.2">
      <c r="A147" s="2">
        <v>146</v>
      </c>
      <c r="B147">
        <v>292145</v>
      </c>
      <c r="C147" t="s">
        <v>745</v>
      </c>
      <c r="D147" t="s">
        <v>723</v>
      </c>
      <c r="E147" t="s">
        <v>39</v>
      </c>
      <c r="F147" s="28">
        <v>62.57</v>
      </c>
      <c r="G147" s="28">
        <v>320.25</v>
      </c>
      <c r="H147">
        <v>41</v>
      </c>
      <c r="J147">
        <v>294429</v>
      </c>
      <c r="K147" t="s">
        <v>832</v>
      </c>
      <c r="L147" t="s">
        <v>636</v>
      </c>
      <c r="M147" t="s">
        <v>36</v>
      </c>
      <c r="N147" s="28">
        <v>65</v>
      </c>
      <c r="O147" s="28">
        <v>346.154</v>
      </c>
      <c r="P147">
        <v>44</v>
      </c>
      <c r="Z147">
        <v>1011583</v>
      </c>
      <c r="AA147" t="s">
        <v>68</v>
      </c>
      <c r="AB147" t="s">
        <v>723</v>
      </c>
      <c r="AC147" t="s">
        <v>1309</v>
      </c>
      <c r="AD147" s="28">
        <v>48.23</v>
      </c>
      <c r="AE147" s="28">
        <v>253.40299999999999</v>
      </c>
      <c r="AF147">
        <v>32</v>
      </c>
    </row>
    <row r="148" spans="1:32" x14ac:dyDescent="0.2">
      <c r="A148" s="2">
        <v>147</v>
      </c>
      <c r="B148">
        <v>1023167</v>
      </c>
      <c r="C148" t="s">
        <v>1670</v>
      </c>
      <c r="D148" t="s">
        <v>947</v>
      </c>
      <c r="E148" t="s">
        <v>1075</v>
      </c>
      <c r="F148" s="28">
        <v>45.53</v>
      </c>
      <c r="G148" s="28">
        <v>321.2</v>
      </c>
      <c r="H148">
        <v>41</v>
      </c>
      <c r="J148">
        <v>1008282</v>
      </c>
      <c r="K148" t="s">
        <v>963</v>
      </c>
      <c r="L148" t="s">
        <v>947</v>
      </c>
      <c r="M148" t="s">
        <v>36</v>
      </c>
      <c r="N148" s="28">
        <v>60.64</v>
      </c>
      <c r="O148" s="28">
        <v>350.87900000000002</v>
      </c>
      <c r="P148">
        <v>44</v>
      </c>
      <c r="Z148">
        <v>1012218</v>
      </c>
      <c r="AA148" t="s">
        <v>986</v>
      </c>
      <c r="AB148" t="s">
        <v>35</v>
      </c>
      <c r="AC148" t="s">
        <v>44</v>
      </c>
      <c r="AD148" s="28">
        <v>45</v>
      </c>
      <c r="AE148" s="28">
        <v>254.077</v>
      </c>
      <c r="AF148">
        <v>32</v>
      </c>
    </row>
    <row r="149" spans="1:32" x14ac:dyDescent="0.2">
      <c r="A149" s="2">
        <v>148</v>
      </c>
      <c r="B149">
        <v>1005053</v>
      </c>
      <c r="C149" t="s">
        <v>126</v>
      </c>
      <c r="D149" t="s">
        <v>118</v>
      </c>
      <c r="E149" t="s">
        <v>39</v>
      </c>
      <c r="F149" s="28">
        <v>60.95</v>
      </c>
      <c r="G149" s="28">
        <v>324.11399999999998</v>
      </c>
      <c r="H149">
        <v>41</v>
      </c>
      <c r="J149">
        <v>1009226</v>
      </c>
      <c r="K149" t="s">
        <v>211</v>
      </c>
      <c r="L149" t="s">
        <v>768</v>
      </c>
      <c r="M149" t="s">
        <v>36</v>
      </c>
      <c r="N149" s="28">
        <v>59.5</v>
      </c>
      <c r="O149" s="28">
        <v>351.59100000000001</v>
      </c>
      <c r="P149">
        <v>44</v>
      </c>
      <c r="Z149">
        <v>1017114</v>
      </c>
      <c r="AA149" t="s">
        <v>1663</v>
      </c>
      <c r="AB149" t="s">
        <v>768</v>
      </c>
      <c r="AC149" t="s">
        <v>1225</v>
      </c>
      <c r="AD149" s="28">
        <v>65.33</v>
      </c>
      <c r="AE149" s="28">
        <v>254.41</v>
      </c>
      <c r="AF149">
        <v>32</v>
      </c>
    </row>
    <row r="150" spans="1:32" x14ac:dyDescent="0.2">
      <c r="A150" s="2">
        <v>149</v>
      </c>
      <c r="B150">
        <v>296269</v>
      </c>
      <c r="C150" t="s">
        <v>147</v>
      </c>
      <c r="D150" t="s">
        <v>118</v>
      </c>
      <c r="E150" t="s">
        <v>39</v>
      </c>
      <c r="F150" s="28">
        <v>62.56</v>
      </c>
      <c r="G150" s="28">
        <v>326</v>
      </c>
      <c r="H150">
        <v>41</v>
      </c>
      <c r="J150">
        <v>992048</v>
      </c>
      <c r="K150" t="s">
        <v>290</v>
      </c>
      <c r="L150" t="s">
        <v>906</v>
      </c>
      <c r="M150" t="s">
        <v>36</v>
      </c>
      <c r="N150" s="28">
        <v>54.86</v>
      </c>
      <c r="O150" s="28">
        <v>366.88499999999999</v>
      </c>
      <c r="P150">
        <v>46</v>
      </c>
      <c r="Z150">
        <v>1002245</v>
      </c>
      <c r="AA150" t="s">
        <v>770</v>
      </c>
      <c r="AB150" t="s">
        <v>768</v>
      </c>
      <c r="AC150" t="s">
        <v>1309</v>
      </c>
      <c r="AD150" s="28">
        <v>59.94</v>
      </c>
      <c r="AE150" s="28">
        <v>254.44399999999999</v>
      </c>
      <c r="AF150">
        <v>32</v>
      </c>
    </row>
    <row r="151" spans="1:32" x14ac:dyDescent="0.2">
      <c r="A151" s="2">
        <v>150</v>
      </c>
      <c r="B151">
        <v>293738</v>
      </c>
      <c r="C151" t="s">
        <v>594</v>
      </c>
      <c r="D151" t="s">
        <v>588</v>
      </c>
      <c r="E151" t="s">
        <v>39</v>
      </c>
      <c r="F151" s="28">
        <v>62.75</v>
      </c>
      <c r="G151" s="28">
        <v>328.024</v>
      </c>
      <c r="H151">
        <v>42</v>
      </c>
      <c r="J151">
        <v>298437</v>
      </c>
      <c r="K151" t="s">
        <v>120</v>
      </c>
      <c r="L151" t="s">
        <v>118</v>
      </c>
      <c r="M151" t="s">
        <v>36</v>
      </c>
      <c r="N151" s="28">
        <v>53.28</v>
      </c>
      <c r="O151" s="28">
        <v>370.2</v>
      </c>
      <c r="P151">
        <v>47</v>
      </c>
      <c r="Z151">
        <v>1012828</v>
      </c>
      <c r="AA151" t="s">
        <v>929</v>
      </c>
      <c r="AB151" t="s">
        <v>253</v>
      </c>
      <c r="AC151" t="s">
        <v>1225</v>
      </c>
      <c r="AD151" s="28">
        <v>16</v>
      </c>
      <c r="AE151" s="28">
        <v>257.58800000000002</v>
      </c>
      <c r="AF151">
        <v>33</v>
      </c>
    </row>
    <row r="152" spans="1:32" x14ac:dyDescent="0.2">
      <c r="Z152">
        <v>1017078</v>
      </c>
      <c r="AA152" t="s">
        <v>1630</v>
      </c>
      <c r="AB152" t="s">
        <v>723</v>
      </c>
      <c r="AC152" t="s">
        <v>1225</v>
      </c>
      <c r="AD152" s="28">
        <v>24</v>
      </c>
      <c r="AE152" s="28">
        <v>258.55200000000002</v>
      </c>
      <c r="AF152">
        <v>33</v>
      </c>
    </row>
    <row r="153" spans="1:32" x14ac:dyDescent="0.2">
      <c r="Z153">
        <v>1011803</v>
      </c>
      <c r="AA153" t="s">
        <v>942</v>
      </c>
      <c r="AB153" t="s">
        <v>906</v>
      </c>
      <c r="AC153" t="s">
        <v>44</v>
      </c>
      <c r="AD153" s="28">
        <v>53.95</v>
      </c>
      <c r="AE153" s="28">
        <v>264.26799999999997</v>
      </c>
      <c r="AF153">
        <v>34</v>
      </c>
    </row>
    <row r="154" spans="1:32" x14ac:dyDescent="0.2">
      <c r="Z154">
        <v>1004938</v>
      </c>
      <c r="AA154" t="s">
        <v>521</v>
      </c>
      <c r="AB154" t="s">
        <v>496</v>
      </c>
      <c r="AC154" t="s">
        <v>44</v>
      </c>
      <c r="AD154" s="28">
        <v>63.79</v>
      </c>
      <c r="AE154" s="28">
        <v>264.34500000000003</v>
      </c>
      <c r="AF154">
        <v>34</v>
      </c>
    </row>
    <row r="155" spans="1:32" x14ac:dyDescent="0.2">
      <c r="Z155">
        <v>996464</v>
      </c>
      <c r="AA155" t="s">
        <v>1951</v>
      </c>
      <c r="AB155" t="s">
        <v>439</v>
      </c>
      <c r="AC155" t="s">
        <v>1309</v>
      </c>
      <c r="AD155" s="28">
        <v>56.38</v>
      </c>
      <c r="AE155" s="28">
        <v>265.767</v>
      </c>
      <c r="AF155">
        <v>34</v>
      </c>
    </row>
    <row r="156" spans="1:32" x14ac:dyDescent="0.2">
      <c r="Z156">
        <v>990816</v>
      </c>
      <c r="AA156" t="s">
        <v>330</v>
      </c>
      <c r="AB156" t="s">
        <v>863</v>
      </c>
      <c r="AC156" t="s">
        <v>1309</v>
      </c>
      <c r="AD156" s="28">
        <v>43</v>
      </c>
      <c r="AE156" s="28">
        <v>267</v>
      </c>
      <c r="AF156">
        <v>34</v>
      </c>
    </row>
    <row r="157" spans="1:32" x14ac:dyDescent="0.2">
      <c r="Z157">
        <v>1029882</v>
      </c>
      <c r="AA157" t="s">
        <v>1955</v>
      </c>
      <c r="AB157" t="s">
        <v>118</v>
      </c>
      <c r="AC157" t="s">
        <v>1225</v>
      </c>
      <c r="AD157" s="28">
        <v>0</v>
      </c>
      <c r="AE157" s="28">
        <v>270.23099999999999</v>
      </c>
      <c r="AF157">
        <v>34</v>
      </c>
    </row>
    <row r="158" spans="1:32" x14ac:dyDescent="0.2">
      <c r="Z158">
        <v>280737</v>
      </c>
      <c r="AA158" t="s">
        <v>627</v>
      </c>
      <c r="AB158" t="s">
        <v>678</v>
      </c>
      <c r="AC158" t="s">
        <v>1225</v>
      </c>
      <c r="AD158" s="28">
        <v>57</v>
      </c>
      <c r="AE158" s="28">
        <v>270.78500000000003</v>
      </c>
      <c r="AF158">
        <v>34</v>
      </c>
    </row>
    <row r="159" spans="1:32" x14ac:dyDescent="0.2">
      <c r="Z159">
        <v>1008384</v>
      </c>
      <c r="AA159" t="s">
        <v>987</v>
      </c>
      <c r="AB159" t="s">
        <v>35</v>
      </c>
      <c r="AC159" t="s">
        <v>44</v>
      </c>
      <c r="AD159" s="28">
        <v>57.91</v>
      </c>
      <c r="AE159" s="28">
        <v>278.51400000000001</v>
      </c>
      <c r="AF159">
        <v>35</v>
      </c>
    </row>
    <row r="160" spans="1:32" x14ac:dyDescent="0.2">
      <c r="Z160">
        <v>993816</v>
      </c>
      <c r="AA160" t="s">
        <v>431</v>
      </c>
      <c r="AB160" t="s">
        <v>678</v>
      </c>
      <c r="AC160" t="s">
        <v>1225</v>
      </c>
      <c r="AD160" s="28">
        <v>49.5</v>
      </c>
      <c r="AE160" s="28">
        <v>280.14699999999999</v>
      </c>
      <c r="AF160">
        <v>36</v>
      </c>
    </row>
    <row r="161" spans="26:32" x14ac:dyDescent="0.2">
      <c r="Z161">
        <v>1002227</v>
      </c>
      <c r="AA161" t="s">
        <v>695</v>
      </c>
      <c r="AB161" t="s">
        <v>817</v>
      </c>
      <c r="AC161" t="s">
        <v>44</v>
      </c>
      <c r="AD161" s="28">
        <v>62.06</v>
      </c>
      <c r="AE161" s="28">
        <v>280.28399999999999</v>
      </c>
      <c r="AF161">
        <v>36</v>
      </c>
    </row>
    <row r="162" spans="26:32" x14ac:dyDescent="0.2">
      <c r="Z162">
        <v>1013230</v>
      </c>
      <c r="AA162" t="s">
        <v>658</v>
      </c>
      <c r="AB162" t="s">
        <v>863</v>
      </c>
      <c r="AC162" t="s">
        <v>44</v>
      </c>
      <c r="AD162" s="28">
        <v>52.8</v>
      </c>
      <c r="AE162" s="28">
        <v>280.68</v>
      </c>
      <c r="AF162">
        <v>36</v>
      </c>
    </row>
    <row r="163" spans="26:32" x14ac:dyDescent="0.2">
      <c r="Z163">
        <v>280744</v>
      </c>
      <c r="AA163" t="s">
        <v>587</v>
      </c>
      <c r="AB163" t="s">
        <v>588</v>
      </c>
      <c r="AC163" t="s">
        <v>44</v>
      </c>
      <c r="AD163" s="28">
        <v>63.62</v>
      </c>
      <c r="AE163" s="28">
        <v>280.69400000000002</v>
      </c>
      <c r="AF163">
        <v>36</v>
      </c>
    </row>
    <row r="164" spans="26:32" x14ac:dyDescent="0.2">
      <c r="Z164">
        <v>1003203</v>
      </c>
      <c r="AA164" t="s">
        <v>883</v>
      </c>
      <c r="AB164" t="s">
        <v>863</v>
      </c>
      <c r="AC164" t="s">
        <v>44</v>
      </c>
      <c r="AD164" s="28">
        <v>66.88</v>
      </c>
      <c r="AE164" s="28">
        <v>281.89600000000002</v>
      </c>
      <c r="AF164">
        <v>36</v>
      </c>
    </row>
    <row r="165" spans="26:32" x14ac:dyDescent="0.2">
      <c r="Z165">
        <v>998782</v>
      </c>
      <c r="AA165" t="s">
        <v>926</v>
      </c>
      <c r="AB165" t="s">
        <v>906</v>
      </c>
      <c r="AC165" t="s">
        <v>1309</v>
      </c>
      <c r="AD165" s="28">
        <v>49.25</v>
      </c>
      <c r="AE165" s="28">
        <v>282.64299999999997</v>
      </c>
      <c r="AF165">
        <v>36</v>
      </c>
    </row>
    <row r="166" spans="26:32" x14ac:dyDescent="0.2">
      <c r="Z166">
        <v>1002947</v>
      </c>
      <c r="AA166" t="s">
        <v>709</v>
      </c>
      <c r="AB166" t="s">
        <v>678</v>
      </c>
      <c r="AC166" t="s">
        <v>44</v>
      </c>
      <c r="AD166" s="28">
        <v>53.87</v>
      </c>
      <c r="AE166" s="28">
        <v>284.17399999999998</v>
      </c>
      <c r="AF166">
        <v>36</v>
      </c>
    </row>
    <row r="167" spans="26:32" x14ac:dyDescent="0.2">
      <c r="Z167">
        <v>296190</v>
      </c>
      <c r="AA167" t="s">
        <v>161</v>
      </c>
      <c r="AB167" t="s">
        <v>199</v>
      </c>
      <c r="AC167" t="s">
        <v>44</v>
      </c>
      <c r="AD167" s="28">
        <v>54</v>
      </c>
      <c r="AE167" s="28">
        <v>287.73700000000002</v>
      </c>
      <c r="AF167">
        <v>36</v>
      </c>
    </row>
    <row r="168" spans="26:32" x14ac:dyDescent="0.2">
      <c r="Z168">
        <v>1008171</v>
      </c>
      <c r="AA168" t="s">
        <v>38</v>
      </c>
      <c r="AB168" t="s">
        <v>35</v>
      </c>
      <c r="AC168" t="s">
        <v>1053</v>
      </c>
      <c r="AD168" s="28">
        <v>41.63</v>
      </c>
      <c r="AE168" s="28">
        <v>288.077</v>
      </c>
      <c r="AF168">
        <v>37</v>
      </c>
    </row>
    <row r="169" spans="26:32" x14ac:dyDescent="0.2">
      <c r="Z169">
        <v>1018018</v>
      </c>
      <c r="AA169" t="s">
        <v>1619</v>
      </c>
      <c r="AB169" t="s">
        <v>817</v>
      </c>
      <c r="AC169" t="s">
        <v>1309</v>
      </c>
      <c r="AD169" s="28">
        <v>47.67</v>
      </c>
      <c r="AE169" s="28">
        <v>288.23099999999999</v>
      </c>
      <c r="AF169">
        <v>37</v>
      </c>
    </row>
    <row r="170" spans="26:32" x14ac:dyDescent="0.2">
      <c r="Z170">
        <v>990840</v>
      </c>
      <c r="AA170" t="s">
        <v>742</v>
      </c>
      <c r="AB170" t="s">
        <v>817</v>
      </c>
      <c r="AC170" t="s">
        <v>44</v>
      </c>
      <c r="AD170" s="28">
        <v>74.599999999999994</v>
      </c>
      <c r="AE170" s="28">
        <v>288.29500000000002</v>
      </c>
      <c r="AF170">
        <v>37</v>
      </c>
    </row>
    <row r="171" spans="26:32" x14ac:dyDescent="0.2">
      <c r="Z171">
        <v>1004364</v>
      </c>
      <c r="AA171" t="s">
        <v>153</v>
      </c>
      <c r="AB171" t="s">
        <v>947</v>
      </c>
      <c r="AC171" t="s">
        <v>44</v>
      </c>
      <c r="AD171" s="28">
        <v>53.71</v>
      </c>
      <c r="AE171" s="28">
        <v>288.55599999999998</v>
      </c>
      <c r="AF171">
        <v>37</v>
      </c>
    </row>
    <row r="172" spans="26:32" x14ac:dyDescent="0.2">
      <c r="Z172">
        <v>1021200</v>
      </c>
      <c r="AA172" t="s">
        <v>1646</v>
      </c>
      <c r="AB172" t="s">
        <v>863</v>
      </c>
      <c r="AC172" t="s">
        <v>1081</v>
      </c>
      <c r="AD172" s="28">
        <v>0</v>
      </c>
      <c r="AE172" s="28">
        <v>288.63200000000001</v>
      </c>
      <c r="AF172">
        <v>37</v>
      </c>
    </row>
    <row r="173" spans="26:32" x14ac:dyDescent="0.2">
      <c r="Z173">
        <v>281124</v>
      </c>
      <c r="AA173" t="s">
        <v>201</v>
      </c>
      <c r="AB173" t="s">
        <v>439</v>
      </c>
      <c r="AC173" t="s">
        <v>44</v>
      </c>
      <c r="AD173" s="28">
        <v>49.14</v>
      </c>
      <c r="AE173" s="28">
        <v>291.25</v>
      </c>
      <c r="AF173">
        <v>37</v>
      </c>
    </row>
    <row r="174" spans="26:32" x14ac:dyDescent="0.2">
      <c r="Z174">
        <v>993795</v>
      </c>
      <c r="AA174" t="s">
        <v>205</v>
      </c>
      <c r="AB174" t="s">
        <v>199</v>
      </c>
      <c r="AC174" t="s">
        <v>1225</v>
      </c>
      <c r="AD174" s="28">
        <v>0</v>
      </c>
      <c r="AE174" s="28">
        <v>291.72699999999998</v>
      </c>
      <c r="AF174">
        <v>37</v>
      </c>
    </row>
    <row r="175" spans="26:32" x14ac:dyDescent="0.2">
      <c r="Z175">
        <v>290246</v>
      </c>
      <c r="AA175" t="s">
        <v>682</v>
      </c>
      <c r="AB175" t="s">
        <v>817</v>
      </c>
      <c r="AC175" t="s">
        <v>1081</v>
      </c>
      <c r="AD175" s="28">
        <v>78.5</v>
      </c>
      <c r="AE175" s="28">
        <v>293.68299999999999</v>
      </c>
      <c r="AF175">
        <v>37</v>
      </c>
    </row>
    <row r="176" spans="26:32" x14ac:dyDescent="0.2">
      <c r="Z176">
        <v>998529</v>
      </c>
      <c r="AA176" t="s">
        <v>813</v>
      </c>
      <c r="AB176" t="s">
        <v>768</v>
      </c>
      <c r="AC176" t="s">
        <v>1081</v>
      </c>
      <c r="AD176" s="28">
        <v>54</v>
      </c>
      <c r="AE176" s="28">
        <v>295.83300000000003</v>
      </c>
      <c r="AF176">
        <v>37</v>
      </c>
    </row>
    <row r="177" spans="26:32" x14ac:dyDescent="0.2">
      <c r="Z177">
        <v>1001017</v>
      </c>
      <c r="AA177" t="s">
        <v>697</v>
      </c>
      <c r="AB177" t="s">
        <v>678</v>
      </c>
      <c r="AC177" t="s">
        <v>44</v>
      </c>
      <c r="AD177" s="28">
        <v>57.85</v>
      </c>
      <c r="AE177" s="28">
        <v>296.38900000000001</v>
      </c>
      <c r="AF177">
        <v>38</v>
      </c>
    </row>
    <row r="178" spans="26:32" x14ac:dyDescent="0.2">
      <c r="Z178">
        <v>990606</v>
      </c>
      <c r="AA178" t="s">
        <v>368</v>
      </c>
      <c r="AB178" t="s">
        <v>315</v>
      </c>
      <c r="AC178" t="s">
        <v>44</v>
      </c>
      <c r="AD178" s="28">
        <v>50.63</v>
      </c>
      <c r="AE178" s="28">
        <v>299.423</v>
      </c>
      <c r="AF178">
        <v>38</v>
      </c>
    </row>
    <row r="179" spans="26:32" x14ac:dyDescent="0.2">
      <c r="Z179">
        <v>1005199</v>
      </c>
      <c r="AA179" t="s">
        <v>66</v>
      </c>
      <c r="AB179" t="s">
        <v>35</v>
      </c>
      <c r="AC179" t="s">
        <v>44</v>
      </c>
      <c r="AD179" s="28">
        <v>61.45</v>
      </c>
      <c r="AE179" s="28">
        <v>303.98099999999999</v>
      </c>
      <c r="AF179">
        <v>38</v>
      </c>
    </row>
    <row r="180" spans="26:32" x14ac:dyDescent="0.2">
      <c r="Z180">
        <v>1027021</v>
      </c>
      <c r="AA180" t="s">
        <v>1956</v>
      </c>
      <c r="AB180" t="s">
        <v>253</v>
      </c>
      <c r="AC180" t="s">
        <v>1225</v>
      </c>
      <c r="AD180" s="28">
        <v>44.17</v>
      </c>
      <c r="AE180" s="28">
        <v>304.8</v>
      </c>
      <c r="AF180">
        <v>39</v>
      </c>
    </row>
    <row r="181" spans="26:32" x14ac:dyDescent="0.2">
      <c r="Z181">
        <v>291867</v>
      </c>
      <c r="AA181" t="s">
        <v>38</v>
      </c>
      <c r="AB181" t="s">
        <v>636</v>
      </c>
      <c r="AC181" t="s">
        <v>44</v>
      </c>
      <c r="AD181" s="28">
        <v>61.59</v>
      </c>
      <c r="AE181" s="28">
        <v>306.55799999999999</v>
      </c>
      <c r="AF181">
        <v>39</v>
      </c>
    </row>
    <row r="182" spans="26:32" x14ac:dyDescent="0.2">
      <c r="Z182">
        <v>294101</v>
      </c>
      <c r="AA182" t="s">
        <v>921</v>
      </c>
      <c r="AB182" t="s">
        <v>906</v>
      </c>
      <c r="AC182" t="s">
        <v>44</v>
      </c>
      <c r="AD182" s="28">
        <v>60.29</v>
      </c>
      <c r="AE182" s="28">
        <v>306.73700000000002</v>
      </c>
      <c r="AF182">
        <v>39</v>
      </c>
    </row>
    <row r="183" spans="26:32" x14ac:dyDescent="0.2">
      <c r="Z183">
        <v>1000061</v>
      </c>
      <c r="AA183" t="s">
        <v>778</v>
      </c>
      <c r="AB183" t="s">
        <v>678</v>
      </c>
      <c r="AC183" t="s">
        <v>1081</v>
      </c>
      <c r="AD183" s="28">
        <v>56.8</v>
      </c>
      <c r="AE183" s="28">
        <v>307.32100000000003</v>
      </c>
      <c r="AF183">
        <v>39</v>
      </c>
    </row>
    <row r="184" spans="26:32" x14ac:dyDescent="0.2">
      <c r="Z184">
        <v>1008139</v>
      </c>
      <c r="AA184" t="s">
        <v>637</v>
      </c>
      <c r="AB184" t="s">
        <v>17</v>
      </c>
      <c r="AC184" t="s">
        <v>44</v>
      </c>
      <c r="AD184" s="28">
        <v>49.75</v>
      </c>
      <c r="AE184" s="28">
        <v>308</v>
      </c>
      <c r="AF184">
        <v>39</v>
      </c>
    </row>
    <row r="185" spans="26:32" x14ac:dyDescent="0.2">
      <c r="Z185">
        <v>297456</v>
      </c>
      <c r="AA185" t="s">
        <v>461</v>
      </c>
      <c r="AB185" t="s">
        <v>439</v>
      </c>
      <c r="AC185" t="s">
        <v>44</v>
      </c>
      <c r="AD185" s="28">
        <v>63.25</v>
      </c>
      <c r="AE185" s="28">
        <v>308.30900000000003</v>
      </c>
      <c r="AF185">
        <v>39</v>
      </c>
    </row>
    <row r="186" spans="26:32" x14ac:dyDescent="0.2">
      <c r="Z186">
        <v>993806</v>
      </c>
      <c r="AA186" t="s">
        <v>676</v>
      </c>
      <c r="AB186" t="s">
        <v>315</v>
      </c>
      <c r="AC186" t="s">
        <v>44</v>
      </c>
      <c r="AD186" s="28">
        <v>54.5</v>
      </c>
      <c r="AE186" s="28">
        <v>310.93799999999999</v>
      </c>
      <c r="AF186">
        <v>39</v>
      </c>
    </row>
    <row r="187" spans="26:32" x14ac:dyDescent="0.2">
      <c r="Z187">
        <v>291849</v>
      </c>
      <c r="AA187" t="s">
        <v>285</v>
      </c>
      <c r="AB187" t="s">
        <v>253</v>
      </c>
      <c r="AC187" t="s">
        <v>44</v>
      </c>
      <c r="AD187" s="28">
        <v>59.6</v>
      </c>
      <c r="AE187" s="28">
        <v>316.786</v>
      </c>
      <c r="AF187">
        <v>40</v>
      </c>
    </row>
    <row r="188" spans="26:32" x14ac:dyDescent="0.2">
      <c r="Z188">
        <v>1011755</v>
      </c>
      <c r="AA188" t="s">
        <v>68</v>
      </c>
      <c r="AB188" t="s">
        <v>315</v>
      </c>
      <c r="AC188" t="s">
        <v>44</v>
      </c>
      <c r="AD188" s="28">
        <v>48.8</v>
      </c>
      <c r="AE188" s="28">
        <v>318.45400000000001</v>
      </c>
      <c r="AF188">
        <v>40</v>
      </c>
    </row>
    <row r="189" spans="26:32" x14ac:dyDescent="0.2">
      <c r="Z189">
        <v>999321</v>
      </c>
      <c r="AA189" t="s">
        <v>398</v>
      </c>
      <c r="AB189" t="s">
        <v>376</v>
      </c>
      <c r="AC189" t="s">
        <v>44</v>
      </c>
      <c r="AD189" s="28">
        <v>60.05</v>
      </c>
      <c r="AE189" s="28">
        <v>319.76100000000002</v>
      </c>
      <c r="AF189">
        <v>40</v>
      </c>
    </row>
    <row r="190" spans="26:32" x14ac:dyDescent="0.2">
      <c r="Z190">
        <v>1004940</v>
      </c>
      <c r="AA190" t="s">
        <v>248</v>
      </c>
      <c r="AB190" t="s">
        <v>496</v>
      </c>
      <c r="AC190" t="s">
        <v>1225</v>
      </c>
      <c r="AD190" s="28">
        <v>0</v>
      </c>
      <c r="AE190" s="28">
        <v>320.27300000000002</v>
      </c>
      <c r="AF190">
        <v>41</v>
      </c>
    </row>
    <row r="191" spans="26:32" x14ac:dyDescent="0.2">
      <c r="Z191">
        <v>1008123</v>
      </c>
      <c r="AA191" t="s">
        <v>574</v>
      </c>
      <c r="AB191" t="s">
        <v>17</v>
      </c>
      <c r="AC191" t="s">
        <v>44</v>
      </c>
      <c r="AD191" s="28">
        <v>59.14</v>
      </c>
      <c r="AE191" s="28">
        <v>321.38499999999999</v>
      </c>
      <c r="AF191">
        <v>41</v>
      </c>
    </row>
    <row r="192" spans="26:32" x14ac:dyDescent="0.2">
      <c r="Z192">
        <v>298470</v>
      </c>
      <c r="AA192" t="s">
        <v>79</v>
      </c>
      <c r="AB192" t="s">
        <v>35</v>
      </c>
      <c r="AC192" t="s">
        <v>44</v>
      </c>
      <c r="AD192" s="28">
        <v>62.2</v>
      </c>
      <c r="AE192" s="28">
        <v>323.875</v>
      </c>
      <c r="AF192">
        <v>41</v>
      </c>
    </row>
    <row r="193" spans="26:32" x14ac:dyDescent="0.2">
      <c r="Z193">
        <v>997974</v>
      </c>
      <c r="AA193" t="s">
        <v>341</v>
      </c>
      <c r="AB193" t="s">
        <v>253</v>
      </c>
      <c r="AC193" t="s">
        <v>44</v>
      </c>
      <c r="AD193" s="28">
        <v>61.67</v>
      </c>
      <c r="AE193" s="28">
        <v>327.34800000000001</v>
      </c>
      <c r="AF193">
        <v>41</v>
      </c>
    </row>
    <row r="194" spans="26:32" x14ac:dyDescent="0.2">
      <c r="Z194">
        <v>993953</v>
      </c>
      <c r="AA194" t="s">
        <v>151</v>
      </c>
      <c r="AB194" t="s">
        <v>118</v>
      </c>
      <c r="AC194" t="s">
        <v>44</v>
      </c>
      <c r="AD194" s="28">
        <v>56.86</v>
      </c>
      <c r="AE194" s="28">
        <v>332.08600000000001</v>
      </c>
      <c r="AF194">
        <v>42</v>
      </c>
    </row>
    <row r="195" spans="26:32" x14ac:dyDescent="0.2">
      <c r="Z195">
        <v>1011954</v>
      </c>
      <c r="AA195" t="s">
        <v>319</v>
      </c>
      <c r="AB195" t="s">
        <v>315</v>
      </c>
      <c r="AC195" t="s">
        <v>1081</v>
      </c>
      <c r="AD195" s="28">
        <v>45.4</v>
      </c>
      <c r="AE195" s="28">
        <v>332.90899999999999</v>
      </c>
      <c r="AF195">
        <v>42</v>
      </c>
    </row>
    <row r="196" spans="26:32" x14ac:dyDescent="0.2">
      <c r="Z196">
        <v>1003192</v>
      </c>
      <c r="AA196" t="s">
        <v>944</v>
      </c>
      <c r="AB196" t="s">
        <v>947</v>
      </c>
      <c r="AC196" t="s">
        <v>1225</v>
      </c>
      <c r="AD196" s="28">
        <v>59.69</v>
      </c>
      <c r="AE196" s="28">
        <v>340.53300000000002</v>
      </c>
      <c r="AF196">
        <v>43</v>
      </c>
    </row>
    <row r="197" spans="26:32" x14ac:dyDescent="0.2">
      <c r="Z197">
        <v>1018075</v>
      </c>
      <c r="AA197" t="s">
        <v>60</v>
      </c>
      <c r="AB197" t="s">
        <v>35</v>
      </c>
      <c r="AC197" t="s">
        <v>44</v>
      </c>
      <c r="AD197" s="28">
        <v>42</v>
      </c>
      <c r="AE197" s="28">
        <v>341.91699999999997</v>
      </c>
      <c r="AF197">
        <v>43</v>
      </c>
    </row>
    <row r="198" spans="26:32" x14ac:dyDescent="0.2">
      <c r="Z198">
        <v>293854</v>
      </c>
      <c r="AA198" t="s">
        <v>429</v>
      </c>
      <c r="AB198" t="s">
        <v>376</v>
      </c>
      <c r="AC198" t="s">
        <v>44</v>
      </c>
      <c r="AD198" s="28">
        <v>56.54</v>
      </c>
      <c r="AE198" s="28">
        <v>341.97</v>
      </c>
      <c r="AF198">
        <v>43</v>
      </c>
    </row>
    <row r="199" spans="26:32" x14ac:dyDescent="0.2">
      <c r="Z199">
        <v>291720</v>
      </c>
      <c r="AA199" t="s">
        <v>272</v>
      </c>
      <c r="AB199" t="s">
        <v>253</v>
      </c>
      <c r="AC199" t="s">
        <v>44</v>
      </c>
      <c r="AD199" s="28">
        <v>60.1</v>
      </c>
      <c r="AE199" s="28">
        <v>342.15199999999999</v>
      </c>
      <c r="AF199">
        <v>43</v>
      </c>
    </row>
    <row r="200" spans="26:32" x14ac:dyDescent="0.2">
      <c r="Z200">
        <v>1004757</v>
      </c>
      <c r="AA200" t="s">
        <v>991</v>
      </c>
      <c r="AB200" t="s">
        <v>253</v>
      </c>
      <c r="AC200" t="s">
        <v>44</v>
      </c>
      <c r="AD200" s="28">
        <v>57.28</v>
      </c>
      <c r="AE200" s="28">
        <v>343.36399999999998</v>
      </c>
      <c r="AF200">
        <v>43</v>
      </c>
    </row>
    <row r="201" spans="26:32" x14ac:dyDescent="0.2">
      <c r="Z201">
        <v>1008154</v>
      </c>
      <c r="AA201" t="s">
        <v>203</v>
      </c>
      <c r="AB201" t="s">
        <v>199</v>
      </c>
      <c r="AC201" t="s">
        <v>1225</v>
      </c>
      <c r="AD201" s="28">
        <v>61</v>
      </c>
      <c r="AE201" s="28">
        <v>346.17500000000001</v>
      </c>
      <c r="AF201">
        <v>44</v>
      </c>
    </row>
    <row r="202" spans="26:32" x14ac:dyDescent="0.2">
      <c r="Z202">
        <v>1010174</v>
      </c>
      <c r="AA202" t="s">
        <v>738</v>
      </c>
      <c r="AB202" t="s">
        <v>723</v>
      </c>
      <c r="AC202" t="s">
        <v>44</v>
      </c>
      <c r="AD202" s="28">
        <v>58</v>
      </c>
      <c r="AE202" s="28">
        <v>347.82</v>
      </c>
      <c r="AF202">
        <v>44</v>
      </c>
    </row>
    <row r="203" spans="26:32" x14ac:dyDescent="0.2">
      <c r="Z203">
        <v>996232</v>
      </c>
      <c r="AA203" t="s">
        <v>333</v>
      </c>
      <c r="AB203" t="s">
        <v>315</v>
      </c>
      <c r="AC203" t="s">
        <v>44</v>
      </c>
      <c r="AD203" s="28">
        <v>58.1</v>
      </c>
      <c r="AE203" s="28">
        <v>361.97</v>
      </c>
      <c r="AF203">
        <v>46</v>
      </c>
    </row>
    <row r="204" spans="26:32" x14ac:dyDescent="0.2">
      <c r="Z204">
        <v>1005992</v>
      </c>
      <c r="AA204" t="s">
        <v>999</v>
      </c>
      <c r="AB204" t="s">
        <v>439</v>
      </c>
      <c r="AC204" t="s">
        <v>44</v>
      </c>
      <c r="AD204" s="28">
        <v>68.400000000000006</v>
      </c>
      <c r="AE204" s="28">
        <v>362.846</v>
      </c>
      <c r="AF204">
        <v>46</v>
      </c>
    </row>
    <row r="205" spans="26:32" x14ac:dyDescent="0.2">
      <c r="Z205">
        <v>291357</v>
      </c>
      <c r="AA205" t="s">
        <v>530</v>
      </c>
      <c r="AB205" t="s">
        <v>496</v>
      </c>
      <c r="AC205" t="s">
        <v>44</v>
      </c>
      <c r="AD205" s="28">
        <v>55.56</v>
      </c>
      <c r="AE205" s="28">
        <v>364.286</v>
      </c>
      <c r="AF205">
        <v>46</v>
      </c>
    </row>
    <row r="206" spans="26:32" x14ac:dyDescent="0.2">
      <c r="Z206">
        <v>298336</v>
      </c>
      <c r="AA206" t="s">
        <v>505</v>
      </c>
      <c r="AB206" t="s">
        <v>118</v>
      </c>
      <c r="AC206" t="s">
        <v>44</v>
      </c>
      <c r="AD206" s="28">
        <v>61.14</v>
      </c>
      <c r="AE206" s="28">
        <v>366.64299999999997</v>
      </c>
      <c r="AF206">
        <v>46</v>
      </c>
    </row>
    <row r="207" spans="26:32" x14ac:dyDescent="0.2">
      <c r="Z207">
        <v>1006013</v>
      </c>
      <c r="AA207" t="s">
        <v>1622</v>
      </c>
      <c r="AB207" t="s">
        <v>17</v>
      </c>
      <c r="AC207" t="s">
        <v>44</v>
      </c>
      <c r="AD207" s="28">
        <v>49.33</v>
      </c>
      <c r="AE207" s="28">
        <v>370.5</v>
      </c>
      <c r="AF207">
        <v>47</v>
      </c>
    </row>
    <row r="208" spans="26:32" x14ac:dyDescent="0.2">
      <c r="Z208">
        <v>1021031</v>
      </c>
      <c r="AA208" t="s">
        <v>800</v>
      </c>
      <c r="AB208" t="s">
        <v>35</v>
      </c>
      <c r="AC208" t="s">
        <v>1225</v>
      </c>
      <c r="AD208" s="28">
        <v>0</v>
      </c>
      <c r="AE208" s="28">
        <v>377.9</v>
      </c>
      <c r="AF208">
        <v>48</v>
      </c>
    </row>
    <row r="209" spans="26:32" x14ac:dyDescent="0.2">
      <c r="Z209">
        <v>1008185</v>
      </c>
      <c r="AA209" t="s">
        <v>83</v>
      </c>
      <c r="AB209" t="s">
        <v>35</v>
      </c>
      <c r="AC209" t="s">
        <v>44</v>
      </c>
      <c r="AD209" s="28">
        <v>57.5</v>
      </c>
      <c r="AE209" s="28">
        <v>380.423</v>
      </c>
      <c r="AF209">
        <v>48</v>
      </c>
    </row>
    <row r="210" spans="26:32" x14ac:dyDescent="0.2">
      <c r="Z210">
        <v>1002282</v>
      </c>
      <c r="AA210" t="s">
        <v>670</v>
      </c>
      <c r="AB210" t="s">
        <v>636</v>
      </c>
      <c r="AC210" t="s">
        <v>44</v>
      </c>
      <c r="AD210" s="28">
        <v>56.05</v>
      </c>
      <c r="AE210" s="28">
        <v>383.21699999999998</v>
      </c>
      <c r="AF210">
        <v>48</v>
      </c>
    </row>
    <row r="211" spans="26:32" x14ac:dyDescent="0.2">
      <c r="Z211">
        <v>280824</v>
      </c>
      <c r="AA211" t="s">
        <v>659</v>
      </c>
      <c r="AB211" t="s">
        <v>636</v>
      </c>
      <c r="AC211" t="s">
        <v>44</v>
      </c>
      <c r="AD211" s="28">
        <v>57.56</v>
      </c>
      <c r="AE211" s="28">
        <v>385.03899999999999</v>
      </c>
      <c r="AF211">
        <v>49</v>
      </c>
    </row>
    <row r="212" spans="26:32" x14ac:dyDescent="0.2">
      <c r="Z212">
        <v>1006030</v>
      </c>
      <c r="AA212" t="s">
        <v>611</v>
      </c>
      <c r="AB212" t="s">
        <v>588</v>
      </c>
      <c r="AC212" t="s">
        <v>44</v>
      </c>
      <c r="AD212" s="28">
        <v>55.53</v>
      </c>
      <c r="AE212" s="28">
        <v>398.286</v>
      </c>
      <c r="AF212">
        <v>50</v>
      </c>
    </row>
    <row r="213" spans="26:32" x14ac:dyDescent="0.2">
      <c r="Z213">
        <v>1013973</v>
      </c>
      <c r="AA213" t="s">
        <v>235</v>
      </c>
      <c r="AB213" t="s">
        <v>199</v>
      </c>
      <c r="AC213" t="s">
        <v>44</v>
      </c>
      <c r="AD213" s="28">
        <v>56.88</v>
      </c>
      <c r="AE213" s="28">
        <v>400.33300000000003</v>
      </c>
      <c r="AF213">
        <v>51</v>
      </c>
    </row>
    <row r="214" spans="26:32" x14ac:dyDescent="0.2">
      <c r="Z214">
        <v>1005326</v>
      </c>
      <c r="AA214" t="s">
        <v>752</v>
      </c>
      <c r="AB214" t="s">
        <v>723</v>
      </c>
      <c r="AC214" t="s">
        <v>1225</v>
      </c>
      <c r="AD214" s="28">
        <v>47.6</v>
      </c>
      <c r="AE214" s="28">
        <v>406.7</v>
      </c>
      <c r="AF214">
        <v>51</v>
      </c>
    </row>
    <row r="215" spans="26:32" x14ac:dyDescent="0.2">
      <c r="Z215">
        <v>1000998</v>
      </c>
      <c r="AA215" t="s">
        <v>88</v>
      </c>
      <c r="AB215" t="s">
        <v>35</v>
      </c>
      <c r="AC215" t="s">
        <v>44</v>
      </c>
      <c r="AD215" s="28">
        <v>56.41</v>
      </c>
      <c r="AE215" s="28">
        <v>413</v>
      </c>
      <c r="AF215">
        <v>52</v>
      </c>
    </row>
    <row r="216" spans="26:32" x14ac:dyDescent="0.2">
      <c r="Z216">
        <v>996442</v>
      </c>
      <c r="AA216" t="s">
        <v>322</v>
      </c>
      <c r="AB216" t="s">
        <v>863</v>
      </c>
      <c r="AC216" t="s">
        <v>44</v>
      </c>
      <c r="AD216" s="28">
        <v>56.88</v>
      </c>
      <c r="AE216" s="28">
        <v>413.21699999999998</v>
      </c>
      <c r="AF216">
        <v>52</v>
      </c>
    </row>
    <row r="217" spans="26:32" x14ac:dyDescent="0.2">
      <c r="Z217">
        <v>280988</v>
      </c>
      <c r="AA217" t="s">
        <v>388</v>
      </c>
      <c r="AB217" t="s">
        <v>376</v>
      </c>
      <c r="AC217" t="s">
        <v>44</v>
      </c>
      <c r="AD217" s="28">
        <v>56.24</v>
      </c>
      <c r="AE217" s="28">
        <v>414.72199999999998</v>
      </c>
      <c r="AF217">
        <v>52</v>
      </c>
    </row>
    <row r="218" spans="26:32" x14ac:dyDescent="0.2">
      <c r="Z218">
        <v>996554</v>
      </c>
      <c r="AA218" t="s">
        <v>975</v>
      </c>
      <c r="AB218" t="s">
        <v>947</v>
      </c>
      <c r="AC218" t="s">
        <v>44</v>
      </c>
      <c r="AD218" s="28">
        <v>56.47</v>
      </c>
      <c r="AE218" s="28">
        <v>421.57900000000001</v>
      </c>
      <c r="AF218">
        <v>53</v>
      </c>
    </row>
    <row r="219" spans="26:32" x14ac:dyDescent="0.2">
      <c r="Z219">
        <v>994539</v>
      </c>
      <c r="AA219" t="s">
        <v>236</v>
      </c>
      <c r="AB219" t="s">
        <v>947</v>
      </c>
      <c r="AC219" t="s">
        <v>44</v>
      </c>
      <c r="AD219" s="28">
        <v>51.14</v>
      </c>
      <c r="AE219" s="28">
        <v>421.63600000000002</v>
      </c>
      <c r="AF219">
        <v>53</v>
      </c>
    </row>
    <row r="220" spans="26:32" x14ac:dyDescent="0.2">
      <c r="Z220">
        <v>992374</v>
      </c>
      <c r="AA220" t="s">
        <v>823</v>
      </c>
      <c r="AB220" t="s">
        <v>817</v>
      </c>
      <c r="AC220" t="s">
        <v>44</v>
      </c>
      <c r="AD220" s="28">
        <v>54.32</v>
      </c>
    </row>
    <row r="221" spans="26:32" x14ac:dyDescent="0.2">
      <c r="Z221">
        <v>1006550</v>
      </c>
      <c r="AA221" t="s">
        <v>964</v>
      </c>
      <c r="AB221" t="s">
        <v>947</v>
      </c>
      <c r="AC221" t="s">
        <v>44</v>
      </c>
      <c r="AD221" s="28">
        <v>52.75</v>
      </c>
    </row>
    <row r="222" spans="26:32" x14ac:dyDescent="0.2">
      <c r="Z222">
        <v>991933</v>
      </c>
      <c r="AA222" t="s">
        <v>775</v>
      </c>
      <c r="AB222" t="s">
        <v>768</v>
      </c>
      <c r="AC222" t="s">
        <v>44</v>
      </c>
      <c r="AD222" s="28">
        <v>51.19</v>
      </c>
    </row>
    <row r="223" spans="26:32" x14ac:dyDescent="0.2">
      <c r="Z223">
        <v>1005986</v>
      </c>
      <c r="AA223" t="s">
        <v>482</v>
      </c>
      <c r="AB223" t="s">
        <v>439</v>
      </c>
      <c r="AC223" t="s">
        <v>44</v>
      </c>
      <c r="AD223" s="28">
        <v>50.73</v>
      </c>
    </row>
    <row r="224" spans="26:32" x14ac:dyDescent="0.2">
      <c r="Z224">
        <v>1005000</v>
      </c>
      <c r="AA224" t="s">
        <v>939</v>
      </c>
      <c r="AB224" t="s">
        <v>906</v>
      </c>
      <c r="AC224" t="s">
        <v>44</v>
      </c>
      <c r="AD224" s="28">
        <v>49.78</v>
      </c>
    </row>
    <row r="225" spans="26:30" x14ac:dyDescent="0.2">
      <c r="Z225">
        <v>296588</v>
      </c>
      <c r="AA225" t="s">
        <v>1680</v>
      </c>
      <c r="AB225" t="s">
        <v>906</v>
      </c>
      <c r="AC225" t="s">
        <v>1225</v>
      </c>
      <c r="AD225" s="28">
        <v>48.08</v>
      </c>
    </row>
    <row r="226" spans="26:30" x14ac:dyDescent="0.2">
      <c r="Z226">
        <v>1011994</v>
      </c>
      <c r="AA226" t="s">
        <v>824</v>
      </c>
      <c r="AB226" t="s">
        <v>817</v>
      </c>
      <c r="AC226" t="s">
        <v>1225</v>
      </c>
      <c r="AD226" s="28">
        <v>53</v>
      </c>
    </row>
    <row r="227" spans="26:30" x14ac:dyDescent="0.2">
      <c r="Z227">
        <v>1006232</v>
      </c>
      <c r="AA227" t="s">
        <v>904</v>
      </c>
      <c r="AB227" t="s">
        <v>863</v>
      </c>
      <c r="AC227" t="s">
        <v>44</v>
      </c>
      <c r="AD227" s="28">
        <v>47.22</v>
      </c>
    </row>
    <row r="228" spans="26:30" x14ac:dyDescent="0.2">
      <c r="Z228">
        <v>1013532</v>
      </c>
      <c r="AA228" t="s">
        <v>146</v>
      </c>
      <c r="AB228" t="s">
        <v>118</v>
      </c>
      <c r="AC228" t="s">
        <v>44</v>
      </c>
      <c r="AD228" s="28">
        <v>58</v>
      </c>
    </row>
    <row r="229" spans="26:30" x14ac:dyDescent="0.2">
      <c r="Z229">
        <v>290675</v>
      </c>
      <c r="AA229" t="s">
        <v>416</v>
      </c>
      <c r="AB229" t="s">
        <v>17</v>
      </c>
      <c r="AC229" t="s">
        <v>44</v>
      </c>
      <c r="AD229" s="28">
        <v>46.09</v>
      </c>
    </row>
    <row r="230" spans="26:30" x14ac:dyDescent="0.2">
      <c r="Z230">
        <v>1009241</v>
      </c>
      <c r="AA230" t="s">
        <v>219</v>
      </c>
      <c r="AB230" t="s">
        <v>199</v>
      </c>
      <c r="AC230" t="s">
        <v>1309</v>
      </c>
      <c r="AD230" s="28">
        <v>63.67</v>
      </c>
    </row>
    <row r="231" spans="26:30" x14ac:dyDescent="0.2">
      <c r="Z231">
        <v>1009015</v>
      </c>
      <c r="AA231" t="s">
        <v>1017</v>
      </c>
      <c r="AB231" t="s">
        <v>906</v>
      </c>
      <c r="AC231" t="s">
        <v>1225</v>
      </c>
      <c r="AD231" s="28">
        <v>44.47</v>
      </c>
    </row>
    <row r="232" spans="26:30" x14ac:dyDescent="0.2">
      <c r="Z232">
        <v>1008510</v>
      </c>
      <c r="AA232" t="s">
        <v>689</v>
      </c>
      <c r="AB232" t="s">
        <v>199</v>
      </c>
      <c r="AC232" t="s">
        <v>44</v>
      </c>
      <c r="AD232" s="28">
        <v>43.76</v>
      </c>
    </row>
    <row r="233" spans="26:30" x14ac:dyDescent="0.2">
      <c r="Z233">
        <v>291753</v>
      </c>
      <c r="AA233" t="s">
        <v>450</v>
      </c>
      <c r="AB233" t="s">
        <v>439</v>
      </c>
      <c r="AC233" t="s">
        <v>44</v>
      </c>
      <c r="AD233" s="28">
        <v>53.5</v>
      </c>
    </row>
    <row r="234" spans="26:30" x14ac:dyDescent="0.2">
      <c r="Z234">
        <v>1009189</v>
      </c>
      <c r="AA234" t="s">
        <v>699</v>
      </c>
      <c r="AB234" t="s">
        <v>678</v>
      </c>
      <c r="AC234" t="s">
        <v>44</v>
      </c>
      <c r="AD234" s="28">
        <v>42.75</v>
      </c>
    </row>
    <row r="235" spans="26:30" x14ac:dyDescent="0.2">
      <c r="Z235">
        <v>998180</v>
      </c>
      <c r="AA235" t="s">
        <v>378</v>
      </c>
      <c r="AB235" t="s">
        <v>376</v>
      </c>
      <c r="AC235" t="s">
        <v>44</v>
      </c>
      <c r="AD235" s="28">
        <v>42.44</v>
      </c>
    </row>
    <row r="236" spans="26:30" x14ac:dyDescent="0.2">
      <c r="Z236">
        <v>1004819</v>
      </c>
      <c r="AA236" t="s">
        <v>1645</v>
      </c>
      <c r="AB236" t="s">
        <v>723</v>
      </c>
      <c r="AC236" t="s">
        <v>44</v>
      </c>
      <c r="AD236" s="28">
        <v>46.14</v>
      </c>
    </row>
    <row r="237" spans="26:30" x14ac:dyDescent="0.2">
      <c r="Z237">
        <v>1008091</v>
      </c>
      <c r="AA237" t="s">
        <v>864</v>
      </c>
      <c r="AB237" t="s">
        <v>863</v>
      </c>
      <c r="AC237" t="s">
        <v>44</v>
      </c>
      <c r="AD237" s="28">
        <v>45</v>
      </c>
    </row>
    <row r="238" spans="26:30" x14ac:dyDescent="0.2">
      <c r="Z238">
        <v>1009186</v>
      </c>
      <c r="AA238" t="s">
        <v>258</v>
      </c>
      <c r="AB238" t="s">
        <v>253</v>
      </c>
      <c r="AC238" t="s">
        <v>1225</v>
      </c>
      <c r="AD238" s="28">
        <v>40.380000000000003</v>
      </c>
    </row>
    <row r="239" spans="26:30" x14ac:dyDescent="0.2">
      <c r="Z239">
        <v>993841</v>
      </c>
      <c r="AA239" t="s">
        <v>933</v>
      </c>
      <c r="AB239" t="s">
        <v>636</v>
      </c>
      <c r="AC239" t="s">
        <v>44</v>
      </c>
      <c r="AD239" s="28">
        <v>43.86</v>
      </c>
    </row>
    <row r="240" spans="26:30" x14ac:dyDescent="0.2">
      <c r="Z240">
        <v>1012852</v>
      </c>
      <c r="AA240" t="s">
        <v>1007</v>
      </c>
      <c r="AB240" t="s">
        <v>678</v>
      </c>
      <c r="AC240" t="s">
        <v>44</v>
      </c>
      <c r="AD240" s="28">
        <v>39.44</v>
      </c>
    </row>
    <row r="241" spans="26:30" x14ac:dyDescent="0.2">
      <c r="Z241">
        <v>294643</v>
      </c>
      <c r="AA241" t="s">
        <v>485</v>
      </c>
      <c r="AB241" t="s">
        <v>439</v>
      </c>
      <c r="AC241" t="s">
        <v>44</v>
      </c>
      <c r="AD241" s="28">
        <v>48.67</v>
      </c>
    </row>
    <row r="242" spans="26:30" x14ac:dyDescent="0.2">
      <c r="Z242">
        <v>1006533</v>
      </c>
      <c r="AA242" t="s">
        <v>917</v>
      </c>
      <c r="AB242" t="s">
        <v>906</v>
      </c>
      <c r="AC242" t="s">
        <v>44</v>
      </c>
      <c r="AD242" s="28">
        <v>42.83</v>
      </c>
    </row>
    <row r="243" spans="26:30" x14ac:dyDescent="0.2">
      <c r="Z243">
        <v>1005150</v>
      </c>
      <c r="AA243" t="s">
        <v>608</v>
      </c>
      <c r="AB243" t="s">
        <v>588</v>
      </c>
      <c r="AC243" t="s">
        <v>1309</v>
      </c>
      <c r="AD243" s="28">
        <v>48</v>
      </c>
    </row>
    <row r="244" spans="26:30" x14ac:dyDescent="0.2">
      <c r="Z244">
        <v>993797</v>
      </c>
      <c r="AA244" t="s">
        <v>113</v>
      </c>
      <c r="AB244" t="s">
        <v>253</v>
      </c>
      <c r="AC244" t="s">
        <v>1309</v>
      </c>
      <c r="AD244" s="28">
        <v>54.5</v>
      </c>
    </row>
    <row r="245" spans="26:30" x14ac:dyDescent="0.2">
      <c r="Z245">
        <v>1013233</v>
      </c>
      <c r="AA245" t="s">
        <v>988</v>
      </c>
      <c r="AB245" t="s">
        <v>199</v>
      </c>
      <c r="AC245" t="s">
        <v>44</v>
      </c>
      <c r="AD245" s="28">
        <v>47</v>
      </c>
    </row>
    <row r="246" spans="26:30" x14ac:dyDescent="0.2">
      <c r="Z246">
        <v>1012819</v>
      </c>
      <c r="AA246" t="s">
        <v>972</v>
      </c>
      <c r="AB246" t="s">
        <v>376</v>
      </c>
      <c r="AC246" t="s">
        <v>44</v>
      </c>
      <c r="AD246" s="28">
        <v>45.5</v>
      </c>
    </row>
    <row r="247" spans="26:30" x14ac:dyDescent="0.2">
      <c r="Z247">
        <v>1010708</v>
      </c>
      <c r="AA247" t="s">
        <v>823</v>
      </c>
      <c r="AB247" t="s">
        <v>588</v>
      </c>
      <c r="AC247" t="s">
        <v>44</v>
      </c>
      <c r="AD247" s="28">
        <v>35.89</v>
      </c>
    </row>
    <row r="248" spans="26:30" x14ac:dyDescent="0.2">
      <c r="Z248">
        <v>1017043</v>
      </c>
      <c r="AA248" t="s">
        <v>322</v>
      </c>
      <c r="AB248" t="s">
        <v>768</v>
      </c>
      <c r="AC248" t="s">
        <v>44</v>
      </c>
      <c r="AD248" s="28">
        <v>44.67</v>
      </c>
    </row>
    <row r="249" spans="26:30" x14ac:dyDescent="0.2">
      <c r="Z249">
        <v>997254</v>
      </c>
      <c r="AA249" t="s">
        <v>518</v>
      </c>
      <c r="AB249" t="s">
        <v>253</v>
      </c>
      <c r="AC249" t="s">
        <v>44</v>
      </c>
      <c r="AD249" s="28">
        <v>43.67</v>
      </c>
    </row>
    <row r="250" spans="26:30" x14ac:dyDescent="0.2">
      <c r="Z250">
        <v>1002251</v>
      </c>
      <c r="AA250" t="s">
        <v>554</v>
      </c>
      <c r="AB250" t="s">
        <v>17</v>
      </c>
      <c r="AC250" t="s">
        <v>44</v>
      </c>
      <c r="AD250" s="28">
        <v>0</v>
      </c>
    </row>
    <row r="251" spans="26:30" x14ac:dyDescent="0.2">
      <c r="Z251">
        <v>1015748</v>
      </c>
      <c r="AA251" t="s">
        <v>1641</v>
      </c>
      <c r="AB251" t="s">
        <v>253</v>
      </c>
      <c r="AC251" t="s">
        <v>1081</v>
      </c>
      <c r="AD251" s="28">
        <v>42.67</v>
      </c>
    </row>
    <row r="252" spans="26:30" x14ac:dyDescent="0.2">
      <c r="Z252">
        <v>1002938</v>
      </c>
      <c r="AA252" t="s">
        <v>217</v>
      </c>
      <c r="AB252" t="s">
        <v>199</v>
      </c>
      <c r="AC252" t="s">
        <v>44</v>
      </c>
      <c r="AD252" s="28">
        <v>40.25</v>
      </c>
    </row>
    <row r="253" spans="26:30" x14ac:dyDescent="0.2">
      <c r="Z253">
        <v>1013278</v>
      </c>
      <c r="AA253" t="s">
        <v>993</v>
      </c>
      <c r="AB253" t="s">
        <v>253</v>
      </c>
      <c r="AC253" t="s">
        <v>44</v>
      </c>
      <c r="AD253" s="28">
        <v>40</v>
      </c>
    </row>
    <row r="254" spans="26:30" x14ac:dyDescent="0.2">
      <c r="Z254">
        <v>1009291</v>
      </c>
      <c r="AA254" t="s">
        <v>1022</v>
      </c>
      <c r="AB254" t="s">
        <v>947</v>
      </c>
      <c r="AC254" t="s">
        <v>44</v>
      </c>
      <c r="AD254" s="28">
        <v>40</v>
      </c>
    </row>
    <row r="255" spans="26:30" x14ac:dyDescent="0.2">
      <c r="Z255">
        <v>1011449</v>
      </c>
      <c r="AA255" t="s">
        <v>1021</v>
      </c>
      <c r="AB255" t="s">
        <v>947</v>
      </c>
      <c r="AC255" t="s">
        <v>1225</v>
      </c>
      <c r="AD255" s="28">
        <v>45.5</v>
      </c>
    </row>
    <row r="256" spans="26:30" x14ac:dyDescent="0.2">
      <c r="Z256">
        <v>1008975</v>
      </c>
      <c r="AA256" t="s">
        <v>1643</v>
      </c>
      <c r="AB256" t="s">
        <v>315</v>
      </c>
      <c r="AC256" t="s">
        <v>44</v>
      </c>
      <c r="AD256" s="28">
        <v>39.25</v>
      </c>
    </row>
    <row r="257" spans="26:30" x14ac:dyDescent="0.2">
      <c r="Z257">
        <v>1002228</v>
      </c>
      <c r="AA257" t="s">
        <v>52</v>
      </c>
      <c r="AB257" t="s">
        <v>199</v>
      </c>
      <c r="AC257" t="s">
        <v>1225</v>
      </c>
      <c r="AD257" s="28">
        <v>38</v>
      </c>
    </row>
    <row r="258" spans="26:30" x14ac:dyDescent="0.2">
      <c r="Z258">
        <v>1020339</v>
      </c>
      <c r="AA258" t="s">
        <v>1636</v>
      </c>
      <c r="AB258" t="s">
        <v>863</v>
      </c>
      <c r="AC258" t="s">
        <v>1225</v>
      </c>
      <c r="AD258" s="28">
        <v>43</v>
      </c>
    </row>
    <row r="259" spans="26:30" x14ac:dyDescent="0.2">
      <c r="Z259">
        <v>1005547</v>
      </c>
      <c r="AA259" t="s">
        <v>448</v>
      </c>
      <c r="AB259" t="s">
        <v>376</v>
      </c>
      <c r="AC259" t="s">
        <v>44</v>
      </c>
      <c r="AD259" s="28">
        <v>37</v>
      </c>
    </row>
    <row r="260" spans="26:30" x14ac:dyDescent="0.2">
      <c r="Z260">
        <v>1009320</v>
      </c>
      <c r="AA260" t="s">
        <v>1033</v>
      </c>
      <c r="AB260" t="s">
        <v>439</v>
      </c>
      <c r="AC260" t="s">
        <v>44</v>
      </c>
      <c r="AD260" s="28">
        <v>36.5</v>
      </c>
    </row>
    <row r="261" spans="26:30" x14ac:dyDescent="0.2">
      <c r="Z261">
        <v>1025034</v>
      </c>
      <c r="AA261" t="s">
        <v>1675</v>
      </c>
      <c r="AB261" t="s">
        <v>496</v>
      </c>
      <c r="AC261" t="s">
        <v>44</v>
      </c>
      <c r="AD261" s="28">
        <v>38.5</v>
      </c>
    </row>
    <row r="262" spans="26:30" x14ac:dyDescent="0.2">
      <c r="Z262">
        <v>1014026</v>
      </c>
      <c r="AA262" t="s">
        <v>1647</v>
      </c>
      <c r="AB262" t="s">
        <v>118</v>
      </c>
      <c r="AC262" t="s">
        <v>44</v>
      </c>
      <c r="AD262" s="28">
        <v>38</v>
      </c>
    </row>
    <row r="263" spans="26:30" x14ac:dyDescent="0.2">
      <c r="Z263">
        <v>1023486</v>
      </c>
      <c r="AA263" t="s">
        <v>1957</v>
      </c>
      <c r="AB263" t="s">
        <v>636</v>
      </c>
      <c r="AC263" t="s">
        <v>44</v>
      </c>
      <c r="AD263" s="28">
        <v>0</v>
      </c>
    </row>
    <row r="264" spans="26:30" x14ac:dyDescent="0.2">
      <c r="Z264">
        <v>1000068</v>
      </c>
      <c r="AA264" t="s">
        <v>445</v>
      </c>
      <c r="AB264" t="s">
        <v>439</v>
      </c>
      <c r="AC264" t="s">
        <v>1309</v>
      </c>
      <c r="AD264" s="28">
        <v>36</v>
      </c>
    </row>
    <row r="265" spans="26:30" x14ac:dyDescent="0.2">
      <c r="Z265">
        <v>1017255</v>
      </c>
      <c r="AA265" t="s">
        <v>510</v>
      </c>
      <c r="AB265" t="s">
        <v>723</v>
      </c>
      <c r="AC265" t="s">
        <v>44</v>
      </c>
      <c r="AD265" s="28">
        <v>31</v>
      </c>
    </row>
    <row r="266" spans="26:30" x14ac:dyDescent="0.2">
      <c r="Z266">
        <v>1016433</v>
      </c>
      <c r="AA266" t="s">
        <v>173</v>
      </c>
      <c r="AB266" t="s">
        <v>496</v>
      </c>
      <c r="AC266" t="s">
        <v>44</v>
      </c>
      <c r="AD266" s="28">
        <v>33.5</v>
      </c>
    </row>
    <row r="267" spans="26:30" x14ac:dyDescent="0.2">
      <c r="Z267">
        <v>1009201</v>
      </c>
      <c r="AA267" t="s">
        <v>1958</v>
      </c>
      <c r="AB267" t="s">
        <v>35</v>
      </c>
      <c r="AC267" t="s">
        <v>1309</v>
      </c>
      <c r="AD267" s="28">
        <v>0</v>
      </c>
    </row>
    <row r="268" spans="26:30" x14ac:dyDescent="0.2">
      <c r="Z268">
        <v>1016082</v>
      </c>
      <c r="AA268" t="s">
        <v>1032</v>
      </c>
      <c r="AB268" t="s">
        <v>35</v>
      </c>
      <c r="AC268" t="s">
        <v>44</v>
      </c>
      <c r="AD268" s="28">
        <v>0</v>
      </c>
    </row>
    <row r="269" spans="26:30" x14ac:dyDescent="0.2">
      <c r="Z269">
        <v>1013256</v>
      </c>
      <c r="AA269" t="s">
        <v>141</v>
      </c>
      <c r="AB269" t="s">
        <v>118</v>
      </c>
      <c r="AC269" t="s">
        <v>44</v>
      </c>
      <c r="AD269" s="28">
        <v>0</v>
      </c>
    </row>
    <row r="270" spans="26:30" x14ac:dyDescent="0.2">
      <c r="Z270">
        <v>1016189</v>
      </c>
      <c r="AA270" t="s">
        <v>103</v>
      </c>
      <c r="AB270" t="s">
        <v>118</v>
      </c>
      <c r="AC270" t="s">
        <v>1081</v>
      </c>
      <c r="AD270" s="28">
        <v>0</v>
      </c>
    </row>
    <row r="271" spans="26:30" x14ac:dyDescent="0.2">
      <c r="Z271">
        <v>1011929</v>
      </c>
      <c r="AA271" t="s">
        <v>239</v>
      </c>
      <c r="AB271" t="s">
        <v>199</v>
      </c>
      <c r="AC271" t="s">
        <v>44</v>
      </c>
      <c r="AD271" s="28">
        <v>0</v>
      </c>
    </row>
    <row r="272" spans="26:30" x14ac:dyDescent="0.2">
      <c r="Z272">
        <v>1015332</v>
      </c>
      <c r="AA272" t="s">
        <v>223</v>
      </c>
      <c r="AB272" t="s">
        <v>253</v>
      </c>
      <c r="AC272" t="s">
        <v>44</v>
      </c>
      <c r="AD272" s="28">
        <v>0</v>
      </c>
    </row>
    <row r="273" spans="26:30" x14ac:dyDescent="0.2">
      <c r="Z273">
        <v>1011718</v>
      </c>
      <c r="AA273" t="s">
        <v>1651</v>
      </c>
      <c r="AB273" t="s">
        <v>253</v>
      </c>
      <c r="AC273" t="s">
        <v>1225</v>
      </c>
      <c r="AD273" s="28">
        <v>0</v>
      </c>
    </row>
    <row r="274" spans="26:30" x14ac:dyDescent="0.2">
      <c r="Z274">
        <v>1017754</v>
      </c>
      <c r="AA274" t="s">
        <v>1672</v>
      </c>
      <c r="AB274" t="s">
        <v>315</v>
      </c>
      <c r="AC274" t="s">
        <v>44</v>
      </c>
      <c r="AD274" s="28">
        <v>0</v>
      </c>
    </row>
    <row r="275" spans="26:30" x14ac:dyDescent="0.2">
      <c r="Z275">
        <v>1012521</v>
      </c>
      <c r="AA275" t="s">
        <v>1782</v>
      </c>
      <c r="AB275" t="s">
        <v>315</v>
      </c>
      <c r="AC275" t="s">
        <v>44</v>
      </c>
      <c r="AD275" s="28">
        <v>22</v>
      </c>
    </row>
    <row r="276" spans="26:30" x14ac:dyDescent="0.2">
      <c r="Z276">
        <v>1012048</v>
      </c>
      <c r="AA276" t="s">
        <v>1959</v>
      </c>
      <c r="AB276" t="s">
        <v>376</v>
      </c>
      <c r="AC276" t="s">
        <v>44</v>
      </c>
      <c r="AD276" s="28">
        <v>0</v>
      </c>
    </row>
    <row r="277" spans="26:30" x14ac:dyDescent="0.2">
      <c r="Z277">
        <v>1013611</v>
      </c>
      <c r="AA277" t="s">
        <v>427</v>
      </c>
      <c r="AB277" t="s">
        <v>376</v>
      </c>
      <c r="AC277" t="s">
        <v>44</v>
      </c>
      <c r="AD277" s="28">
        <v>0</v>
      </c>
    </row>
    <row r="278" spans="26:30" x14ac:dyDescent="0.2">
      <c r="Z278">
        <v>1006100</v>
      </c>
      <c r="AA278" t="s">
        <v>132</v>
      </c>
      <c r="AB278" t="s">
        <v>439</v>
      </c>
      <c r="AC278" t="s">
        <v>44</v>
      </c>
      <c r="AD278" s="28">
        <v>27</v>
      </c>
    </row>
    <row r="279" spans="26:30" x14ac:dyDescent="0.2">
      <c r="Z279">
        <v>1017089</v>
      </c>
      <c r="AA279" t="s">
        <v>1960</v>
      </c>
      <c r="AB279" t="s">
        <v>439</v>
      </c>
      <c r="AC279" t="s">
        <v>1225</v>
      </c>
      <c r="AD279" s="28">
        <v>0</v>
      </c>
    </row>
    <row r="280" spans="26:30" x14ac:dyDescent="0.2">
      <c r="Z280">
        <v>296280</v>
      </c>
      <c r="AA280" t="s">
        <v>1682</v>
      </c>
      <c r="AB280" t="s">
        <v>439</v>
      </c>
      <c r="AC280" t="s">
        <v>1225</v>
      </c>
      <c r="AD280" s="28">
        <v>26</v>
      </c>
    </row>
    <row r="281" spans="26:30" x14ac:dyDescent="0.2">
      <c r="Z281">
        <v>1021090</v>
      </c>
      <c r="AA281" t="s">
        <v>1654</v>
      </c>
      <c r="AB281" t="s">
        <v>496</v>
      </c>
      <c r="AC281" t="s">
        <v>1225</v>
      </c>
      <c r="AD281" s="28">
        <v>0</v>
      </c>
    </row>
    <row r="282" spans="26:30" x14ac:dyDescent="0.2">
      <c r="Z282">
        <v>1011633</v>
      </c>
      <c r="AA282" t="s">
        <v>1655</v>
      </c>
      <c r="AB282" t="s">
        <v>496</v>
      </c>
      <c r="AD282" s="28">
        <v>0</v>
      </c>
    </row>
    <row r="283" spans="26:30" x14ac:dyDescent="0.2">
      <c r="Z283">
        <v>1015777</v>
      </c>
      <c r="AA283" t="s">
        <v>1023</v>
      </c>
      <c r="AB283" t="s">
        <v>17</v>
      </c>
      <c r="AD283" s="28">
        <v>13</v>
      </c>
    </row>
    <row r="284" spans="26:30" x14ac:dyDescent="0.2">
      <c r="Z284">
        <v>1016140</v>
      </c>
      <c r="AA284" t="s">
        <v>1961</v>
      </c>
      <c r="AB284" t="s">
        <v>17</v>
      </c>
      <c r="AD284" s="28">
        <v>0</v>
      </c>
    </row>
    <row r="285" spans="26:30" x14ac:dyDescent="0.2">
      <c r="Z285">
        <v>1015862</v>
      </c>
      <c r="AA285" t="s">
        <v>1026</v>
      </c>
      <c r="AB285" t="s">
        <v>17</v>
      </c>
      <c r="AD285" s="28">
        <v>27</v>
      </c>
    </row>
    <row r="286" spans="26:30" x14ac:dyDescent="0.2">
      <c r="Z286">
        <v>1013511</v>
      </c>
      <c r="AA286" t="s">
        <v>1001</v>
      </c>
      <c r="AB286" t="s">
        <v>588</v>
      </c>
      <c r="AD286" s="28">
        <v>0</v>
      </c>
    </row>
    <row r="287" spans="26:30" x14ac:dyDescent="0.2">
      <c r="Z287">
        <v>1018016</v>
      </c>
      <c r="AA287" t="s">
        <v>148</v>
      </c>
      <c r="AB287" t="s">
        <v>588</v>
      </c>
      <c r="AD287" s="28">
        <v>0</v>
      </c>
    </row>
    <row r="288" spans="26:30" x14ac:dyDescent="0.2">
      <c r="Z288">
        <v>1027965</v>
      </c>
      <c r="AA288" t="s">
        <v>1916</v>
      </c>
      <c r="AB288" t="s">
        <v>588</v>
      </c>
      <c r="AD288" s="28">
        <v>0</v>
      </c>
    </row>
    <row r="289" spans="26:30" x14ac:dyDescent="0.2">
      <c r="Z289">
        <v>1017091</v>
      </c>
      <c r="AA289" t="s">
        <v>426</v>
      </c>
      <c r="AB289" t="s">
        <v>588</v>
      </c>
      <c r="AD289" s="28">
        <v>31.5</v>
      </c>
    </row>
    <row r="290" spans="26:30" x14ac:dyDescent="0.2">
      <c r="Z290">
        <v>1005330</v>
      </c>
      <c r="AA290" t="s">
        <v>641</v>
      </c>
      <c r="AB290" t="s">
        <v>636</v>
      </c>
      <c r="AD290" s="28">
        <v>6.33</v>
      </c>
    </row>
    <row r="291" spans="26:30" x14ac:dyDescent="0.2">
      <c r="Z291">
        <v>1017122</v>
      </c>
      <c r="AA291" t="s">
        <v>1657</v>
      </c>
      <c r="AB291" t="s">
        <v>636</v>
      </c>
      <c r="AD291" s="28">
        <v>0</v>
      </c>
    </row>
    <row r="292" spans="26:30" x14ac:dyDescent="0.2">
      <c r="Z292">
        <v>1012826</v>
      </c>
      <c r="AA292" t="s">
        <v>1005</v>
      </c>
      <c r="AB292" t="s">
        <v>636</v>
      </c>
      <c r="AD292" s="28">
        <v>0</v>
      </c>
    </row>
    <row r="293" spans="26:30" x14ac:dyDescent="0.2">
      <c r="Z293">
        <v>1013165</v>
      </c>
      <c r="AA293" t="s">
        <v>1678</v>
      </c>
      <c r="AB293" t="s">
        <v>636</v>
      </c>
      <c r="AD293" s="28">
        <v>0</v>
      </c>
    </row>
    <row r="294" spans="26:30" x14ac:dyDescent="0.2">
      <c r="Z294">
        <v>1018425</v>
      </c>
      <c r="AA294" t="s">
        <v>1658</v>
      </c>
      <c r="AB294" t="s">
        <v>636</v>
      </c>
      <c r="AD294" s="28">
        <v>0</v>
      </c>
    </row>
    <row r="295" spans="26:30" x14ac:dyDescent="0.2">
      <c r="Z295">
        <v>1015895</v>
      </c>
      <c r="AA295" t="s">
        <v>783</v>
      </c>
      <c r="AB295" t="s">
        <v>678</v>
      </c>
      <c r="AD295" s="28">
        <v>0</v>
      </c>
    </row>
    <row r="296" spans="26:30" x14ac:dyDescent="0.2">
      <c r="Z296">
        <v>1012833</v>
      </c>
      <c r="AA296" t="s">
        <v>1006</v>
      </c>
      <c r="AB296" t="s">
        <v>678</v>
      </c>
      <c r="AD296" s="28">
        <v>24.5</v>
      </c>
    </row>
    <row r="297" spans="26:30" x14ac:dyDescent="0.2">
      <c r="Z297">
        <v>1011647</v>
      </c>
      <c r="AA297" t="s">
        <v>1008</v>
      </c>
      <c r="AB297" t="s">
        <v>678</v>
      </c>
      <c r="AD297" s="28">
        <v>24.6</v>
      </c>
    </row>
    <row r="298" spans="26:30" x14ac:dyDescent="0.2">
      <c r="Z298">
        <v>1015330</v>
      </c>
      <c r="AA298" t="s">
        <v>560</v>
      </c>
      <c r="AB298" t="s">
        <v>723</v>
      </c>
      <c r="AD298" s="28">
        <v>0</v>
      </c>
    </row>
    <row r="299" spans="26:30" x14ac:dyDescent="0.2">
      <c r="Z299">
        <v>1012881</v>
      </c>
      <c r="AA299" t="s">
        <v>1009</v>
      </c>
      <c r="AB299" t="s">
        <v>723</v>
      </c>
      <c r="AD299" s="28">
        <v>0</v>
      </c>
    </row>
    <row r="300" spans="26:30" x14ac:dyDescent="0.2">
      <c r="Z300">
        <v>1017128</v>
      </c>
      <c r="AA300" t="s">
        <v>1661</v>
      </c>
      <c r="AB300" t="s">
        <v>723</v>
      </c>
      <c r="AD300" s="28">
        <v>0</v>
      </c>
    </row>
    <row r="301" spans="26:30" x14ac:dyDescent="0.2">
      <c r="Z301">
        <v>1009195</v>
      </c>
      <c r="AA301" t="s">
        <v>586</v>
      </c>
      <c r="AB301" t="s">
        <v>723</v>
      </c>
      <c r="AD301" s="28">
        <v>0</v>
      </c>
    </row>
    <row r="302" spans="26:30" x14ac:dyDescent="0.2">
      <c r="Z302">
        <v>1021152</v>
      </c>
      <c r="AA302" t="s">
        <v>1962</v>
      </c>
      <c r="AB302" t="s">
        <v>768</v>
      </c>
      <c r="AD302" s="28">
        <v>0</v>
      </c>
    </row>
    <row r="303" spans="26:30" x14ac:dyDescent="0.2">
      <c r="Z303">
        <v>1021660</v>
      </c>
      <c r="AA303" t="s">
        <v>1011</v>
      </c>
      <c r="AB303" t="s">
        <v>768</v>
      </c>
      <c r="AD303" s="28">
        <v>0</v>
      </c>
    </row>
    <row r="304" spans="26:30" x14ac:dyDescent="0.2">
      <c r="Z304">
        <v>1012386</v>
      </c>
      <c r="AA304" t="s">
        <v>153</v>
      </c>
      <c r="AB304" t="s">
        <v>768</v>
      </c>
      <c r="AD304" s="28">
        <v>0</v>
      </c>
    </row>
    <row r="305" spans="26:30" x14ac:dyDescent="0.2">
      <c r="Z305">
        <v>1015714</v>
      </c>
      <c r="AA305" t="s">
        <v>122</v>
      </c>
      <c r="AB305" t="s">
        <v>817</v>
      </c>
      <c r="AD305" s="28">
        <v>0</v>
      </c>
    </row>
    <row r="306" spans="26:30" x14ac:dyDescent="0.2">
      <c r="Z306">
        <v>1015886</v>
      </c>
      <c r="AA306" t="s">
        <v>575</v>
      </c>
      <c r="AB306" t="s">
        <v>817</v>
      </c>
      <c r="AD306" s="28">
        <v>0</v>
      </c>
    </row>
    <row r="307" spans="26:30" x14ac:dyDescent="0.2">
      <c r="Z307">
        <v>1017932</v>
      </c>
      <c r="AA307" t="s">
        <v>1679</v>
      </c>
      <c r="AB307" t="s">
        <v>817</v>
      </c>
      <c r="AD307" s="28">
        <v>0</v>
      </c>
    </row>
    <row r="308" spans="26:30" x14ac:dyDescent="0.2">
      <c r="Z308">
        <v>1023273</v>
      </c>
      <c r="AA308" t="s">
        <v>1963</v>
      </c>
      <c r="AB308" t="s">
        <v>863</v>
      </c>
      <c r="AD308" s="28">
        <v>0</v>
      </c>
    </row>
    <row r="309" spans="26:30" x14ac:dyDescent="0.2">
      <c r="Z309">
        <v>1013138</v>
      </c>
      <c r="AA309" t="s">
        <v>1034</v>
      </c>
      <c r="AB309" t="s">
        <v>863</v>
      </c>
      <c r="AD309" s="28">
        <v>0</v>
      </c>
    </row>
    <row r="310" spans="26:30" x14ac:dyDescent="0.2">
      <c r="Z310">
        <v>1018424</v>
      </c>
      <c r="AA310" t="s">
        <v>902</v>
      </c>
      <c r="AB310" t="s">
        <v>863</v>
      </c>
      <c r="AD310" s="28">
        <v>0</v>
      </c>
    </row>
    <row r="311" spans="26:30" x14ac:dyDescent="0.2">
      <c r="Z311">
        <v>1020586</v>
      </c>
      <c r="AA311" t="s">
        <v>68</v>
      </c>
      <c r="AB311" t="s">
        <v>906</v>
      </c>
      <c r="AD311" s="28">
        <v>0</v>
      </c>
    </row>
    <row r="312" spans="26:30" x14ac:dyDescent="0.2">
      <c r="Z312">
        <v>1012879</v>
      </c>
      <c r="AA312" t="s">
        <v>1681</v>
      </c>
      <c r="AB312" t="s">
        <v>906</v>
      </c>
      <c r="AD312" s="28">
        <v>0</v>
      </c>
    </row>
    <row r="313" spans="26:30" x14ac:dyDescent="0.2">
      <c r="Z313">
        <v>1020371</v>
      </c>
      <c r="AA313" t="s">
        <v>586</v>
      </c>
      <c r="AB313" t="s">
        <v>947</v>
      </c>
      <c r="AD313" s="28">
        <v>-2</v>
      </c>
    </row>
    <row r="314" spans="26:30" x14ac:dyDescent="0.2">
      <c r="Z314">
        <v>1023530</v>
      </c>
      <c r="AA314" t="s">
        <v>1964</v>
      </c>
      <c r="AB314" t="s">
        <v>863</v>
      </c>
      <c r="AD314" s="28">
        <v>0</v>
      </c>
    </row>
    <row r="315" spans="26:30" x14ac:dyDescent="0.2">
      <c r="Z315">
        <v>1020072</v>
      </c>
      <c r="AA315" t="s">
        <v>1965</v>
      </c>
      <c r="AB315" t="s">
        <v>199</v>
      </c>
      <c r="AD315" s="28">
        <v>0</v>
      </c>
    </row>
    <row r="316" spans="26:30" x14ac:dyDescent="0.2">
      <c r="Z316">
        <v>1008239</v>
      </c>
      <c r="AA316" t="s">
        <v>932</v>
      </c>
      <c r="AB316" t="s">
        <v>253</v>
      </c>
      <c r="AD316" s="28">
        <v>0</v>
      </c>
    </row>
    <row r="317" spans="26:30" x14ac:dyDescent="0.2">
      <c r="Z317">
        <v>1017961</v>
      </c>
      <c r="AA317" t="s">
        <v>1944</v>
      </c>
      <c r="AB317" t="s">
        <v>315</v>
      </c>
      <c r="AD317" s="28">
        <v>0</v>
      </c>
    </row>
    <row r="318" spans="26:30" x14ac:dyDescent="0.2">
      <c r="Z318">
        <v>1020695</v>
      </c>
      <c r="AA318" t="s">
        <v>1966</v>
      </c>
      <c r="AB318" t="s">
        <v>376</v>
      </c>
      <c r="AD318" s="28">
        <v>0</v>
      </c>
    </row>
    <row r="319" spans="26:30" x14ac:dyDescent="0.2">
      <c r="Z319">
        <v>1019945</v>
      </c>
      <c r="AA319" t="s">
        <v>1921</v>
      </c>
      <c r="AB319" t="s">
        <v>496</v>
      </c>
      <c r="AD319" s="28">
        <v>0</v>
      </c>
    </row>
    <row r="320" spans="26:30" x14ac:dyDescent="0.2">
      <c r="Z320">
        <v>1027971</v>
      </c>
      <c r="AA320" t="s">
        <v>1967</v>
      </c>
      <c r="AB320" t="s">
        <v>17</v>
      </c>
      <c r="AD320" s="28">
        <v>0</v>
      </c>
    </row>
    <row r="321" spans="26:30" x14ac:dyDescent="0.2">
      <c r="Z321">
        <v>1023531</v>
      </c>
      <c r="AA321" t="s">
        <v>1968</v>
      </c>
      <c r="AB321" t="s">
        <v>588</v>
      </c>
      <c r="AD321" s="28">
        <v>0</v>
      </c>
    </row>
    <row r="322" spans="26:30" x14ac:dyDescent="0.2">
      <c r="Z322">
        <v>1020066</v>
      </c>
      <c r="AA322" t="s">
        <v>626</v>
      </c>
      <c r="AB322" t="s">
        <v>723</v>
      </c>
      <c r="AD322" s="28">
        <v>0</v>
      </c>
    </row>
    <row r="323" spans="26:30" x14ac:dyDescent="0.2">
      <c r="Z323">
        <v>1027959</v>
      </c>
      <c r="AA323" t="s">
        <v>1969</v>
      </c>
      <c r="AB323" t="s">
        <v>817</v>
      </c>
      <c r="AD323" s="28">
        <v>0</v>
      </c>
    </row>
    <row r="324" spans="26:30" x14ac:dyDescent="0.2">
      <c r="Z324">
        <v>1015323</v>
      </c>
      <c r="AA324" t="s">
        <v>1923</v>
      </c>
      <c r="AB324" t="s">
        <v>817</v>
      </c>
      <c r="AD324" s="28">
        <v>0</v>
      </c>
    </row>
    <row r="325" spans="26:30" x14ac:dyDescent="0.2">
      <c r="Z325">
        <v>1023787</v>
      </c>
      <c r="AA325" t="s">
        <v>322</v>
      </c>
      <c r="AB325" t="s">
        <v>906</v>
      </c>
      <c r="AD325" s="28">
        <v>0</v>
      </c>
    </row>
    <row r="326" spans="26:30" x14ac:dyDescent="0.2">
      <c r="Z326">
        <v>1028105</v>
      </c>
      <c r="AA326" t="s">
        <v>1970</v>
      </c>
      <c r="AB326" t="s">
        <v>118</v>
      </c>
      <c r="AD326" s="28">
        <v>0</v>
      </c>
    </row>
    <row r="327" spans="26:30" x14ac:dyDescent="0.2">
      <c r="Z327">
        <v>1020668</v>
      </c>
      <c r="AA327" t="s">
        <v>326</v>
      </c>
      <c r="AB327" t="s">
        <v>376</v>
      </c>
      <c r="AD327" s="28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79325-A4E3-7C4F-A705-FFCE4C4D788E}">
  <dimension ref="A1:I193"/>
  <sheetViews>
    <sheetView topLeftCell="A161" workbookViewId="0">
      <selection activeCell="A184" sqref="A184:A193"/>
    </sheetView>
  </sheetViews>
  <sheetFormatPr baseColWidth="10" defaultRowHeight="15" x14ac:dyDescent="0.2"/>
  <cols>
    <col min="2" max="2" width="16.33203125" bestFit="1" customWidth="1"/>
  </cols>
  <sheetData>
    <row r="1" spans="1:9" x14ac:dyDescent="0.2">
      <c r="A1" t="s">
        <v>1785</v>
      </c>
      <c r="B1" t="s">
        <v>1786</v>
      </c>
      <c r="D1">
        <v>37</v>
      </c>
      <c r="E1">
        <v>38</v>
      </c>
      <c r="F1">
        <v>83</v>
      </c>
      <c r="G1">
        <v>84</v>
      </c>
      <c r="H1">
        <v>127</v>
      </c>
      <c r="I1">
        <v>176</v>
      </c>
    </row>
    <row r="2" spans="1:9" x14ac:dyDescent="0.2">
      <c r="A2">
        <v>1</v>
      </c>
      <c r="B2" t="s">
        <v>1036</v>
      </c>
      <c r="D2" t="s">
        <v>1036</v>
      </c>
    </row>
    <row r="3" spans="1:9" x14ac:dyDescent="0.2">
      <c r="A3">
        <v>2</v>
      </c>
      <c r="B3" t="s">
        <v>1039</v>
      </c>
      <c r="D3" t="s">
        <v>1039</v>
      </c>
    </row>
    <row r="4" spans="1:9" x14ac:dyDescent="0.2">
      <c r="A4">
        <v>3</v>
      </c>
      <c r="B4" t="s">
        <v>1036</v>
      </c>
      <c r="D4" t="s">
        <v>1036</v>
      </c>
    </row>
    <row r="5" spans="1:9" x14ac:dyDescent="0.2">
      <c r="A5">
        <v>4</v>
      </c>
      <c r="B5" t="s">
        <v>1036</v>
      </c>
      <c r="D5" t="s">
        <v>1036</v>
      </c>
    </row>
    <row r="6" spans="1:9" x14ac:dyDescent="0.2">
      <c r="A6">
        <v>5</v>
      </c>
      <c r="B6" t="s">
        <v>1036</v>
      </c>
      <c r="D6" t="s">
        <v>1036</v>
      </c>
    </row>
    <row r="7" spans="1:9" x14ac:dyDescent="0.2">
      <c r="A7">
        <v>6</v>
      </c>
      <c r="B7" t="s">
        <v>1036</v>
      </c>
      <c r="D7" t="s">
        <v>1036</v>
      </c>
    </row>
    <row r="8" spans="1:9" x14ac:dyDescent="0.2">
      <c r="A8">
        <v>7</v>
      </c>
      <c r="B8" t="s">
        <v>1036</v>
      </c>
      <c r="D8" t="s">
        <v>1036</v>
      </c>
    </row>
    <row r="9" spans="1:9" x14ac:dyDescent="0.2">
      <c r="A9">
        <v>8</v>
      </c>
      <c r="B9" t="s">
        <v>1038</v>
      </c>
      <c r="D9" t="s">
        <v>1038</v>
      </c>
    </row>
    <row r="10" spans="1:9" x14ac:dyDescent="0.2">
      <c r="A10">
        <v>9</v>
      </c>
      <c r="B10" t="s">
        <v>1036</v>
      </c>
      <c r="D10" t="s">
        <v>1036</v>
      </c>
    </row>
    <row r="11" spans="1:9" x14ac:dyDescent="0.2">
      <c r="A11">
        <v>10</v>
      </c>
      <c r="B11" t="s">
        <v>1036</v>
      </c>
      <c r="D11" t="s">
        <v>1036</v>
      </c>
    </row>
    <row r="12" spans="1:9" x14ac:dyDescent="0.2">
      <c r="A12">
        <v>11</v>
      </c>
      <c r="B12" t="s">
        <v>1039</v>
      </c>
      <c r="D12" t="s">
        <v>1039</v>
      </c>
    </row>
    <row r="13" spans="1:9" x14ac:dyDescent="0.2">
      <c r="A13">
        <v>12</v>
      </c>
      <c r="B13" t="s">
        <v>1036</v>
      </c>
      <c r="D13" t="s">
        <v>1036</v>
      </c>
    </row>
    <row r="14" spans="1:9" x14ac:dyDescent="0.2">
      <c r="A14">
        <v>13</v>
      </c>
      <c r="B14" t="s">
        <v>1036</v>
      </c>
      <c r="D14" t="s">
        <v>1036</v>
      </c>
    </row>
    <row r="15" spans="1:9" x14ac:dyDescent="0.2">
      <c r="A15">
        <v>14</v>
      </c>
      <c r="B15" t="s">
        <v>1038</v>
      </c>
      <c r="D15" t="s">
        <v>1038</v>
      </c>
    </row>
    <row r="16" spans="1:9" x14ac:dyDescent="0.2">
      <c r="A16">
        <v>15</v>
      </c>
      <c r="B16" t="s">
        <v>1039</v>
      </c>
      <c r="D16" t="s">
        <v>1039</v>
      </c>
    </row>
    <row r="17" spans="1:4" x14ac:dyDescent="0.2">
      <c r="A17">
        <v>16</v>
      </c>
      <c r="B17" t="s">
        <v>1036</v>
      </c>
      <c r="D17" t="s">
        <v>1036</v>
      </c>
    </row>
    <row r="18" spans="1:4" x14ac:dyDescent="0.2">
      <c r="A18">
        <v>17</v>
      </c>
      <c r="B18" t="s">
        <v>1036</v>
      </c>
      <c r="D18" t="s">
        <v>1036</v>
      </c>
    </row>
    <row r="19" spans="1:4" x14ac:dyDescent="0.2">
      <c r="A19">
        <v>18</v>
      </c>
      <c r="B19" t="s">
        <v>1038</v>
      </c>
      <c r="D19" t="s">
        <v>1038</v>
      </c>
    </row>
    <row r="20" spans="1:4" x14ac:dyDescent="0.2">
      <c r="A20">
        <v>19</v>
      </c>
      <c r="B20" t="s">
        <v>1037</v>
      </c>
      <c r="D20" t="s">
        <v>1037</v>
      </c>
    </row>
    <row r="21" spans="1:4" x14ac:dyDescent="0.2">
      <c r="A21">
        <v>20</v>
      </c>
      <c r="B21" t="s">
        <v>1037</v>
      </c>
      <c r="D21" t="s">
        <v>1037</v>
      </c>
    </row>
    <row r="22" spans="1:4" x14ac:dyDescent="0.2">
      <c r="A22">
        <v>21</v>
      </c>
      <c r="B22" t="s">
        <v>1036</v>
      </c>
      <c r="D22" t="s">
        <v>1036</v>
      </c>
    </row>
    <row r="23" spans="1:4" x14ac:dyDescent="0.2">
      <c r="A23">
        <v>22</v>
      </c>
      <c r="B23" t="s">
        <v>1039</v>
      </c>
      <c r="D23" t="s">
        <v>1039</v>
      </c>
    </row>
    <row r="24" spans="1:4" x14ac:dyDescent="0.2">
      <c r="A24">
        <v>23</v>
      </c>
      <c r="B24" t="s">
        <v>1036</v>
      </c>
      <c r="D24" t="s">
        <v>1036</v>
      </c>
    </row>
    <row r="25" spans="1:4" x14ac:dyDescent="0.2">
      <c r="A25">
        <v>24</v>
      </c>
      <c r="B25" t="s">
        <v>1039</v>
      </c>
      <c r="D25" t="s">
        <v>1039</v>
      </c>
    </row>
    <row r="26" spans="1:4" x14ac:dyDescent="0.2">
      <c r="A26">
        <v>25</v>
      </c>
      <c r="B26" t="s">
        <v>1038</v>
      </c>
      <c r="D26" t="s">
        <v>1038</v>
      </c>
    </row>
    <row r="27" spans="1:4" x14ac:dyDescent="0.2">
      <c r="A27">
        <v>26</v>
      </c>
      <c r="B27" t="s">
        <v>1037</v>
      </c>
      <c r="D27" t="s">
        <v>1037</v>
      </c>
    </row>
    <row r="28" spans="1:4" x14ac:dyDescent="0.2">
      <c r="A28">
        <v>27</v>
      </c>
      <c r="B28" t="s">
        <v>1037</v>
      </c>
      <c r="D28" t="s">
        <v>1037</v>
      </c>
    </row>
    <row r="29" spans="1:4" x14ac:dyDescent="0.2">
      <c r="A29">
        <v>28</v>
      </c>
      <c r="B29" t="s">
        <v>1036</v>
      </c>
      <c r="D29" t="s">
        <v>1036</v>
      </c>
    </row>
    <row r="30" spans="1:4" x14ac:dyDescent="0.2">
      <c r="A30">
        <v>29</v>
      </c>
      <c r="B30" t="s">
        <v>1039</v>
      </c>
      <c r="D30" t="s">
        <v>1039</v>
      </c>
    </row>
    <row r="31" spans="1:4" x14ac:dyDescent="0.2">
      <c r="A31">
        <v>30</v>
      </c>
      <c r="B31" t="s">
        <v>1038</v>
      </c>
      <c r="D31" t="s">
        <v>1038</v>
      </c>
    </row>
    <row r="32" spans="1:4" x14ac:dyDescent="0.2">
      <c r="A32">
        <v>31</v>
      </c>
      <c r="B32" t="s">
        <v>1036</v>
      </c>
      <c r="D32" t="s">
        <v>1036</v>
      </c>
    </row>
    <row r="33" spans="1:4" x14ac:dyDescent="0.2">
      <c r="A33">
        <v>32</v>
      </c>
      <c r="B33" t="s">
        <v>1036</v>
      </c>
      <c r="D33" t="s">
        <v>1036</v>
      </c>
    </row>
    <row r="34" spans="1:4" x14ac:dyDescent="0.2">
      <c r="A34">
        <v>33</v>
      </c>
      <c r="B34" t="s">
        <v>1038</v>
      </c>
      <c r="D34" t="s">
        <v>1038</v>
      </c>
    </row>
    <row r="35" spans="1:4" x14ac:dyDescent="0.2">
      <c r="A35">
        <v>34</v>
      </c>
      <c r="B35" t="s">
        <v>1039</v>
      </c>
      <c r="D35" t="s">
        <v>1039</v>
      </c>
    </row>
    <row r="36" spans="1:4" x14ac:dyDescent="0.2">
      <c r="A36">
        <v>35</v>
      </c>
      <c r="B36" t="s">
        <v>1036</v>
      </c>
      <c r="D36" t="s">
        <v>1036</v>
      </c>
    </row>
    <row r="37" spans="1:4" x14ac:dyDescent="0.2">
      <c r="A37">
        <v>36</v>
      </c>
      <c r="B37" t="s">
        <v>1038</v>
      </c>
      <c r="D37" t="s">
        <v>1038</v>
      </c>
    </row>
    <row r="38" spans="1:4" x14ac:dyDescent="0.2">
      <c r="A38">
        <v>37</v>
      </c>
      <c r="B38" t="s">
        <v>1037</v>
      </c>
      <c r="D38" t="s">
        <v>1037</v>
      </c>
    </row>
    <row r="39" spans="1:4" x14ac:dyDescent="0.2">
      <c r="A39">
        <v>38</v>
      </c>
      <c r="B39" t="s">
        <v>1037</v>
      </c>
      <c r="D39" t="s">
        <v>1037</v>
      </c>
    </row>
    <row r="40" spans="1:4" x14ac:dyDescent="0.2">
      <c r="A40">
        <v>39</v>
      </c>
      <c r="B40" t="s">
        <v>1036</v>
      </c>
      <c r="D40" t="s">
        <v>1036</v>
      </c>
    </row>
    <row r="41" spans="1:4" x14ac:dyDescent="0.2">
      <c r="A41">
        <v>40</v>
      </c>
      <c r="B41" t="s">
        <v>1039</v>
      </c>
      <c r="D41" t="s">
        <v>1039</v>
      </c>
    </row>
    <row r="42" spans="1:4" x14ac:dyDescent="0.2">
      <c r="A42">
        <v>41</v>
      </c>
      <c r="B42" t="s">
        <v>1038</v>
      </c>
      <c r="D42" t="s">
        <v>1038</v>
      </c>
    </row>
    <row r="43" spans="1:4" x14ac:dyDescent="0.2">
      <c r="A43">
        <v>42</v>
      </c>
      <c r="B43" t="s">
        <v>1036</v>
      </c>
      <c r="D43" t="s">
        <v>1036</v>
      </c>
    </row>
    <row r="44" spans="1:4" x14ac:dyDescent="0.2">
      <c r="A44">
        <v>43</v>
      </c>
      <c r="B44" t="s">
        <v>1038</v>
      </c>
      <c r="D44" t="s">
        <v>1038</v>
      </c>
    </row>
    <row r="45" spans="1:4" x14ac:dyDescent="0.2">
      <c r="A45">
        <v>44</v>
      </c>
      <c r="B45" t="s">
        <v>1036</v>
      </c>
      <c r="D45" t="s">
        <v>1036</v>
      </c>
    </row>
    <row r="46" spans="1:4" x14ac:dyDescent="0.2">
      <c r="A46">
        <v>45</v>
      </c>
      <c r="B46" t="s">
        <v>1039</v>
      </c>
      <c r="D46" t="s">
        <v>1039</v>
      </c>
    </row>
    <row r="47" spans="1:4" x14ac:dyDescent="0.2">
      <c r="A47">
        <v>46</v>
      </c>
      <c r="B47" t="s">
        <v>1037</v>
      </c>
      <c r="D47" t="s">
        <v>1037</v>
      </c>
    </row>
    <row r="48" spans="1:4" x14ac:dyDescent="0.2">
      <c r="A48">
        <v>47</v>
      </c>
      <c r="B48" t="s">
        <v>1037</v>
      </c>
      <c r="D48" t="s">
        <v>1037</v>
      </c>
    </row>
    <row r="49" spans="1:4" x14ac:dyDescent="0.2">
      <c r="A49">
        <v>48</v>
      </c>
      <c r="B49" t="s">
        <v>1038</v>
      </c>
      <c r="D49" t="s">
        <v>1038</v>
      </c>
    </row>
    <row r="50" spans="1:4" x14ac:dyDescent="0.2">
      <c r="A50">
        <v>49</v>
      </c>
      <c r="B50" t="s">
        <v>1036</v>
      </c>
      <c r="D50" t="s">
        <v>1036</v>
      </c>
    </row>
    <row r="51" spans="1:4" x14ac:dyDescent="0.2">
      <c r="A51">
        <v>50</v>
      </c>
      <c r="B51" t="s">
        <v>1039</v>
      </c>
      <c r="D51" t="s">
        <v>1039</v>
      </c>
    </row>
    <row r="52" spans="1:4" x14ac:dyDescent="0.2">
      <c r="A52">
        <v>51</v>
      </c>
      <c r="B52" t="s">
        <v>1036</v>
      </c>
      <c r="D52" t="s">
        <v>1036</v>
      </c>
    </row>
    <row r="53" spans="1:4" x14ac:dyDescent="0.2">
      <c r="A53">
        <v>52</v>
      </c>
      <c r="B53" t="s">
        <v>1037</v>
      </c>
      <c r="D53" t="s">
        <v>1037</v>
      </c>
    </row>
    <row r="54" spans="1:4" x14ac:dyDescent="0.2">
      <c r="A54">
        <v>53</v>
      </c>
      <c r="B54" t="s">
        <v>1037</v>
      </c>
      <c r="D54" t="s">
        <v>1037</v>
      </c>
    </row>
    <row r="55" spans="1:4" x14ac:dyDescent="0.2">
      <c r="A55">
        <v>54</v>
      </c>
      <c r="B55" t="s">
        <v>1038</v>
      </c>
      <c r="D55" t="s">
        <v>1038</v>
      </c>
    </row>
    <row r="56" spans="1:4" x14ac:dyDescent="0.2">
      <c r="A56">
        <v>55</v>
      </c>
      <c r="B56" t="s">
        <v>1036</v>
      </c>
      <c r="D56" t="s">
        <v>1036</v>
      </c>
    </row>
    <row r="57" spans="1:4" x14ac:dyDescent="0.2">
      <c r="A57">
        <v>56</v>
      </c>
      <c r="B57" t="s">
        <v>1038</v>
      </c>
      <c r="D57" t="s">
        <v>1038</v>
      </c>
    </row>
    <row r="58" spans="1:4" x14ac:dyDescent="0.2">
      <c r="A58">
        <v>57</v>
      </c>
      <c r="B58" t="s">
        <v>1039</v>
      </c>
      <c r="D58" t="s">
        <v>1039</v>
      </c>
    </row>
    <row r="59" spans="1:4" x14ac:dyDescent="0.2">
      <c r="A59">
        <v>58</v>
      </c>
      <c r="B59" t="s">
        <v>1036</v>
      </c>
      <c r="D59" t="s">
        <v>1036</v>
      </c>
    </row>
    <row r="60" spans="1:4" x14ac:dyDescent="0.2">
      <c r="A60">
        <v>59</v>
      </c>
      <c r="B60" t="s">
        <v>1039</v>
      </c>
      <c r="D60" t="s">
        <v>1039</v>
      </c>
    </row>
    <row r="61" spans="1:4" x14ac:dyDescent="0.2">
      <c r="A61">
        <v>60</v>
      </c>
      <c r="B61" t="s">
        <v>1036</v>
      </c>
      <c r="D61" t="s">
        <v>1036</v>
      </c>
    </row>
    <row r="62" spans="1:4" x14ac:dyDescent="0.2">
      <c r="A62">
        <v>61</v>
      </c>
      <c r="B62" t="s">
        <v>1039</v>
      </c>
      <c r="D62" t="s">
        <v>1039</v>
      </c>
    </row>
    <row r="63" spans="1:4" x14ac:dyDescent="0.2">
      <c r="A63">
        <v>62</v>
      </c>
      <c r="B63" t="s">
        <v>1038</v>
      </c>
      <c r="D63" t="s">
        <v>1038</v>
      </c>
    </row>
    <row r="64" spans="1:4" x14ac:dyDescent="0.2">
      <c r="A64">
        <v>63</v>
      </c>
      <c r="B64" t="s">
        <v>1036</v>
      </c>
      <c r="D64" t="s">
        <v>1036</v>
      </c>
    </row>
    <row r="65" spans="1:4" x14ac:dyDescent="0.2">
      <c r="A65">
        <v>64</v>
      </c>
      <c r="B65" t="s">
        <v>1039</v>
      </c>
      <c r="D65" t="s">
        <v>1039</v>
      </c>
    </row>
    <row r="66" spans="1:4" x14ac:dyDescent="0.2">
      <c r="A66">
        <v>65</v>
      </c>
      <c r="B66" t="s">
        <v>1038</v>
      </c>
      <c r="D66" t="s">
        <v>1038</v>
      </c>
    </row>
    <row r="67" spans="1:4" x14ac:dyDescent="0.2">
      <c r="A67">
        <v>66</v>
      </c>
      <c r="B67" t="s">
        <v>1038</v>
      </c>
      <c r="D67" t="s">
        <v>1038</v>
      </c>
    </row>
    <row r="68" spans="1:4" x14ac:dyDescent="0.2">
      <c r="A68">
        <v>67</v>
      </c>
      <c r="B68" t="s">
        <v>1036</v>
      </c>
      <c r="D68" t="s">
        <v>1036</v>
      </c>
    </row>
    <row r="69" spans="1:4" x14ac:dyDescent="0.2">
      <c r="A69">
        <v>68</v>
      </c>
      <c r="B69" t="s">
        <v>1039</v>
      </c>
      <c r="D69" t="s">
        <v>1039</v>
      </c>
    </row>
    <row r="70" spans="1:4" x14ac:dyDescent="0.2">
      <c r="A70">
        <v>69</v>
      </c>
      <c r="B70" t="s">
        <v>1037</v>
      </c>
      <c r="D70" t="s">
        <v>1037</v>
      </c>
    </row>
    <row r="71" spans="1:4" x14ac:dyDescent="0.2">
      <c r="A71">
        <v>70</v>
      </c>
      <c r="B71" t="s">
        <v>1037</v>
      </c>
      <c r="D71" t="s">
        <v>1037</v>
      </c>
    </row>
    <row r="72" spans="1:4" x14ac:dyDescent="0.2">
      <c r="A72">
        <v>71</v>
      </c>
      <c r="B72" t="s">
        <v>1038</v>
      </c>
      <c r="D72" t="s">
        <v>1038</v>
      </c>
    </row>
    <row r="73" spans="1:4" x14ac:dyDescent="0.2">
      <c r="A73">
        <v>72</v>
      </c>
      <c r="B73" t="s">
        <v>1036</v>
      </c>
      <c r="D73" t="s">
        <v>1036</v>
      </c>
    </row>
    <row r="74" spans="1:4" x14ac:dyDescent="0.2">
      <c r="A74">
        <v>73</v>
      </c>
      <c r="B74" t="s">
        <v>1038</v>
      </c>
      <c r="D74" t="s">
        <v>1038</v>
      </c>
    </row>
    <row r="75" spans="1:4" x14ac:dyDescent="0.2">
      <c r="A75">
        <v>74</v>
      </c>
      <c r="B75" t="s">
        <v>1039</v>
      </c>
      <c r="D75" t="s">
        <v>1039</v>
      </c>
    </row>
    <row r="76" spans="1:4" x14ac:dyDescent="0.2">
      <c r="A76">
        <v>75</v>
      </c>
      <c r="B76" t="s">
        <v>1036</v>
      </c>
      <c r="D76" t="s">
        <v>1036</v>
      </c>
    </row>
    <row r="77" spans="1:4" x14ac:dyDescent="0.2">
      <c r="A77">
        <v>76</v>
      </c>
      <c r="B77" t="s">
        <v>1036</v>
      </c>
      <c r="D77" t="s">
        <v>1036</v>
      </c>
    </row>
    <row r="78" spans="1:4" x14ac:dyDescent="0.2">
      <c r="A78">
        <v>77</v>
      </c>
      <c r="B78" t="s">
        <v>1039</v>
      </c>
      <c r="D78" t="s">
        <v>1039</v>
      </c>
    </row>
    <row r="79" spans="1:4" x14ac:dyDescent="0.2">
      <c r="A79">
        <v>78</v>
      </c>
      <c r="B79" t="s">
        <v>1036</v>
      </c>
      <c r="D79" t="s">
        <v>1036</v>
      </c>
    </row>
    <row r="80" spans="1:4" x14ac:dyDescent="0.2">
      <c r="A80">
        <v>79</v>
      </c>
      <c r="B80" t="s">
        <v>1036</v>
      </c>
      <c r="D80" t="s">
        <v>1036</v>
      </c>
    </row>
    <row r="81" spans="1:4" x14ac:dyDescent="0.2">
      <c r="A81">
        <v>80</v>
      </c>
      <c r="B81" t="s">
        <v>1038</v>
      </c>
      <c r="D81" t="s">
        <v>1038</v>
      </c>
    </row>
    <row r="82" spans="1:4" x14ac:dyDescent="0.2">
      <c r="A82">
        <v>81</v>
      </c>
      <c r="B82" t="s">
        <v>1037</v>
      </c>
      <c r="D82" t="s">
        <v>1037</v>
      </c>
    </row>
    <row r="83" spans="1:4" x14ac:dyDescent="0.2">
      <c r="A83">
        <v>82</v>
      </c>
      <c r="B83" t="s">
        <v>1037</v>
      </c>
      <c r="D83" t="s">
        <v>1037</v>
      </c>
    </row>
    <row r="84" spans="1:4" x14ac:dyDescent="0.2">
      <c r="A84">
        <v>83</v>
      </c>
      <c r="B84" t="s">
        <v>1036</v>
      </c>
      <c r="D84" t="s">
        <v>1036</v>
      </c>
    </row>
    <row r="85" spans="1:4" x14ac:dyDescent="0.2">
      <c r="A85">
        <v>84</v>
      </c>
      <c r="B85" t="s">
        <v>1038</v>
      </c>
      <c r="D85" t="s">
        <v>1038</v>
      </c>
    </row>
    <row r="86" spans="1:4" x14ac:dyDescent="0.2">
      <c r="A86">
        <v>85</v>
      </c>
      <c r="B86" t="s">
        <v>1036</v>
      </c>
      <c r="D86" t="s">
        <v>1036</v>
      </c>
    </row>
    <row r="87" spans="1:4" x14ac:dyDescent="0.2">
      <c r="A87">
        <v>86</v>
      </c>
      <c r="B87" t="s">
        <v>1039</v>
      </c>
      <c r="D87" t="s">
        <v>1039</v>
      </c>
    </row>
    <row r="88" spans="1:4" x14ac:dyDescent="0.2">
      <c r="A88">
        <v>87</v>
      </c>
      <c r="B88" t="s">
        <v>1038</v>
      </c>
      <c r="D88" t="s">
        <v>1038</v>
      </c>
    </row>
    <row r="89" spans="1:4" x14ac:dyDescent="0.2">
      <c r="A89">
        <v>88</v>
      </c>
      <c r="B89" t="s">
        <v>1036</v>
      </c>
      <c r="D89" t="s">
        <v>1036</v>
      </c>
    </row>
    <row r="90" spans="1:4" x14ac:dyDescent="0.2">
      <c r="A90">
        <v>89</v>
      </c>
      <c r="B90" t="s">
        <v>1039</v>
      </c>
      <c r="D90" t="s">
        <v>1039</v>
      </c>
    </row>
    <row r="91" spans="1:4" x14ac:dyDescent="0.2">
      <c r="A91">
        <v>90</v>
      </c>
      <c r="B91" t="s">
        <v>1039</v>
      </c>
      <c r="D91" t="s">
        <v>1039</v>
      </c>
    </row>
    <row r="92" spans="1:4" x14ac:dyDescent="0.2">
      <c r="A92">
        <v>91</v>
      </c>
      <c r="B92" t="s">
        <v>1038</v>
      </c>
      <c r="D92" t="s">
        <v>1038</v>
      </c>
    </row>
    <row r="93" spans="1:4" x14ac:dyDescent="0.2">
      <c r="A93">
        <v>92</v>
      </c>
      <c r="B93" t="s">
        <v>1036</v>
      </c>
      <c r="D93" t="s">
        <v>1036</v>
      </c>
    </row>
    <row r="94" spans="1:4" x14ac:dyDescent="0.2">
      <c r="A94">
        <v>93</v>
      </c>
      <c r="B94" t="s">
        <v>1036</v>
      </c>
      <c r="D94" t="s">
        <v>1036</v>
      </c>
    </row>
    <row r="95" spans="1:4" x14ac:dyDescent="0.2">
      <c r="A95">
        <v>94</v>
      </c>
      <c r="B95" t="s">
        <v>1039</v>
      </c>
      <c r="D95" t="s">
        <v>1039</v>
      </c>
    </row>
    <row r="96" spans="1:4" x14ac:dyDescent="0.2">
      <c r="A96">
        <v>95</v>
      </c>
      <c r="B96" t="s">
        <v>1038</v>
      </c>
      <c r="D96" t="s">
        <v>1038</v>
      </c>
    </row>
    <row r="97" spans="1:4" x14ac:dyDescent="0.2">
      <c r="A97">
        <v>96</v>
      </c>
      <c r="B97" t="s">
        <v>1036</v>
      </c>
      <c r="D97" t="s">
        <v>1036</v>
      </c>
    </row>
    <row r="98" spans="1:4" x14ac:dyDescent="0.2">
      <c r="A98">
        <v>97</v>
      </c>
      <c r="B98" t="s">
        <v>1039</v>
      </c>
      <c r="D98" t="s">
        <v>1039</v>
      </c>
    </row>
    <row r="99" spans="1:4" x14ac:dyDescent="0.2">
      <c r="A99">
        <v>98</v>
      </c>
      <c r="B99" t="s">
        <v>1038</v>
      </c>
      <c r="D99" t="s">
        <v>1038</v>
      </c>
    </row>
    <row r="100" spans="1:4" x14ac:dyDescent="0.2">
      <c r="A100">
        <v>99</v>
      </c>
      <c r="B100" t="s">
        <v>1039</v>
      </c>
      <c r="D100" t="s">
        <v>1039</v>
      </c>
    </row>
    <row r="101" spans="1:4" x14ac:dyDescent="0.2">
      <c r="A101">
        <v>100</v>
      </c>
      <c r="B101" t="s">
        <v>1038</v>
      </c>
      <c r="D101" t="s">
        <v>1038</v>
      </c>
    </row>
    <row r="102" spans="1:4" x14ac:dyDescent="0.2">
      <c r="A102">
        <v>101</v>
      </c>
      <c r="B102" t="s">
        <v>1036</v>
      </c>
      <c r="D102" t="s">
        <v>1036</v>
      </c>
    </row>
    <row r="103" spans="1:4" x14ac:dyDescent="0.2">
      <c r="A103">
        <v>102</v>
      </c>
      <c r="B103" t="s">
        <v>1038</v>
      </c>
      <c r="D103" t="s">
        <v>1038</v>
      </c>
    </row>
    <row r="104" spans="1:4" x14ac:dyDescent="0.2">
      <c r="A104">
        <v>103</v>
      </c>
      <c r="B104" t="s">
        <v>1039</v>
      </c>
      <c r="D104" t="s">
        <v>1039</v>
      </c>
    </row>
    <row r="105" spans="1:4" x14ac:dyDescent="0.2">
      <c r="A105">
        <v>104</v>
      </c>
      <c r="B105" t="s">
        <v>1036</v>
      </c>
      <c r="D105" t="s">
        <v>1036</v>
      </c>
    </row>
    <row r="106" spans="1:4" x14ac:dyDescent="0.2">
      <c r="A106">
        <v>105</v>
      </c>
      <c r="B106" t="s">
        <v>1038</v>
      </c>
      <c r="D106" t="s">
        <v>1038</v>
      </c>
    </row>
    <row r="107" spans="1:4" x14ac:dyDescent="0.2">
      <c r="A107">
        <v>106</v>
      </c>
      <c r="B107" t="s">
        <v>1039</v>
      </c>
      <c r="D107" t="s">
        <v>1039</v>
      </c>
    </row>
    <row r="108" spans="1:4" x14ac:dyDescent="0.2">
      <c r="A108">
        <v>107</v>
      </c>
      <c r="B108" t="s">
        <v>1038</v>
      </c>
      <c r="D108" t="s">
        <v>1038</v>
      </c>
    </row>
    <row r="109" spans="1:4" x14ac:dyDescent="0.2">
      <c r="A109">
        <v>108</v>
      </c>
      <c r="B109" t="s">
        <v>1039</v>
      </c>
      <c r="D109" t="s">
        <v>1039</v>
      </c>
    </row>
    <row r="110" spans="1:4" x14ac:dyDescent="0.2">
      <c r="A110">
        <v>109</v>
      </c>
      <c r="B110" t="s">
        <v>1038</v>
      </c>
      <c r="D110" t="s">
        <v>1038</v>
      </c>
    </row>
    <row r="111" spans="1:4" x14ac:dyDescent="0.2">
      <c r="A111">
        <v>110</v>
      </c>
      <c r="B111" t="s">
        <v>1036</v>
      </c>
      <c r="D111" t="s">
        <v>1036</v>
      </c>
    </row>
    <row r="112" spans="1:4" x14ac:dyDescent="0.2">
      <c r="A112">
        <v>111</v>
      </c>
      <c r="B112" t="s">
        <v>1038</v>
      </c>
      <c r="D112" t="s">
        <v>1038</v>
      </c>
    </row>
    <row r="113" spans="1:4" x14ac:dyDescent="0.2">
      <c r="A113">
        <v>112</v>
      </c>
      <c r="B113" t="s">
        <v>1036</v>
      </c>
      <c r="D113" t="s">
        <v>1036</v>
      </c>
    </row>
    <row r="114" spans="1:4" x14ac:dyDescent="0.2">
      <c r="A114">
        <v>113</v>
      </c>
      <c r="B114" t="s">
        <v>1036</v>
      </c>
      <c r="D114" t="s">
        <v>1036</v>
      </c>
    </row>
    <row r="115" spans="1:4" x14ac:dyDescent="0.2">
      <c r="A115">
        <v>114</v>
      </c>
      <c r="B115" t="s">
        <v>1038</v>
      </c>
      <c r="D115" t="s">
        <v>1038</v>
      </c>
    </row>
    <row r="116" spans="1:4" x14ac:dyDescent="0.2">
      <c r="A116">
        <v>115</v>
      </c>
      <c r="B116" t="s">
        <v>1039</v>
      </c>
      <c r="D116" t="s">
        <v>1039</v>
      </c>
    </row>
    <row r="117" spans="1:4" x14ac:dyDescent="0.2">
      <c r="A117">
        <v>116</v>
      </c>
      <c r="B117" t="s">
        <v>1036</v>
      </c>
      <c r="D117" t="s">
        <v>1036</v>
      </c>
    </row>
    <row r="118" spans="1:4" x14ac:dyDescent="0.2">
      <c r="A118">
        <v>117</v>
      </c>
      <c r="B118" t="s">
        <v>1037</v>
      </c>
      <c r="D118" t="s">
        <v>1037</v>
      </c>
    </row>
    <row r="119" spans="1:4" x14ac:dyDescent="0.2">
      <c r="A119">
        <v>118</v>
      </c>
      <c r="B119" t="s">
        <v>1037</v>
      </c>
      <c r="D119" t="s">
        <v>1037</v>
      </c>
    </row>
    <row r="120" spans="1:4" x14ac:dyDescent="0.2">
      <c r="A120">
        <v>119</v>
      </c>
      <c r="B120" t="s">
        <v>1038</v>
      </c>
      <c r="D120" t="s">
        <v>1038</v>
      </c>
    </row>
    <row r="121" spans="1:4" x14ac:dyDescent="0.2">
      <c r="A121">
        <v>120</v>
      </c>
      <c r="B121" t="s">
        <v>1036</v>
      </c>
      <c r="D121" t="s">
        <v>1036</v>
      </c>
    </row>
    <row r="122" spans="1:4" x14ac:dyDescent="0.2">
      <c r="A122">
        <v>121</v>
      </c>
      <c r="B122" t="s">
        <v>1039</v>
      </c>
      <c r="D122" t="s">
        <v>1039</v>
      </c>
    </row>
    <row r="123" spans="1:4" x14ac:dyDescent="0.2">
      <c r="A123">
        <v>122</v>
      </c>
      <c r="B123" t="s">
        <v>1038</v>
      </c>
      <c r="D123" t="s">
        <v>1038</v>
      </c>
    </row>
    <row r="124" spans="1:4" x14ac:dyDescent="0.2">
      <c r="A124">
        <v>123</v>
      </c>
      <c r="B124" t="s">
        <v>1039</v>
      </c>
      <c r="D124" t="s">
        <v>1039</v>
      </c>
    </row>
    <row r="125" spans="1:4" x14ac:dyDescent="0.2">
      <c r="A125">
        <v>124</v>
      </c>
      <c r="B125" t="s">
        <v>1036</v>
      </c>
      <c r="D125" t="s">
        <v>1036</v>
      </c>
    </row>
    <row r="126" spans="1:4" x14ac:dyDescent="0.2">
      <c r="A126">
        <v>125</v>
      </c>
      <c r="B126" t="s">
        <v>1036</v>
      </c>
      <c r="D126" t="s">
        <v>1036</v>
      </c>
    </row>
    <row r="127" spans="1:4" x14ac:dyDescent="0.2">
      <c r="A127">
        <v>126</v>
      </c>
      <c r="B127" t="s">
        <v>1039</v>
      </c>
      <c r="D127" t="s">
        <v>1039</v>
      </c>
    </row>
    <row r="128" spans="1:4" x14ac:dyDescent="0.2">
      <c r="A128">
        <v>127</v>
      </c>
      <c r="B128" t="s">
        <v>1038</v>
      </c>
      <c r="D128" t="s">
        <v>1038</v>
      </c>
    </row>
    <row r="129" spans="1:4" x14ac:dyDescent="0.2">
      <c r="A129">
        <v>128</v>
      </c>
      <c r="B129" t="s">
        <v>1036</v>
      </c>
      <c r="D129" t="s">
        <v>1036</v>
      </c>
    </row>
    <row r="130" spans="1:4" x14ac:dyDescent="0.2">
      <c r="A130">
        <v>129</v>
      </c>
      <c r="B130" t="s">
        <v>1038</v>
      </c>
      <c r="D130" t="s">
        <v>1038</v>
      </c>
    </row>
    <row r="131" spans="1:4" x14ac:dyDescent="0.2">
      <c r="A131">
        <v>130</v>
      </c>
      <c r="B131" t="s">
        <v>1039</v>
      </c>
      <c r="D131" t="s">
        <v>1039</v>
      </c>
    </row>
    <row r="132" spans="1:4" x14ac:dyDescent="0.2">
      <c r="A132">
        <v>131</v>
      </c>
      <c r="B132" t="s">
        <v>1039</v>
      </c>
      <c r="D132" t="s">
        <v>1039</v>
      </c>
    </row>
    <row r="133" spans="1:4" x14ac:dyDescent="0.2">
      <c r="A133">
        <v>132</v>
      </c>
      <c r="B133" t="s">
        <v>1038</v>
      </c>
      <c r="D133" t="s">
        <v>1038</v>
      </c>
    </row>
    <row r="134" spans="1:4" x14ac:dyDescent="0.2">
      <c r="A134">
        <v>133</v>
      </c>
      <c r="B134" t="s">
        <v>1039</v>
      </c>
      <c r="D134" t="s">
        <v>1039</v>
      </c>
    </row>
    <row r="135" spans="1:4" x14ac:dyDescent="0.2">
      <c r="A135">
        <v>134</v>
      </c>
      <c r="B135" t="s">
        <v>1036</v>
      </c>
      <c r="D135" t="s">
        <v>1036</v>
      </c>
    </row>
    <row r="136" spans="1:4" x14ac:dyDescent="0.2">
      <c r="A136">
        <v>135</v>
      </c>
      <c r="B136" t="s">
        <v>1038</v>
      </c>
      <c r="D136" t="s">
        <v>1038</v>
      </c>
    </row>
    <row r="137" spans="1:4" x14ac:dyDescent="0.2">
      <c r="A137">
        <v>136</v>
      </c>
      <c r="B137" t="s">
        <v>1036</v>
      </c>
      <c r="D137" t="s">
        <v>1036</v>
      </c>
    </row>
    <row r="138" spans="1:4" x14ac:dyDescent="0.2">
      <c r="A138">
        <v>137</v>
      </c>
      <c r="B138" t="s">
        <v>1039</v>
      </c>
      <c r="D138" t="s">
        <v>1039</v>
      </c>
    </row>
    <row r="139" spans="1:4" x14ac:dyDescent="0.2">
      <c r="A139">
        <v>138</v>
      </c>
      <c r="B139" t="s">
        <v>1039</v>
      </c>
      <c r="D139" t="s">
        <v>1039</v>
      </c>
    </row>
    <row r="140" spans="1:4" x14ac:dyDescent="0.2">
      <c r="A140">
        <v>139</v>
      </c>
      <c r="B140" t="s">
        <v>1036</v>
      </c>
      <c r="D140" t="s">
        <v>1036</v>
      </c>
    </row>
    <row r="141" spans="1:4" x14ac:dyDescent="0.2">
      <c r="A141">
        <v>140</v>
      </c>
      <c r="B141" t="s">
        <v>1036</v>
      </c>
      <c r="D141" t="s">
        <v>1036</v>
      </c>
    </row>
    <row r="142" spans="1:4" x14ac:dyDescent="0.2">
      <c r="A142">
        <v>141</v>
      </c>
      <c r="B142" t="s">
        <v>1038</v>
      </c>
      <c r="D142" t="s">
        <v>1038</v>
      </c>
    </row>
    <row r="143" spans="1:4" x14ac:dyDescent="0.2">
      <c r="A143">
        <v>142</v>
      </c>
      <c r="B143" t="s">
        <v>1039</v>
      </c>
      <c r="D143" t="s">
        <v>1039</v>
      </c>
    </row>
    <row r="144" spans="1:4" x14ac:dyDescent="0.2">
      <c r="A144">
        <v>143</v>
      </c>
      <c r="B144" t="s">
        <v>1036</v>
      </c>
      <c r="D144" t="s">
        <v>1036</v>
      </c>
    </row>
    <row r="145" spans="1:4" x14ac:dyDescent="0.2">
      <c r="A145">
        <v>144</v>
      </c>
      <c r="B145" t="s">
        <v>1038</v>
      </c>
      <c r="D145" t="s">
        <v>1038</v>
      </c>
    </row>
    <row r="146" spans="1:4" x14ac:dyDescent="0.2">
      <c r="A146">
        <v>145</v>
      </c>
      <c r="B146" t="s">
        <v>1036</v>
      </c>
      <c r="D146" t="s">
        <v>1036</v>
      </c>
    </row>
    <row r="147" spans="1:4" x14ac:dyDescent="0.2">
      <c r="A147">
        <v>146</v>
      </c>
      <c r="B147" t="s">
        <v>1038</v>
      </c>
      <c r="D147" t="s">
        <v>1038</v>
      </c>
    </row>
    <row r="148" spans="1:4" x14ac:dyDescent="0.2">
      <c r="A148">
        <v>147</v>
      </c>
      <c r="B148" t="s">
        <v>1036</v>
      </c>
      <c r="D148" t="s">
        <v>1036</v>
      </c>
    </row>
    <row r="149" spans="1:4" x14ac:dyDescent="0.2">
      <c r="A149">
        <v>148</v>
      </c>
      <c r="B149" t="s">
        <v>1039</v>
      </c>
      <c r="D149" t="s">
        <v>1039</v>
      </c>
    </row>
    <row r="150" spans="1:4" x14ac:dyDescent="0.2">
      <c r="A150">
        <v>149</v>
      </c>
      <c r="B150" t="s">
        <v>1038</v>
      </c>
      <c r="D150" t="s">
        <v>1038</v>
      </c>
    </row>
    <row r="151" spans="1:4" x14ac:dyDescent="0.2">
      <c r="A151">
        <v>150</v>
      </c>
      <c r="B151" t="s">
        <v>1039</v>
      </c>
      <c r="D151" t="s">
        <v>1039</v>
      </c>
    </row>
    <row r="152" spans="1:4" x14ac:dyDescent="0.2">
      <c r="A152">
        <v>151</v>
      </c>
      <c r="B152" t="s">
        <v>1039</v>
      </c>
      <c r="D152" t="s">
        <v>1039</v>
      </c>
    </row>
    <row r="153" spans="1:4" x14ac:dyDescent="0.2">
      <c r="A153">
        <v>152</v>
      </c>
      <c r="B153" t="s">
        <v>1039</v>
      </c>
      <c r="D153" t="s">
        <v>1039</v>
      </c>
    </row>
    <row r="154" spans="1:4" x14ac:dyDescent="0.2">
      <c r="A154">
        <v>153</v>
      </c>
      <c r="B154" t="s">
        <v>1036</v>
      </c>
      <c r="D154" t="s">
        <v>1036</v>
      </c>
    </row>
    <row r="155" spans="1:4" x14ac:dyDescent="0.2">
      <c r="A155">
        <v>154</v>
      </c>
      <c r="B155" t="s">
        <v>1036</v>
      </c>
      <c r="D155" t="s">
        <v>1036</v>
      </c>
    </row>
    <row r="156" spans="1:4" x14ac:dyDescent="0.2">
      <c r="A156">
        <v>155</v>
      </c>
      <c r="B156" t="s">
        <v>1036</v>
      </c>
      <c r="D156" t="s">
        <v>1036</v>
      </c>
    </row>
    <row r="157" spans="1:4" x14ac:dyDescent="0.2">
      <c r="A157">
        <v>156</v>
      </c>
      <c r="B157" t="s">
        <v>1037</v>
      </c>
      <c r="D157" t="s">
        <v>1037</v>
      </c>
    </row>
    <row r="158" spans="1:4" x14ac:dyDescent="0.2">
      <c r="A158">
        <v>157</v>
      </c>
      <c r="B158" t="s">
        <v>1037</v>
      </c>
      <c r="D158" t="s">
        <v>1037</v>
      </c>
    </row>
    <row r="159" spans="1:4" x14ac:dyDescent="0.2">
      <c r="A159">
        <v>158</v>
      </c>
      <c r="B159" t="s">
        <v>1036</v>
      </c>
      <c r="D159" t="s">
        <v>1036</v>
      </c>
    </row>
    <row r="160" spans="1:4" x14ac:dyDescent="0.2">
      <c r="A160">
        <v>159</v>
      </c>
      <c r="B160" t="s">
        <v>1036</v>
      </c>
      <c r="D160" t="s">
        <v>1036</v>
      </c>
    </row>
    <row r="161" spans="1:4" x14ac:dyDescent="0.2">
      <c r="A161">
        <v>160</v>
      </c>
      <c r="B161" t="s">
        <v>1037</v>
      </c>
      <c r="D161" t="s">
        <v>1037</v>
      </c>
    </row>
    <row r="162" spans="1:4" x14ac:dyDescent="0.2">
      <c r="A162">
        <v>161</v>
      </c>
      <c r="B162" t="s">
        <v>1037</v>
      </c>
      <c r="D162" t="s">
        <v>1037</v>
      </c>
    </row>
    <row r="163" spans="1:4" x14ac:dyDescent="0.2">
      <c r="A163">
        <v>162</v>
      </c>
      <c r="B163" t="s">
        <v>1038</v>
      </c>
      <c r="D163" t="s">
        <v>1038</v>
      </c>
    </row>
    <row r="164" spans="1:4" x14ac:dyDescent="0.2">
      <c r="A164">
        <v>163</v>
      </c>
      <c r="B164" t="s">
        <v>1036</v>
      </c>
      <c r="D164" t="s">
        <v>1036</v>
      </c>
    </row>
    <row r="165" spans="1:4" x14ac:dyDescent="0.2">
      <c r="A165">
        <v>164</v>
      </c>
      <c r="B165" t="s">
        <v>1039</v>
      </c>
      <c r="D165" t="s">
        <v>1039</v>
      </c>
    </row>
    <row r="166" spans="1:4" x14ac:dyDescent="0.2">
      <c r="A166">
        <v>165</v>
      </c>
      <c r="B166" t="s">
        <v>1038</v>
      </c>
      <c r="D166" t="s">
        <v>1038</v>
      </c>
    </row>
    <row r="167" spans="1:4" x14ac:dyDescent="0.2">
      <c r="A167">
        <v>166</v>
      </c>
      <c r="B167" t="s">
        <v>1038</v>
      </c>
      <c r="D167" t="s">
        <v>1038</v>
      </c>
    </row>
    <row r="168" spans="1:4" x14ac:dyDescent="0.2">
      <c r="A168">
        <v>167</v>
      </c>
      <c r="B168" t="s">
        <v>1036</v>
      </c>
      <c r="D168" t="s">
        <v>1036</v>
      </c>
    </row>
    <row r="169" spans="1:4" x14ac:dyDescent="0.2">
      <c r="A169">
        <v>168</v>
      </c>
      <c r="B169" t="s">
        <v>1036</v>
      </c>
      <c r="D169" t="s">
        <v>1036</v>
      </c>
    </row>
    <row r="170" spans="1:4" x14ac:dyDescent="0.2">
      <c r="A170">
        <v>169</v>
      </c>
      <c r="B170" t="s">
        <v>1038</v>
      </c>
      <c r="D170" t="s">
        <v>1038</v>
      </c>
    </row>
    <row r="171" spans="1:4" x14ac:dyDescent="0.2">
      <c r="A171">
        <v>170</v>
      </c>
      <c r="B171" t="s">
        <v>1039</v>
      </c>
      <c r="D171" t="s">
        <v>1039</v>
      </c>
    </row>
    <row r="172" spans="1:4" x14ac:dyDescent="0.2">
      <c r="A172">
        <v>171</v>
      </c>
      <c r="B172" t="s">
        <v>1037</v>
      </c>
      <c r="D172" t="s">
        <v>1037</v>
      </c>
    </row>
    <row r="173" spans="1:4" x14ac:dyDescent="0.2">
      <c r="A173">
        <v>172</v>
      </c>
      <c r="B173" t="s">
        <v>1038</v>
      </c>
      <c r="D173" t="s">
        <v>1038</v>
      </c>
    </row>
    <row r="174" spans="1:4" x14ac:dyDescent="0.2">
      <c r="A174">
        <v>173</v>
      </c>
      <c r="B174" t="s">
        <v>1039</v>
      </c>
      <c r="D174" t="s">
        <v>1039</v>
      </c>
    </row>
    <row r="175" spans="1:4" x14ac:dyDescent="0.2">
      <c r="A175">
        <v>174</v>
      </c>
      <c r="B175" t="s">
        <v>1037</v>
      </c>
      <c r="D175" t="s">
        <v>1037</v>
      </c>
    </row>
    <row r="176" spans="1:4" x14ac:dyDescent="0.2">
      <c r="A176">
        <v>175</v>
      </c>
      <c r="B176" t="s">
        <v>1038</v>
      </c>
      <c r="D176" t="s">
        <v>1038</v>
      </c>
    </row>
    <row r="177" spans="1:4" x14ac:dyDescent="0.2">
      <c r="A177">
        <v>176</v>
      </c>
      <c r="B177" t="s">
        <v>1036</v>
      </c>
      <c r="D177" t="s">
        <v>1036</v>
      </c>
    </row>
    <row r="178" spans="1:4" x14ac:dyDescent="0.2">
      <c r="A178">
        <v>177</v>
      </c>
      <c r="B178" t="s">
        <v>1039</v>
      </c>
      <c r="D178" t="s">
        <v>1039</v>
      </c>
    </row>
    <row r="179" spans="1:4" x14ac:dyDescent="0.2">
      <c r="A179">
        <v>178</v>
      </c>
      <c r="B179" t="s">
        <v>1038</v>
      </c>
      <c r="D179" t="s">
        <v>1038</v>
      </c>
    </row>
    <row r="180" spans="1:4" x14ac:dyDescent="0.2">
      <c r="A180">
        <v>179</v>
      </c>
      <c r="B180" t="s">
        <v>1036</v>
      </c>
      <c r="D180" t="s">
        <v>1036</v>
      </c>
    </row>
    <row r="181" spans="1:4" x14ac:dyDescent="0.2">
      <c r="A181">
        <v>180</v>
      </c>
      <c r="B181" t="s">
        <v>1037</v>
      </c>
      <c r="D181" t="s">
        <v>1037</v>
      </c>
    </row>
    <row r="182" spans="1:4" x14ac:dyDescent="0.2">
      <c r="A182">
        <v>181</v>
      </c>
      <c r="B182" t="s">
        <v>1039</v>
      </c>
      <c r="D182" t="s">
        <v>1039</v>
      </c>
    </row>
    <row r="183" spans="1:4" x14ac:dyDescent="0.2">
      <c r="A183">
        <v>182</v>
      </c>
      <c r="B183" t="s">
        <v>1038</v>
      </c>
      <c r="D183" t="s">
        <v>1038</v>
      </c>
    </row>
    <row r="184" spans="1:4" x14ac:dyDescent="0.2">
      <c r="A184">
        <v>183</v>
      </c>
      <c r="B184" t="s">
        <v>1038</v>
      </c>
      <c r="D184" t="s">
        <v>1038</v>
      </c>
    </row>
    <row r="185" spans="1:4" x14ac:dyDescent="0.2">
      <c r="A185">
        <v>184</v>
      </c>
      <c r="B185" t="s">
        <v>1039</v>
      </c>
      <c r="D185" t="s">
        <v>1039</v>
      </c>
    </row>
    <row r="186" spans="1:4" x14ac:dyDescent="0.2">
      <c r="A186">
        <v>185</v>
      </c>
      <c r="B186" t="s">
        <v>1038</v>
      </c>
      <c r="D186" t="s">
        <v>1038</v>
      </c>
    </row>
    <row r="187" spans="1:4" x14ac:dyDescent="0.2">
      <c r="A187">
        <v>186</v>
      </c>
      <c r="B187" t="s">
        <v>1036</v>
      </c>
      <c r="D187" t="s">
        <v>1036</v>
      </c>
    </row>
    <row r="188" spans="1:4" x14ac:dyDescent="0.2">
      <c r="A188">
        <v>187</v>
      </c>
      <c r="B188" t="s">
        <v>1039</v>
      </c>
      <c r="D188" t="s">
        <v>1039</v>
      </c>
    </row>
    <row r="189" spans="1:4" x14ac:dyDescent="0.2">
      <c r="A189">
        <v>188</v>
      </c>
      <c r="B189" t="s">
        <v>1039</v>
      </c>
      <c r="D189" t="s">
        <v>1039</v>
      </c>
    </row>
    <row r="190" spans="1:4" x14ac:dyDescent="0.2">
      <c r="A190">
        <v>189</v>
      </c>
      <c r="B190" t="s">
        <v>1036</v>
      </c>
      <c r="D190" t="s">
        <v>1036</v>
      </c>
    </row>
    <row r="191" spans="1:4" x14ac:dyDescent="0.2">
      <c r="A191">
        <v>190</v>
      </c>
      <c r="B191" t="s">
        <v>1039</v>
      </c>
      <c r="D191" t="s">
        <v>1039</v>
      </c>
    </row>
    <row r="192" spans="1:4" x14ac:dyDescent="0.2">
      <c r="A192">
        <v>191</v>
      </c>
      <c r="B192" t="s">
        <v>1036</v>
      </c>
      <c r="D192" t="s">
        <v>1036</v>
      </c>
    </row>
    <row r="193" spans="1:4" x14ac:dyDescent="0.2">
      <c r="A193">
        <v>192</v>
      </c>
      <c r="B193" t="s">
        <v>1038</v>
      </c>
      <c r="D193" t="s">
        <v>1038</v>
      </c>
    </row>
  </sheetData>
  <autoFilter ref="A1:B184" xr:uid="{79179325-A4E3-7C4F-A705-FFCE4C4D788E}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E332-8C9E-A745-9FDB-061DC787032D}">
  <dimension ref="A1:AU447"/>
  <sheetViews>
    <sheetView topLeftCell="G1" workbookViewId="0">
      <selection activeCell="B1" sqref="B1:B1048576"/>
    </sheetView>
  </sheetViews>
  <sheetFormatPr baseColWidth="10" defaultRowHeight="16" x14ac:dyDescent="0.2"/>
  <cols>
    <col min="1" max="16384" width="10.83203125" style="36"/>
  </cols>
  <sheetData>
    <row r="1" spans="1:47" x14ac:dyDescent="0.2">
      <c r="B1" s="36" t="s">
        <v>1617</v>
      </c>
      <c r="C1" s="36" t="s">
        <v>19</v>
      </c>
      <c r="D1" s="36" t="s">
        <v>20</v>
      </c>
      <c r="E1" s="36" t="s">
        <v>2555</v>
      </c>
      <c r="F1" s="36" t="s">
        <v>2554</v>
      </c>
      <c r="G1" s="36" t="s">
        <v>2553</v>
      </c>
      <c r="H1" s="36" t="s">
        <v>1788</v>
      </c>
      <c r="I1" s="36">
        <v>8</v>
      </c>
      <c r="J1" s="36">
        <v>9</v>
      </c>
      <c r="K1" s="36">
        <v>10</v>
      </c>
      <c r="L1" s="36" t="s">
        <v>2552</v>
      </c>
      <c r="M1" s="36" t="s">
        <v>2551</v>
      </c>
      <c r="N1" s="36" t="s">
        <v>2550</v>
      </c>
      <c r="O1" s="36" t="s">
        <v>2549</v>
      </c>
      <c r="P1" s="36" t="s">
        <v>2548</v>
      </c>
      <c r="Q1" s="36" t="s">
        <v>2547</v>
      </c>
      <c r="R1" s="36" t="s">
        <v>2546</v>
      </c>
      <c r="S1" s="36" t="s">
        <v>2545</v>
      </c>
      <c r="T1" s="36" t="s">
        <v>2544</v>
      </c>
      <c r="U1" s="36" t="s">
        <v>2543</v>
      </c>
      <c r="V1" s="36" t="s">
        <v>2542</v>
      </c>
      <c r="W1" s="36" t="s">
        <v>2541</v>
      </c>
      <c r="X1" s="36" t="s">
        <v>2540</v>
      </c>
      <c r="Y1" s="36" t="s">
        <v>2539</v>
      </c>
      <c r="Z1" s="36">
        <v>25</v>
      </c>
      <c r="AA1" s="36">
        <v>26</v>
      </c>
      <c r="AB1" s="36">
        <v>27</v>
      </c>
      <c r="AC1" s="36">
        <v>28</v>
      </c>
      <c r="AD1" s="36" t="s">
        <v>2538</v>
      </c>
      <c r="AE1" s="36" t="s">
        <v>2537</v>
      </c>
      <c r="AF1" s="36">
        <v>31</v>
      </c>
      <c r="AG1" s="36">
        <v>32</v>
      </c>
      <c r="AH1" s="36">
        <v>33</v>
      </c>
      <c r="AI1" s="36">
        <v>34</v>
      </c>
      <c r="AJ1" s="36">
        <v>35</v>
      </c>
      <c r="AK1" s="36">
        <v>36</v>
      </c>
      <c r="AL1" s="36">
        <v>37</v>
      </c>
      <c r="AM1" s="36">
        <v>38</v>
      </c>
      <c r="AN1" s="36">
        <v>39</v>
      </c>
      <c r="AO1" s="36" t="s">
        <v>2536</v>
      </c>
      <c r="AP1" s="36" t="s">
        <v>2535</v>
      </c>
      <c r="AQ1" s="36" t="s">
        <v>2534</v>
      </c>
      <c r="AR1" s="36" t="s">
        <v>2533</v>
      </c>
      <c r="AS1" s="36" t="s">
        <v>2532</v>
      </c>
      <c r="AT1" s="36" t="s">
        <v>2531</v>
      </c>
      <c r="AU1" s="36" t="s">
        <v>2530</v>
      </c>
    </row>
    <row r="2" spans="1:47" x14ac:dyDescent="0.2">
      <c r="A2" s="36">
        <v>1</v>
      </c>
      <c r="B2" s="36">
        <v>1020895</v>
      </c>
      <c r="C2" s="36" t="s">
        <v>1620</v>
      </c>
      <c r="D2" s="36" t="s">
        <v>1621</v>
      </c>
      <c r="E2" s="36" t="s">
        <v>2500</v>
      </c>
      <c r="F2" s="36">
        <v>19</v>
      </c>
      <c r="G2" s="36">
        <v>94</v>
      </c>
      <c r="H2" s="36">
        <v>92</v>
      </c>
      <c r="I2" s="36">
        <v>120</v>
      </c>
      <c r="J2" s="36">
        <v>79</v>
      </c>
      <c r="K2" s="36">
        <v>111</v>
      </c>
      <c r="L2" s="36">
        <v>13</v>
      </c>
      <c r="M2" s="36">
        <v>14</v>
      </c>
      <c r="N2" s="36">
        <v>7</v>
      </c>
      <c r="O2" s="36">
        <v>3</v>
      </c>
      <c r="P2" s="36">
        <v>0</v>
      </c>
      <c r="Q2" s="36">
        <v>0</v>
      </c>
      <c r="R2" s="36">
        <v>2</v>
      </c>
      <c r="S2" s="36">
        <v>0</v>
      </c>
      <c r="T2" s="36">
        <v>0</v>
      </c>
      <c r="U2" s="36" t="s">
        <v>1975</v>
      </c>
      <c r="V2" s="36" t="s">
        <v>1980</v>
      </c>
      <c r="W2" s="36" t="s">
        <v>2529</v>
      </c>
      <c r="Z2" s="36">
        <v>794300</v>
      </c>
      <c r="AB2" s="36">
        <v>478200</v>
      </c>
      <c r="AD2" s="36" t="s">
        <v>1978</v>
      </c>
      <c r="AE2" s="36">
        <v>3</v>
      </c>
      <c r="AF2" s="36">
        <v>0</v>
      </c>
      <c r="AG2" s="36">
        <v>0</v>
      </c>
      <c r="AH2" s="36">
        <v>0</v>
      </c>
      <c r="AI2" s="36">
        <v>2.68</v>
      </c>
      <c r="AJ2" s="36">
        <v>2.96</v>
      </c>
      <c r="AK2" s="36">
        <v>3.45</v>
      </c>
      <c r="AL2" s="36">
        <v>775000</v>
      </c>
      <c r="AO2" s="36">
        <v>9</v>
      </c>
      <c r="AP2" s="36">
        <v>7</v>
      </c>
      <c r="AQ2" s="36">
        <v>6</v>
      </c>
      <c r="AR2" s="36">
        <v>81</v>
      </c>
      <c r="AS2" s="36">
        <v>75</v>
      </c>
      <c r="AT2" s="36">
        <v>503</v>
      </c>
      <c r="AU2" s="36">
        <v>0</v>
      </c>
    </row>
    <row r="3" spans="1:47" x14ac:dyDescent="0.2">
      <c r="A3" s="36">
        <v>2</v>
      </c>
      <c r="B3" s="36">
        <v>1023482</v>
      </c>
      <c r="C3" s="36" t="s">
        <v>415</v>
      </c>
      <c r="D3" s="36" t="s">
        <v>1932</v>
      </c>
      <c r="E3" s="36" t="s">
        <v>2500</v>
      </c>
      <c r="F3" s="36">
        <v>16</v>
      </c>
      <c r="G3" s="36">
        <v>92</v>
      </c>
      <c r="H3" s="36">
        <v>99</v>
      </c>
      <c r="I3" s="36">
        <v>116</v>
      </c>
      <c r="J3" s="36">
        <v>75</v>
      </c>
      <c r="K3" s="36">
        <v>102</v>
      </c>
      <c r="L3" s="36">
        <v>13</v>
      </c>
      <c r="M3" s="36">
        <v>11</v>
      </c>
      <c r="N3" s="36">
        <v>5</v>
      </c>
      <c r="O3" s="36">
        <v>3</v>
      </c>
      <c r="P3" s="36">
        <v>0</v>
      </c>
      <c r="Q3" s="36">
        <v>1</v>
      </c>
      <c r="R3" s="36">
        <v>1</v>
      </c>
      <c r="S3" s="36">
        <v>1</v>
      </c>
      <c r="T3" s="36">
        <v>0</v>
      </c>
      <c r="U3" s="36" t="s">
        <v>1975</v>
      </c>
      <c r="V3" s="36" t="s">
        <v>1980</v>
      </c>
      <c r="W3" s="36" t="s">
        <v>2015</v>
      </c>
      <c r="Z3" s="36">
        <v>265400</v>
      </c>
      <c r="AB3" s="36">
        <v>180300</v>
      </c>
      <c r="AE3" s="36">
        <v>28</v>
      </c>
      <c r="AF3" s="36">
        <v>0</v>
      </c>
      <c r="AG3" s="36">
        <v>0</v>
      </c>
      <c r="AH3" s="36">
        <v>0</v>
      </c>
      <c r="AI3" s="36">
        <v>12.19</v>
      </c>
      <c r="AJ3" s="36">
        <v>9.16</v>
      </c>
      <c r="AK3" s="36">
        <v>10.91</v>
      </c>
      <c r="AL3" s="36">
        <v>288000</v>
      </c>
      <c r="AO3" s="36">
        <v>8</v>
      </c>
      <c r="AP3" s="36">
        <v>4</v>
      </c>
      <c r="AQ3" s="36">
        <v>4</v>
      </c>
      <c r="AR3" s="36">
        <v>75</v>
      </c>
      <c r="AS3" s="36">
        <v>73</v>
      </c>
      <c r="AT3" s="36">
        <v>487</v>
      </c>
      <c r="AU3" s="36">
        <v>0</v>
      </c>
    </row>
    <row r="4" spans="1:47" x14ac:dyDescent="0.2">
      <c r="A4" s="36">
        <v>3</v>
      </c>
      <c r="B4" s="36">
        <v>297354</v>
      </c>
      <c r="C4" s="36" t="s">
        <v>721</v>
      </c>
      <c r="D4" s="36" t="s">
        <v>722</v>
      </c>
      <c r="E4" s="36" t="s">
        <v>2500</v>
      </c>
      <c r="F4" s="36">
        <v>14</v>
      </c>
      <c r="G4" s="36">
        <v>91</v>
      </c>
      <c r="H4" s="36">
        <v>89</v>
      </c>
      <c r="I4" s="36">
        <v>116</v>
      </c>
      <c r="J4" s="36">
        <v>77</v>
      </c>
      <c r="K4" s="36">
        <v>100</v>
      </c>
      <c r="L4" s="36">
        <v>14</v>
      </c>
      <c r="M4" s="36">
        <v>9</v>
      </c>
      <c r="N4" s="36">
        <v>9</v>
      </c>
      <c r="O4" s="36">
        <v>1</v>
      </c>
      <c r="P4" s="36">
        <v>0</v>
      </c>
      <c r="Q4" s="36">
        <v>2</v>
      </c>
      <c r="R4" s="36">
        <v>1</v>
      </c>
      <c r="S4" s="36">
        <v>0</v>
      </c>
      <c r="T4" s="36">
        <v>1</v>
      </c>
      <c r="U4" s="36" t="s">
        <v>1975</v>
      </c>
      <c r="V4" s="36" t="s">
        <v>1983</v>
      </c>
      <c r="W4" s="36" t="s">
        <v>2528</v>
      </c>
      <c r="Z4" s="36">
        <v>877300</v>
      </c>
      <c r="AB4" s="36">
        <v>508300</v>
      </c>
      <c r="AD4" s="36" t="s">
        <v>1978</v>
      </c>
      <c r="AE4" s="36">
        <v>10</v>
      </c>
      <c r="AF4" s="36">
        <v>0</v>
      </c>
      <c r="AG4" s="36">
        <v>0</v>
      </c>
      <c r="AH4" s="36">
        <v>0</v>
      </c>
      <c r="AI4" s="36">
        <v>0.7</v>
      </c>
      <c r="AJ4" s="36">
        <v>0.51</v>
      </c>
      <c r="AK4" s="36">
        <v>0.67</v>
      </c>
      <c r="AL4" s="36">
        <v>855000</v>
      </c>
      <c r="AO4" s="36">
        <v>5</v>
      </c>
      <c r="AP4" s="36">
        <v>2</v>
      </c>
      <c r="AQ4" s="36">
        <v>2</v>
      </c>
      <c r="AR4" s="36">
        <v>69</v>
      </c>
      <c r="AS4" s="36">
        <v>80</v>
      </c>
      <c r="AT4" s="36">
        <v>393</v>
      </c>
      <c r="AU4" s="36">
        <v>0</v>
      </c>
    </row>
    <row r="5" spans="1:47" x14ac:dyDescent="0.2">
      <c r="A5" s="36">
        <v>4</v>
      </c>
      <c r="B5" s="36">
        <v>297566</v>
      </c>
      <c r="C5" s="36" t="s">
        <v>158</v>
      </c>
      <c r="D5" s="36" t="s">
        <v>628</v>
      </c>
      <c r="E5" s="36" t="s">
        <v>2500</v>
      </c>
      <c r="F5" s="36">
        <v>19</v>
      </c>
      <c r="G5" s="36">
        <v>87</v>
      </c>
      <c r="H5" s="36">
        <v>96</v>
      </c>
      <c r="I5" s="36">
        <v>113</v>
      </c>
      <c r="J5" s="36">
        <v>73</v>
      </c>
      <c r="K5" s="36">
        <v>96</v>
      </c>
      <c r="L5" s="36">
        <v>16</v>
      </c>
      <c r="M5" s="36">
        <v>6</v>
      </c>
      <c r="N5" s="36">
        <v>10</v>
      </c>
      <c r="O5" s="36">
        <v>0</v>
      </c>
      <c r="P5" s="36">
        <v>0</v>
      </c>
      <c r="Q5" s="36">
        <v>0</v>
      </c>
      <c r="R5" s="36">
        <v>1</v>
      </c>
      <c r="S5" s="36">
        <v>0</v>
      </c>
      <c r="T5" s="36">
        <v>0</v>
      </c>
      <c r="U5" s="36" t="s">
        <v>1975</v>
      </c>
      <c r="V5" s="36" t="s">
        <v>2527</v>
      </c>
      <c r="W5" s="36" t="s">
        <v>2526</v>
      </c>
      <c r="Z5" s="36">
        <v>875200</v>
      </c>
      <c r="AB5" s="36">
        <v>624700</v>
      </c>
      <c r="AD5" s="36" t="s">
        <v>1987</v>
      </c>
      <c r="AE5" s="36">
        <v>6</v>
      </c>
      <c r="AF5" s="36">
        <v>0</v>
      </c>
      <c r="AG5" s="36">
        <v>0</v>
      </c>
      <c r="AH5" s="36">
        <v>0</v>
      </c>
      <c r="AI5" s="36">
        <v>19.88</v>
      </c>
      <c r="AJ5" s="36">
        <v>26.91</v>
      </c>
      <c r="AK5" s="36">
        <v>25.52</v>
      </c>
      <c r="AL5" s="36">
        <v>854000</v>
      </c>
      <c r="AO5" s="36">
        <v>4</v>
      </c>
      <c r="AP5" s="36">
        <v>0</v>
      </c>
      <c r="AQ5" s="36">
        <v>2</v>
      </c>
      <c r="AR5" s="36">
        <v>81</v>
      </c>
      <c r="AS5" s="36">
        <v>93</v>
      </c>
      <c r="AT5" s="36">
        <v>468</v>
      </c>
      <c r="AU5" s="36">
        <v>0</v>
      </c>
    </row>
    <row r="6" spans="1:47" x14ac:dyDescent="0.2">
      <c r="A6" s="36">
        <v>5</v>
      </c>
      <c r="B6" s="36">
        <v>1002222</v>
      </c>
      <c r="C6" s="36" t="s">
        <v>158</v>
      </c>
      <c r="D6" s="36" t="s">
        <v>633</v>
      </c>
      <c r="E6" s="36" t="s">
        <v>2500</v>
      </c>
      <c r="F6" s="36">
        <v>14</v>
      </c>
      <c r="G6" s="36">
        <v>85</v>
      </c>
      <c r="H6" s="36">
        <v>101</v>
      </c>
      <c r="I6" s="36">
        <v>108</v>
      </c>
      <c r="J6" s="36">
        <v>68</v>
      </c>
      <c r="K6" s="36">
        <v>100</v>
      </c>
      <c r="L6" s="36">
        <v>19</v>
      </c>
      <c r="M6" s="36">
        <v>11</v>
      </c>
      <c r="N6" s="36">
        <v>2</v>
      </c>
      <c r="O6" s="36">
        <v>1</v>
      </c>
      <c r="P6" s="36">
        <v>0</v>
      </c>
      <c r="Q6" s="36">
        <v>1</v>
      </c>
      <c r="R6" s="36">
        <v>2</v>
      </c>
      <c r="S6" s="36">
        <v>0</v>
      </c>
      <c r="T6" s="36">
        <v>1</v>
      </c>
      <c r="U6" s="36" t="s">
        <v>1975</v>
      </c>
      <c r="V6" s="36" t="s">
        <v>1980</v>
      </c>
      <c r="W6" s="36" t="s">
        <v>2525</v>
      </c>
      <c r="Z6" s="36">
        <v>474500</v>
      </c>
      <c r="AB6" s="36">
        <v>309300</v>
      </c>
      <c r="AD6" s="36" t="s">
        <v>1978</v>
      </c>
      <c r="AE6" s="36">
        <v>5</v>
      </c>
      <c r="AF6" s="36">
        <v>0</v>
      </c>
      <c r="AG6" s="36">
        <v>0</v>
      </c>
      <c r="AH6" s="36">
        <v>0</v>
      </c>
      <c r="AI6" s="36">
        <v>26.01</v>
      </c>
      <c r="AJ6" s="36">
        <v>9.5500000000000007</v>
      </c>
      <c r="AK6" s="36">
        <v>28.89</v>
      </c>
      <c r="AL6" s="36">
        <v>463000</v>
      </c>
      <c r="AO6" s="36">
        <v>17</v>
      </c>
      <c r="AP6" s="36">
        <v>9</v>
      </c>
      <c r="AQ6" s="36">
        <v>5</v>
      </c>
      <c r="AR6" s="36">
        <v>63</v>
      </c>
      <c r="AS6" s="36">
        <v>67</v>
      </c>
      <c r="AT6" s="36">
        <v>624</v>
      </c>
      <c r="AU6" s="36">
        <v>0</v>
      </c>
    </row>
    <row r="7" spans="1:47" x14ac:dyDescent="0.2">
      <c r="A7" s="36">
        <v>6</v>
      </c>
      <c r="B7" s="36">
        <v>1017094</v>
      </c>
      <c r="C7" s="36" t="s">
        <v>129</v>
      </c>
      <c r="D7" s="36" t="s">
        <v>1941</v>
      </c>
      <c r="E7" s="36" t="s">
        <v>2500</v>
      </c>
      <c r="F7" s="36">
        <v>19</v>
      </c>
      <c r="G7" s="36">
        <v>80</v>
      </c>
      <c r="H7" s="36">
        <v>89</v>
      </c>
      <c r="I7" s="36">
        <v>100</v>
      </c>
      <c r="J7" s="36">
        <v>67</v>
      </c>
      <c r="K7" s="36">
        <v>84</v>
      </c>
      <c r="L7" s="36">
        <v>13</v>
      </c>
      <c r="M7" s="36">
        <v>4</v>
      </c>
      <c r="N7" s="36">
        <v>7</v>
      </c>
      <c r="O7" s="36">
        <v>0</v>
      </c>
      <c r="P7" s="36">
        <v>0</v>
      </c>
      <c r="Q7" s="36">
        <v>0</v>
      </c>
      <c r="R7" s="36">
        <v>0</v>
      </c>
      <c r="S7" s="36">
        <v>2</v>
      </c>
      <c r="T7" s="36">
        <v>0</v>
      </c>
      <c r="U7" s="36" t="s">
        <v>1975</v>
      </c>
      <c r="V7" s="36" t="s">
        <v>1974</v>
      </c>
      <c r="W7" s="36" t="s">
        <v>2524</v>
      </c>
      <c r="Z7" s="36">
        <v>509300</v>
      </c>
      <c r="AB7" s="36">
        <v>279100</v>
      </c>
      <c r="AD7" s="36" t="s">
        <v>1978</v>
      </c>
      <c r="AE7" s="36">
        <v>31</v>
      </c>
      <c r="AF7" s="36">
        <v>0</v>
      </c>
      <c r="AG7" s="36">
        <v>0</v>
      </c>
      <c r="AH7" s="36">
        <v>0</v>
      </c>
      <c r="AI7" s="36">
        <v>0.16</v>
      </c>
      <c r="AJ7" s="36">
        <v>0.99</v>
      </c>
      <c r="AK7" s="36">
        <v>0.27</v>
      </c>
      <c r="AL7" s="36">
        <v>497000</v>
      </c>
      <c r="AO7" s="36">
        <v>3</v>
      </c>
      <c r="AP7" s="36">
        <v>0</v>
      </c>
      <c r="AQ7" s="36">
        <v>1</v>
      </c>
      <c r="AR7" s="36">
        <v>76</v>
      </c>
      <c r="AS7" s="36">
        <v>70</v>
      </c>
      <c r="AT7" s="36">
        <v>383</v>
      </c>
      <c r="AU7" s="36">
        <v>0</v>
      </c>
    </row>
    <row r="8" spans="1:47" x14ac:dyDescent="0.2">
      <c r="A8" s="36">
        <v>7</v>
      </c>
      <c r="B8" s="36">
        <v>291962</v>
      </c>
      <c r="C8" s="36" t="s">
        <v>631</v>
      </c>
      <c r="D8" s="36" t="s">
        <v>632</v>
      </c>
      <c r="E8" s="36" t="s">
        <v>2500</v>
      </c>
      <c r="F8" s="36">
        <v>19</v>
      </c>
      <c r="G8" s="36">
        <v>80</v>
      </c>
      <c r="H8" s="36">
        <v>56</v>
      </c>
      <c r="I8" s="36">
        <v>102</v>
      </c>
      <c r="J8" s="36">
        <v>69</v>
      </c>
      <c r="K8" s="36">
        <v>88</v>
      </c>
      <c r="L8" s="36">
        <v>11</v>
      </c>
      <c r="M8" s="36">
        <v>6</v>
      </c>
      <c r="N8" s="36">
        <v>9</v>
      </c>
      <c r="O8" s="36">
        <v>1</v>
      </c>
      <c r="P8" s="36">
        <v>0</v>
      </c>
      <c r="Q8" s="36">
        <v>0</v>
      </c>
      <c r="R8" s="36">
        <v>1</v>
      </c>
      <c r="S8" s="36">
        <v>1</v>
      </c>
      <c r="T8" s="36">
        <v>1</v>
      </c>
      <c r="U8" s="36" t="s">
        <v>1975</v>
      </c>
      <c r="V8" s="36" t="s">
        <v>1983</v>
      </c>
      <c r="W8" s="36" t="s">
        <v>2523</v>
      </c>
      <c r="Z8" s="36">
        <v>508400</v>
      </c>
      <c r="AB8" s="36">
        <v>352400</v>
      </c>
      <c r="AD8" s="36" t="s">
        <v>1987</v>
      </c>
      <c r="AE8" s="36">
        <v>20</v>
      </c>
      <c r="AF8" s="36">
        <v>0</v>
      </c>
      <c r="AG8" s="36">
        <v>0</v>
      </c>
      <c r="AH8" s="36">
        <v>0</v>
      </c>
      <c r="AI8" s="36">
        <v>0.62</v>
      </c>
      <c r="AJ8" s="36">
        <v>0.33</v>
      </c>
      <c r="AK8" s="36">
        <v>0.93</v>
      </c>
      <c r="AL8" s="36">
        <v>496000</v>
      </c>
      <c r="AO8" s="36">
        <v>4</v>
      </c>
      <c r="AP8" s="36">
        <v>1</v>
      </c>
      <c r="AQ8" s="36">
        <v>5</v>
      </c>
      <c r="AR8" s="36">
        <v>58</v>
      </c>
      <c r="AS8" s="36">
        <v>77</v>
      </c>
      <c r="AT8" s="36">
        <v>198</v>
      </c>
      <c r="AU8" s="36">
        <v>0</v>
      </c>
    </row>
    <row r="9" spans="1:47" x14ac:dyDescent="0.2">
      <c r="A9" s="36">
        <v>8</v>
      </c>
      <c r="B9" s="36">
        <v>296254</v>
      </c>
      <c r="C9" s="36" t="s">
        <v>605</v>
      </c>
      <c r="D9" s="36" t="s">
        <v>606</v>
      </c>
      <c r="E9" s="36" t="s">
        <v>2500</v>
      </c>
      <c r="F9" s="36">
        <v>13</v>
      </c>
      <c r="G9" s="36">
        <v>79</v>
      </c>
      <c r="H9" s="36">
        <v>60</v>
      </c>
      <c r="I9" s="36">
        <v>104</v>
      </c>
      <c r="J9" s="36">
        <v>61</v>
      </c>
      <c r="K9" s="36">
        <v>81</v>
      </c>
      <c r="L9" s="36">
        <v>14</v>
      </c>
      <c r="M9" s="36">
        <v>4</v>
      </c>
      <c r="N9" s="36">
        <v>7</v>
      </c>
      <c r="O9" s="36">
        <v>2</v>
      </c>
      <c r="P9" s="36">
        <v>0</v>
      </c>
      <c r="Q9" s="36">
        <v>0</v>
      </c>
      <c r="R9" s="36">
        <v>0</v>
      </c>
      <c r="S9" s="36">
        <v>0</v>
      </c>
      <c r="T9" s="36">
        <v>0</v>
      </c>
      <c r="U9" s="36" t="s">
        <v>1975</v>
      </c>
      <c r="V9" s="36" t="s">
        <v>1995</v>
      </c>
      <c r="W9" s="36" t="s">
        <v>2522</v>
      </c>
      <c r="Z9" s="36">
        <v>561700</v>
      </c>
      <c r="AB9" s="36">
        <v>339300</v>
      </c>
      <c r="AD9" s="36" t="s">
        <v>1987</v>
      </c>
      <c r="AE9" s="36">
        <v>4</v>
      </c>
      <c r="AF9" s="36">
        <v>0</v>
      </c>
      <c r="AG9" s="36">
        <v>0</v>
      </c>
      <c r="AH9" s="36">
        <v>0</v>
      </c>
      <c r="AI9" s="36">
        <v>0.27</v>
      </c>
      <c r="AJ9" s="36">
        <v>0.27</v>
      </c>
      <c r="AK9" s="36">
        <v>0.3</v>
      </c>
      <c r="AL9" s="36">
        <v>548000</v>
      </c>
      <c r="AO9" s="36">
        <v>1</v>
      </c>
      <c r="AP9" s="36">
        <v>0</v>
      </c>
      <c r="AQ9" s="36">
        <v>4</v>
      </c>
      <c r="AR9" s="36">
        <v>72</v>
      </c>
      <c r="AS9" s="36">
        <v>78</v>
      </c>
      <c r="AT9" s="36">
        <v>301</v>
      </c>
      <c r="AU9" s="36">
        <v>0</v>
      </c>
    </row>
    <row r="10" spans="1:47" x14ac:dyDescent="0.2">
      <c r="A10" s="36">
        <v>9</v>
      </c>
      <c r="B10" s="36">
        <v>1017110</v>
      </c>
      <c r="C10" s="36" t="s">
        <v>216</v>
      </c>
      <c r="D10" s="36" t="s">
        <v>584</v>
      </c>
      <c r="E10" s="36" t="s">
        <v>2500</v>
      </c>
      <c r="F10" s="36">
        <v>18</v>
      </c>
      <c r="G10" s="36">
        <v>77</v>
      </c>
      <c r="H10" s="36">
        <v>93</v>
      </c>
      <c r="I10" s="36">
        <v>96</v>
      </c>
      <c r="J10" s="36">
        <v>65</v>
      </c>
      <c r="K10" s="36">
        <v>84</v>
      </c>
      <c r="L10" s="36">
        <v>10</v>
      </c>
      <c r="M10" s="36">
        <v>8</v>
      </c>
      <c r="N10" s="36">
        <v>7</v>
      </c>
      <c r="O10" s="36">
        <v>1</v>
      </c>
      <c r="P10" s="36">
        <v>0</v>
      </c>
      <c r="Q10" s="36">
        <v>0</v>
      </c>
      <c r="R10" s="36">
        <v>0</v>
      </c>
      <c r="S10" s="36">
        <v>1</v>
      </c>
      <c r="T10" s="36">
        <v>0</v>
      </c>
      <c r="U10" s="36" t="s">
        <v>1975</v>
      </c>
      <c r="V10" s="36" t="s">
        <v>1980</v>
      </c>
      <c r="W10" s="36" t="s">
        <v>2521</v>
      </c>
      <c r="Z10" s="36">
        <v>650400</v>
      </c>
      <c r="AB10" s="36">
        <v>351200</v>
      </c>
      <c r="AD10" s="36" t="s">
        <v>1978</v>
      </c>
      <c r="AE10" s="36">
        <v>25</v>
      </c>
      <c r="AF10" s="36">
        <v>0</v>
      </c>
      <c r="AG10" s="36">
        <v>0</v>
      </c>
      <c r="AH10" s="36">
        <v>0</v>
      </c>
      <c r="AI10" s="36">
        <v>0.66</v>
      </c>
      <c r="AJ10" s="36">
        <v>0.7</v>
      </c>
      <c r="AK10" s="36">
        <v>1.24</v>
      </c>
      <c r="AL10" s="36">
        <v>634000</v>
      </c>
      <c r="AO10" s="36">
        <v>2</v>
      </c>
      <c r="AP10" s="36">
        <v>1</v>
      </c>
      <c r="AQ10" s="36">
        <v>0</v>
      </c>
      <c r="AR10" s="36">
        <v>94</v>
      </c>
      <c r="AS10" s="36">
        <v>73</v>
      </c>
      <c r="AT10" s="36">
        <v>217</v>
      </c>
      <c r="AU10" s="36">
        <v>0</v>
      </c>
    </row>
    <row r="11" spans="1:47" x14ac:dyDescent="0.2">
      <c r="A11" s="36">
        <v>10</v>
      </c>
      <c r="B11" s="36">
        <v>1008550</v>
      </c>
      <c r="C11" s="36" t="s">
        <v>244</v>
      </c>
      <c r="D11" s="36" t="s">
        <v>450</v>
      </c>
      <c r="E11" s="36" t="s">
        <v>2500</v>
      </c>
      <c r="F11" s="36">
        <v>10</v>
      </c>
      <c r="G11" s="36">
        <v>73</v>
      </c>
      <c r="H11" s="36">
        <v>88</v>
      </c>
      <c r="I11" s="36">
        <v>92</v>
      </c>
      <c r="J11" s="36">
        <v>61</v>
      </c>
      <c r="K11" s="36">
        <v>82</v>
      </c>
      <c r="L11" s="36">
        <v>10</v>
      </c>
      <c r="M11" s="36">
        <v>10</v>
      </c>
      <c r="N11" s="36">
        <v>5</v>
      </c>
      <c r="O11" s="36">
        <v>2</v>
      </c>
      <c r="P11" s="36">
        <v>0</v>
      </c>
      <c r="Q11" s="36">
        <v>2</v>
      </c>
      <c r="R11" s="36">
        <v>1</v>
      </c>
      <c r="S11" s="36">
        <v>0</v>
      </c>
      <c r="T11" s="36">
        <v>1</v>
      </c>
      <c r="U11" s="36" t="s">
        <v>1975</v>
      </c>
      <c r="V11" s="36" t="s">
        <v>1980</v>
      </c>
      <c r="W11" s="36" t="s">
        <v>2520</v>
      </c>
      <c r="Z11" s="36">
        <v>551100</v>
      </c>
      <c r="AB11" s="36">
        <v>362100</v>
      </c>
      <c r="AD11" s="36" t="s">
        <v>1993</v>
      </c>
      <c r="AE11" s="36">
        <v>12</v>
      </c>
      <c r="AF11" s="36">
        <v>0</v>
      </c>
      <c r="AG11" s="36">
        <v>0</v>
      </c>
      <c r="AH11" s="36">
        <v>0</v>
      </c>
      <c r="AI11" s="36">
        <v>2.87</v>
      </c>
      <c r="AJ11" s="36">
        <v>2.88</v>
      </c>
      <c r="AK11" s="36">
        <v>3.03</v>
      </c>
      <c r="AL11" s="36">
        <v>537000</v>
      </c>
      <c r="AO11" s="36">
        <v>9</v>
      </c>
      <c r="AP11" s="36">
        <v>2</v>
      </c>
      <c r="AQ11" s="36">
        <v>1</v>
      </c>
      <c r="AR11" s="36">
        <v>80</v>
      </c>
      <c r="AS11" s="36">
        <v>68</v>
      </c>
      <c r="AT11" s="36">
        <v>369</v>
      </c>
      <c r="AU11" s="36">
        <v>1</v>
      </c>
    </row>
    <row r="12" spans="1:47" x14ac:dyDescent="0.2">
      <c r="A12" s="36">
        <v>11</v>
      </c>
      <c r="B12" s="36">
        <v>1006303</v>
      </c>
      <c r="C12" s="36" t="s">
        <v>920</v>
      </c>
      <c r="D12" s="36" t="s">
        <v>559</v>
      </c>
      <c r="E12" s="36" t="s">
        <v>2500</v>
      </c>
      <c r="F12" s="36">
        <v>16</v>
      </c>
      <c r="G12" s="36">
        <v>67</v>
      </c>
      <c r="H12" s="36">
        <v>84</v>
      </c>
      <c r="I12" s="36">
        <v>83</v>
      </c>
      <c r="J12" s="36">
        <v>56</v>
      </c>
      <c r="K12" s="36">
        <v>65</v>
      </c>
      <c r="L12" s="36">
        <v>7</v>
      </c>
      <c r="M12" s="36">
        <v>1</v>
      </c>
      <c r="N12" s="36">
        <v>5</v>
      </c>
      <c r="O12" s="36">
        <v>2</v>
      </c>
      <c r="P12" s="36">
        <v>0</v>
      </c>
      <c r="Q12" s="36">
        <v>1</v>
      </c>
      <c r="R12" s="36">
        <v>0</v>
      </c>
      <c r="S12" s="36">
        <v>3</v>
      </c>
      <c r="T12" s="36">
        <v>2</v>
      </c>
      <c r="U12" s="36" t="s">
        <v>1975</v>
      </c>
      <c r="V12" s="36" t="s">
        <v>1989</v>
      </c>
      <c r="W12" s="36" t="s">
        <v>2519</v>
      </c>
      <c r="Z12" s="36">
        <v>191800</v>
      </c>
      <c r="AB12" s="36">
        <v>123900</v>
      </c>
      <c r="AD12" s="36" t="s">
        <v>1987</v>
      </c>
      <c r="AE12" s="36">
        <v>26</v>
      </c>
      <c r="AF12" s="36">
        <v>0</v>
      </c>
      <c r="AG12" s="36">
        <v>0</v>
      </c>
      <c r="AH12" s="36">
        <v>0</v>
      </c>
      <c r="AI12" s="36">
        <v>7.53</v>
      </c>
      <c r="AJ12" s="36">
        <v>7.92</v>
      </c>
      <c r="AK12" s="36">
        <v>4.47</v>
      </c>
      <c r="AL12" s="36">
        <v>200000</v>
      </c>
      <c r="AO12" s="36">
        <v>2</v>
      </c>
      <c r="AP12" s="36">
        <v>0</v>
      </c>
      <c r="AQ12" s="36">
        <v>1</v>
      </c>
      <c r="AR12" s="36">
        <v>75</v>
      </c>
      <c r="AS12" s="36">
        <v>81</v>
      </c>
      <c r="AT12" s="36">
        <v>183</v>
      </c>
      <c r="AU12" s="36">
        <v>0</v>
      </c>
    </row>
    <row r="13" spans="1:47" x14ac:dyDescent="0.2">
      <c r="A13" s="36">
        <v>12</v>
      </c>
      <c r="B13" s="36">
        <v>1006314</v>
      </c>
      <c r="C13" s="36" t="s">
        <v>321</v>
      </c>
      <c r="D13" s="36" t="s">
        <v>286</v>
      </c>
      <c r="E13" s="36" t="s">
        <v>2500</v>
      </c>
      <c r="F13" s="36">
        <v>15</v>
      </c>
      <c r="G13" s="36">
        <v>65</v>
      </c>
      <c r="H13" s="36">
        <v>70</v>
      </c>
      <c r="I13" s="36">
        <v>78</v>
      </c>
      <c r="J13" s="36">
        <v>56</v>
      </c>
      <c r="K13" s="36">
        <v>69</v>
      </c>
      <c r="L13" s="36">
        <v>9</v>
      </c>
      <c r="M13" s="36">
        <v>6</v>
      </c>
      <c r="N13" s="36">
        <v>4</v>
      </c>
      <c r="O13" s="36">
        <v>0</v>
      </c>
      <c r="P13" s="36">
        <v>0</v>
      </c>
      <c r="Q13" s="36">
        <v>2</v>
      </c>
      <c r="R13" s="36">
        <v>0</v>
      </c>
      <c r="S13" s="36">
        <v>2</v>
      </c>
      <c r="T13" s="36">
        <v>0</v>
      </c>
      <c r="U13" s="36" t="s">
        <v>1975</v>
      </c>
      <c r="V13" s="36" t="s">
        <v>1985</v>
      </c>
      <c r="W13" s="36" t="s">
        <v>2518</v>
      </c>
      <c r="X13" s="36" t="s">
        <v>1983</v>
      </c>
      <c r="Y13" s="36" t="s">
        <v>2517</v>
      </c>
      <c r="Z13" s="36">
        <v>846700</v>
      </c>
      <c r="AB13" s="36">
        <v>521000</v>
      </c>
      <c r="AD13" s="36" t="s">
        <v>1978</v>
      </c>
      <c r="AE13" s="36">
        <v>13</v>
      </c>
      <c r="AF13" s="36">
        <v>0</v>
      </c>
      <c r="AG13" s="36">
        <v>0</v>
      </c>
      <c r="AH13" s="36">
        <v>0</v>
      </c>
      <c r="AI13" s="36">
        <v>3.18</v>
      </c>
      <c r="AJ13" s="36">
        <v>2.82</v>
      </c>
      <c r="AK13" s="36">
        <v>6.19</v>
      </c>
      <c r="AL13" s="36">
        <v>826000</v>
      </c>
      <c r="AO13" s="36">
        <v>7</v>
      </c>
      <c r="AP13" s="36">
        <v>1</v>
      </c>
      <c r="AQ13" s="36">
        <v>1</v>
      </c>
      <c r="AR13" s="36">
        <v>73</v>
      </c>
      <c r="AS13" s="36">
        <v>43</v>
      </c>
      <c r="AT13" s="36">
        <v>340</v>
      </c>
      <c r="AU13" s="36">
        <v>1</v>
      </c>
    </row>
    <row r="14" spans="1:47" x14ac:dyDescent="0.2">
      <c r="A14" s="36">
        <v>13</v>
      </c>
      <c r="B14" s="36">
        <v>1006030</v>
      </c>
      <c r="C14" s="36" t="s">
        <v>121</v>
      </c>
      <c r="D14" s="36" t="s">
        <v>611</v>
      </c>
      <c r="E14" s="36" t="s">
        <v>2500</v>
      </c>
      <c r="F14" s="36">
        <v>10</v>
      </c>
      <c r="G14" s="36">
        <v>60</v>
      </c>
      <c r="H14" s="36">
        <v>57</v>
      </c>
      <c r="I14" s="36">
        <v>77</v>
      </c>
      <c r="J14" s="36">
        <v>50</v>
      </c>
      <c r="K14" s="36">
        <v>61</v>
      </c>
      <c r="L14" s="36">
        <v>6</v>
      </c>
      <c r="M14" s="36">
        <v>3</v>
      </c>
      <c r="N14" s="36">
        <v>5</v>
      </c>
      <c r="O14" s="36">
        <v>3</v>
      </c>
      <c r="P14" s="36">
        <v>0</v>
      </c>
      <c r="Q14" s="36">
        <v>2</v>
      </c>
      <c r="R14" s="36">
        <v>1</v>
      </c>
      <c r="S14" s="36">
        <v>1</v>
      </c>
      <c r="T14" s="36">
        <v>4</v>
      </c>
      <c r="U14" s="36" t="s">
        <v>1975</v>
      </c>
      <c r="V14" s="36" t="s">
        <v>1989</v>
      </c>
      <c r="W14" s="36" t="s">
        <v>2516</v>
      </c>
      <c r="Z14" s="36">
        <v>450900</v>
      </c>
      <c r="AB14" s="36">
        <v>305800</v>
      </c>
      <c r="AD14" s="36" t="s">
        <v>1993</v>
      </c>
      <c r="AE14" s="36">
        <v>23</v>
      </c>
      <c r="AF14" s="36">
        <v>0</v>
      </c>
      <c r="AG14" s="36">
        <v>0</v>
      </c>
      <c r="AH14" s="36">
        <v>0</v>
      </c>
      <c r="AI14" s="36">
        <v>0.04</v>
      </c>
      <c r="AJ14" s="36">
        <v>0.12</v>
      </c>
      <c r="AK14" s="36">
        <v>0.09</v>
      </c>
      <c r="AL14" s="36">
        <v>440000</v>
      </c>
      <c r="AO14" s="36">
        <v>4</v>
      </c>
      <c r="AP14" s="36">
        <v>0</v>
      </c>
      <c r="AQ14" s="36">
        <v>1</v>
      </c>
      <c r="AR14" s="36">
        <v>22</v>
      </c>
      <c r="AS14" s="36">
        <v>83</v>
      </c>
      <c r="AT14" s="36">
        <v>161</v>
      </c>
      <c r="AU14" s="36">
        <v>0</v>
      </c>
    </row>
    <row r="15" spans="1:47" x14ac:dyDescent="0.2">
      <c r="A15" s="36">
        <v>14</v>
      </c>
      <c r="B15" s="36">
        <v>998390</v>
      </c>
      <c r="C15" s="36" t="s">
        <v>609</v>
      </c>
      <c r="D15" s="36" t="s">
        <v>610</v>
      </c>
      <c r="E15" s="36" t="s">
        <v>2500</v>
      </c>
      <c r="F15" s="36">
        <v>8</v>
      </c>
      <c r="G15" s="36">
        <v>60</v>
      </c>
      <c r="H15" s="36">
        <v>71</v>
      </c>
      <c r="I15" s="36">
        <v>76</v>
      </c>
      <c r="J15" s="36">
        <v>49</v>
      </c>
      <c r="K15" s="36">
        <v>66</v>
      </c>
      <c r="L15" s="36">
        <v>9</v>
      </c>
      <c r="M15" s="36">
        <v>7</v>
      </c>
      <c r="N15" s="36">
        <v>5</v>
      </c>
      <c r="O15" s="36">
        <v>1</v>
      </c>
      <c r="P15" s="36">
        <v>0</v>
      </c>
      <c r="Q15" s="36">
        <v>0</v>
      </c>
      <c r="R15" s="36">
        <v>0</v>
      </c>
      <c r="S15" s="36">
        <v>0</v>
      </c>
      <c r="T15" s="36">
        <v>0</v>
      </c>
      <c r="U15" s="36" t="s">
        <v>1975</v>
      </c>
      <c r="V15" s="36" t="s">
        <v>1995</v>
      </c>
      <c r="W15" s="36" t="s">
        <v>2515</v>
      </c>
      <c r="Z15" s="36">
        <v>603700</v>
      </c>
      <c r="AB15" s="36">
        <v>427500</v>
      </c>
      <c r="AD15" s="36" t="s">
        <v>1987</v>
      </c>
      <c r="AE15" s="36">
        <v>9</v>
      </c>
      <c r="AF15" s="36">
        <v>0</v>
      </c>
      <c r="AG15" s="36">
        <v>0</v>
      </c>
      <c r="AH15" s="36">
        <v>0</v>
      </c>
      <c r="AI15" s="36">
        <v>0.74</v>
      </c>
      <c r="AJ15" s="36">
        <v>1.0900000000000001</v>
      </c>
      <c r="AK15" s="36">
        <v>2.0299999999999998</v>
      </c>
      <c r="AL15" s="36">
        <v>589000</v>
      </c>
      <c r="AO15" s="36">
        <v>6</v>
      </c>
      <c r="AP15" s="36">
        <v>1</v>
      </c>
      <c r="AQ15" s="36">
        <v>2</v>
      </c>
      <c r="AR15" s="36">
        <v>81</v>
      </c>
      <c r="AS15" s="36">
        <v>80</v>
      </c>
      <c r="AT15" s="36">
        <v>170</v>
      </c>
      <c r="AU15" s="36">
        <v>0</v>
      </c>
    </row>
    <row r="16" spans="1:47" x14ac:dyDescent="0.2">
      <c r="A16" s="36">
        <v>15</v>
      </c>
      <c r="B16" s="36">
        <v>1000864</v>
      </c>
      <c r="C16" s="36" t="s">
        <v>59</v>
      </c>
      <c r="D16" s="36" t="s">
        <v>1615</v>
      </c>
      <c r="E16" s="36" t="s">
        <v>2500</v>
      </c>
      <c r="F16" s="36">
        <v>14</v>
      </c>
      <c r="G16" s="36">
        <v>54</v>
      </c>
      <c r="H16" s="36">
        <v>75</v>
      </c>
      <c r="I16" s="36">
        <v>67</v>
      </c>
      <c r="J16" s="36">
        <v>50</v>
      </c>
      <c r="K16" s="36">
        <v>66</v>
      </c>
      <c r="L16" s="36">
        <v>8</v>
      </c>
      <c r="M16" s="36">
        <v>7</v>
      </c>
      <c r="N16" s="36">
        <v>5</v>
      </c>
      <c r="O16" s="36">
        <v>0</v>
      </c>
      <c r="P16" s="36">
        <v>0</v>
      </c>
      <c r="Q16" s="36">
        <v>1</v>
      </c>
      <c r="R16" s="36">
        <v>2</v>
      </c>
      <c r="S16" s="36">
        <v>1</v>
      </c>
      <c r="T16" s="36">
        <v>0</v>
      </c>
      <c r="U16" s="36" t="s">
        <v>1975</v>
      </c>
      <c r="V16" s="36" t="s">
        <v>1995</v>
      </c>
      <c r="W16" s="36" t="s">
        <v>2514</v>
      </c>
      <c r="Z16" s="36">
        <v>524500</v>
      </c>
      <c r="AB16" s="36">
        <v>354200</v>
      </c>
      <c r="AD16" s="36" t="s">
        <v>1978</v>
      </c>
      <c r="AE16" s="36">
        <v>16</v>
      </c>
      <c r="AF16" s="36">
        <v>0</v>
      </c>
      <c r="AG16" s="36">
        <v>0</v>
      </c>
      <c r="AH16" s="36">
        <v>0</v>
      </c>
      <c r="AI16" s="36">
        <v>0.08</v>
      </c>
      <c r="AJ16" s="36">
        <v>0.08</v>
      </c>
      <c r="AK16" s="36">
        <v>0.04</v>
      </c>
      <c r="AL16" s="36">
        <v>605000</v>
      </c>
      <c r="AO16" s="36">
        <v>3</v>
      </c>
      <c r="AP16" s="36">
        <v>1</v>
      </c>
      <c r="AQ16" s="36">
        <v>2</v>
      </c>
      <c r="AR16" s="36">
        <v>100</v>
      </c>
      <c r="AS16" s="36">
        <v>86</v>
      </c>
      <c r="AT16" s="36">
        <v>214</v>
      </c>
      <c r="AU16" s="36">
        <v>0</v>
      </c>
    </row>
    <row r="17" spans="1:47" x14ac:dyDescent="0.2">
      <c r="A17" s="36">
        <v>16</v>
      </c>
      <c r="B17" s="36">
        <v>1000980</v>
      </c>
      <c r="C17" s="36" t="s">
        <v>416</v>
      </c>
      <c r="D17" s="36" t="s">
        <v>417</v>
      </c>
      <c r="E17" s="36" t="s">
        <v>2500</v>
      </c>
      <c r="F17" s="36">
        <v>13</v>
      </c>
      <c r="G17" s="36">
        <v>50</v>
      </c>
      <c r="H17" s="36">
        <v>66</v>
      </c>
      <c r="I17" s="36">
        <v>55</v>
      </c>
      <c r="J17" s="36">
        <v>46</v>
      </c>
      <c r="K17" s="36">
        <v>54</v>
      </c>
      <c r="L17" s="36">
        <v>2</v>
      </c>
      <c r="M17" s="36">
        <v>7</v>
      </c>
      <c r="N17" s="36">
        <v>1</v>
      </c>
      <c r="O17" s="36">
        <v>1</v>
      </c>
      <c r="P17" s="36">
        <v>15</v>
      </c>
      <c r="Q17" s="36">
        <v>2</v>
      </c>
      <c r="R17" s="36">
        <v>0</v>
      </c>
      <c r="S17" s="36">
        <v>1</v>
      </c>
      <c r="T17" s="36">
        <v>0</v>
      </c>
      <c r="U17" s="36" t="s">
        <v>1975</v>
      </c>
      <c r="V17" s="36" t="s">
        <v>1989</v>
      </c>
      <c r="W17" s="36" t="s">
        <v>2513</v>
      </c>
      <c r="Z17" s="36">
        <v>495700</v>
      </c>
      <c r="AB17" s="36">
        <v>431100</v>
      </c>
      <c r="AD17" s="36" t="s">
        <v>2001</v>
      </c>
      <c r="AE17" s="36">
        <v>17</v>
      </c>
      <c r="AF17" s="36">
        <v>0</v>
      </c>
      <c r="AG17" s="36">
        <v>0</v>
      </c>
      <c r="AH17" s="36">
        <v>0</v>
      </c>
      <c r="AI17" s="36">
        <v>7.84</v>
      </c>
      <c r="AJ17" s="36">
        <v>4.63</v>
      </c>
      <c r="AK17" s="36">
        <v>10.42</v>
      </c>
      <c r="AL17" s="36">
        <v>473000</v>
      </c>
      <c r="AO17" s="36">
        <v>6</v>
      </c>
      <c r="AP17" s="36">
        <v>1</v>
      </c>
      <c r="AQ17" s="36">
        <v>2</v>
      </c>
      <c r="AR17" s="36">
        <v>44</v>
      </c>
      <c r="AS17" s="36">
        <v>72</v>
      </c>
      <c r="AT17" s="36">
        <v>91</v>
      </c>
      <c r="AU17" s="36">
        <v>0</v>
      </c>
    </row>
    <row r="18" spans="1:47" x14ac:dyDescent="0.2">
      <c r="A18" s="36">
        <v>17</v>
      </c>
      <c r="B18" s="36">
        <v>280744</v>
      </c>
      <c r="C18" s="36" t="s">
        <v>37</v>
      </c>
      <c r="D18" s="36" t="s">
        <v>587</v>
      </c>
      <c r="E18" s="36" t="s">
        <v>2500</v>
      </c>
      <c r="F18" s="36">
        <v>4</v>
      </c>
      <c r="G18" s="36">
        <v>48</v>
      </c>
      <c r="H18" s="36">
        <v>45</v>
      </c>
      <c r="I18" s="36">
        <v>61</v>
      </c>
      <c r="J18" s="36">
        <v>39</v>
      </c>
      <c r="K18" s="36">
        <v>51</v>
      </c>
      <c r="L18" s="36">
        <v>7</v>
      </c>
      <c r="M18" s="36">
        <v>4</v>
      </c>
      <c r="N18" s="36">
        <v>4</v>
      </c>
      <c r="O18" s="36">
        <v>1</v>
      </c>
      <c r="P18" s="36">
        <v>0</v>
      </c>
      <c r="Q18" s="36">
        <v>0</v>
      </c>
      <c r="R18" s="36">
        <v>0</v>
      </c>
      <c r="S18" s="36">
        <v>0</v>
      </c>
      <c r="T18" s="36">
        <v>3</v>
      </c>
      <c r="U18" s="36" t="s">
        <v>1975</v>
      </c>
      <c r="V18" s="36" t="s">
        <v>1983</v>
      </c>
      <c r="W18" s="36" t="s">
        <v>2512</v>
      </c>
      <c r="Z18" s="36">
        <v>527800</v>
      </c>
      <c r="AB18" s="36">
        <v>350300</v>
      </c>
      <c r="AD18" s="36" t="s">
        <v>1987</v>
      </c>
      <c r="AE18" s="36">
        <v>22</v>
      </c>
      <c r="AF18" s="36">
        <v>0</v>
      </c>
      <c r="AG18" s="36">
        <v>0</v>
      </c>
      <c r="AH18" s="36">
        <v>0</v>
      </c>
      <c r="AI18" s="36">
        <v>0.23</v>
      </c>
      <c r="AJ18" s="36">
        <v>0.23</v>
      </c>
      <c r="AK18" s="36">
        <v>0.27</v>
      </c>
      <c r="AL18" s="36">
        <v>514000</v>
      </c>
      <c r="AO18" s="36">
        <v>6</v>
      </c>
      <c r="AP18" s="36">
        <v>0</v>
      </c>
      <c r="AQ18" s="36">
        <v>2</v>
      </c>
      <c r="AR18" s="36">
        <v>36</v>
      </c>
      <c r="AS18" s="36">
        <v>77</v>
      </c>
      <c r="AT18" s="36">
        <v>201</v>
      </c>
      <c r="AU18" s="36">
        <v>1</v>
      </c>
    </row>
    <row r="19" spans="1:47" x14ac:dyDescent="0.2">
      <c r="A19" s="36">
        <v>18</v>
      </c>
      <c r="B19" s="36">
        <v>1007124</v>
      </c>
      <c r="C19" s="36" t="s">
        <v>350</v>
      </c>
      <c r="D19" s="36" t="s">
        <v>618</v>
      </c>
      <c r="E19" s="36" t="s">
        <v>2500</v>
      </c>
      <c r="F19" s="36">
        <v>8</v>
      </c>
      <c r="G19" s="36">
        <v>47</v>
      </c>
      <c r="H19" s="36">
        <v>53</v>
      </c>
      <c r="I19" s="36">
        <v>62</v>
      </c>
      <c r="J19" s="36">
        <v>35</v>
      </c>
      <c r="K19" s="36">
        <v>48</v>
      </c>
      <c r="L19" s="36">
        <v>4</v>
      </c>
      <c r="M19" s="36">
        <v>5</v>
      </c>
      <c r="N19" s="36">
        <v>3</v>
      </c>
      <c r="O19" s="36">
        <v>4</v>
      </c>
      <c r="P19" s="36">
        <v>0</v>
      </c>
      <c r="Q19" s="36">
        <v>0</v>
      </c>
      <c r="R19" s="36">
        <v>0</v>
      </c>
      <c r="S19" s="36">
        <v>0</v>
      </c>
      <c r="T19" s="36">
        <v>0</v>
      </c>
      <c r="U19" s="36" t="s">
        <v>1975</v>
      </c>
      <c r="V19" s="36" t="s">
        <v>1980</v>
      </c>
      <c r="W19" s="36" t="s">
        <v>2511</v>
      </c>
      <c r="Z19" s="36">
        <v>562800</v>
      </c>
      <c r="AB19" s="36">
        <v>365200</v>
      </c>
      <c r="AD19" s="36" t="s">
        <v>1993</v>
      </c>
      <c r="AE19" s="36">
        <v>11</v>
      </c>
      <c r="AF19" s="36">
        <v>0</v>
      </c>
      <c r="AG19" s="36">
        <v>0</v>
      </c>
      <c r="AH19" s="36">
        <v>0</v>
      </c>
      <c r="AI19" s="36">
        <v>0.27</v>
      </c>
      <c r="AJ19" s="36">
        <v>0.23</v>
      </c>
      <c r="AK19" s="36">
        <v>0.2</v>
      </c>
      <c r="AL19" s="36">
        <v>549000</v>
      </c>
      <c r="AO19" s="36">
        <v>4</v>
      </c>
      <c r="AP19" s="36">
        <v>0</v>
      </c>
      <c r="AQ19" s="36">
        <v>1</v>
      </c>
      <c r="AR19" s="36">
        <v>55</v>
      </c>
      <c r="AS19" s="36">
        <v>73</v>
      </c>
      <c r="AT19" s="36">
        <v>118</v>
      </c>
      <c r="AU19" s="36">
        <v>0</v>
      </c>
    </row>
    <row r="20" spans="1:47" x14ac:dyDescent="0.2">
      <c r="A20" s="36">
        <v>19</v>
      </c>
      <c r="B20" s="36">
        <v>1009421</v>
      </c>
      <c r="C20" s="36" t="s">
        <v>613</v>
      </c>
      <c r="D20" s="36" t="s">
        <v>614</v>
      </c>
      <c r="E20" s="36" t="s">
        <v>2500</v>
      </c>
      <c r="F20" s="36">
        <v>3</v>
      </c>
      <c r="G20" s="36">
        <v>32</v>
      </c>
      <c r="H20" s="36">
        <v>45</v>
      </c>
      <c r="I20" s="36">
        <v>40</v>
      </c>
      <c r="J20" s="36">
        <v>27</v>
      </c>
      <c r="K20" s="36">
        <v>39</v>
      </c>
      <c r="L20" s="36">
        <v>3</v>
      </c>
      <c r="M20" s="36">
        <v>7</v>
      </c>
      <c r="N20" s="36">
        <v>1</v>
      </c>
      <c r="O20" s="36">
        <v>2</v>
      </c>
      <c r="P20" s="36">
        <v>0</v>
      </c>
      <c r="Q20" s="36">
        <v>1</v>
      </c>
      <c r="R20" s="36">
        <v>1</v>
      </c>
      <c r="S20" s="36">
        <v>0</v>
      </c>
      <c r="T20" s="36">
        <v>0</v>
      </c>
      <c r="U20" s="36" t="s">
        <v>1975</v>
      </c>
      <c r="V20" s="36" t="s">
        <v>2224</v>
      </c>
      <c r="W20" s="36" t="s">
        <v>2510</v>
      </c>
      <c r="Z20" s="36">
        <v>491900</v>
      </c>
      <c r="AB20" s="36">
        <v>264600</v>
      </c>
      <c r="AD20" s="36" t="s">
        <v>1978</v>
      </c>
      <c r="AE20" s="36">
        <v>32</v>
      </c>
      <c r="AF20" s="36">
        <v>0</v>
      </c>
      <c r="AG20" s="36">
        <v>0</v>
      </c>
      <c r="AH20" s="36">
        <v>0</v>
      </c>
      <c r="AI20" s="36">
        <v>0.27</v>
      </c>
      <c r="AJ20" s="36">
        <v>0.55000000000000004</v>
      </c>
      <c r="AK20" s="36">
        <v>0.22</v>
      </c>
      <c r="AL20" s="36">
        <v>480000</v>
      </c>
      <c r="AO20" s="36">
        <v>4</v>
      </c>
      <c r="AP20" s="36">
        <v>0</v>
      </c>
      <c r="AQ20" s="36">
        <v>1</v>
      </c>
      <c r="AR20" s="36">
        <v>90</v>
      </c>
      <c r="AS20" s="36">
        <v>87</v>
      </c>
      <c r="AT20" s="36">
        <v>109</v>
      </c>
      <c r="AU20" s="36">
        <v>0</v>
      </c>
    </row>
    <row r="21" spans="1:47" x14ac:dyDescent="0.2">
      <c r="A21" s="36">
        <v>20</v>
      </c>
      <c r="B21" s="36">
        <v>1023680</v>
      </c>
      <c r="C21" s="36" t="s">
        <v>404</v>
      </c>
      <c r="D21" s="36" t="s">
        <v>1954</v>
      </c>
      <c r="E21" s="36" t="s">
        <v>2500</v>
      </c>
      <c r="F21" s="36">
        <v>2</v>
      </c>
      <c r="G21" s="36">
        <v>31</v>
      </c>
      <c r="H21" s="36">
        <v>34</v>
      </c>
      <c r="I21" s="36">
        <v>40</v>
      </c>
      <c r="J21" s="36">
        <v>25</v>
      </c>
      <c r="K21" s="36">
        <v>33</v>
      </c>
      <c r="L21" s="36">
        <v>4</v>
      </c>
      <c r="M21" s="36">
        <v>3</v>
      </c>
      <c r="N21" s="36">
        <v>3</v>
      </c>
      <c r="O21" s="36">
        <v>1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 t="s">
        <v>1975</v>
      </c>
      <c r="V21" s="36" t="s">
        <v>1985</v>
      </c>
      <c r="W21" s="36" t="s">
        <v>2509</v>
      </c>
      <c r="X21" s="36" t="s">
        <v>1980</v>
      </c>
      <c r="Y21" s="36" t="s">
        <v>1982</v>
      </c>
      <c r="Z21" s="36">
        <v>181400</v>
      </c>
      <c r="AB21" s="36">
        <v>117300</v>
      </c>
      <c r="AE21" s="36">
        <v>44</v>
      </c>
      <c r="AF21" s="36">
        <v>0</v>
      </c>
      <c r="AG21" s="36">
        <v>0</v>
      </c>
      <c r="AH21" s="36">
        <v>0</v>
      </c>
      <c r="AI21" s="36">
        <v>0.57999999999999996</v>
      </c>
      <c r="AJ21" s="36">
        <v>0.78</v>
      </c>
      <c r="AK21" s="36">
        <v>0.59</v>
      </c>
      <c r="AL21" s="36">
        <v>228000</v>
      </c>
      <c r="AO21" s="36">
        <v>3</v>
      </c>
      <c r="AP21" s="36">
        <v>1</v>
      </c>
      <c r="AQ21" s="36">
        <v>2</v>
      </c>
      <c r="AR21" s="36">
        <v>57</v>
      </c>
      <c r="AS21" s="36">
        <v>33</v>
      </c>
      <c r="AT21" s="36">
        <v>135</v>
      </c>
      <c r="AU21" s="36">
        <v>0</v>
      </c>
    </row>
    <row r="22" spans="1:47" x14ac:dyDescent="0.2">
      <c r="A22" s="36">
        <v>21</v>
      </c>
      <c r="B22" s="36">
        <v>1001024</v>
      </c>
      <c r="C22" s="36" t="s">
        <v>82</v>
      </c>
      <c r="D22" s="36" t="s">
        <v>624</v>
      </c>
      <c r="E22" s="36" t="s">
        <v>2500</v>
      </c>
      <c r="F22" s="36">
        <v>8</v>
      </c>
      <c r="G22" s="36">
        <v>29</v>
      </c>
      <c r="H22" s="36">
        <v>38</v>
      </c>
      <c r="I22" s="36">
        <v>34</v>
      </c>
      <c r="J22" s="36">
        <v>29</v>
      </c>
      <c r="K22" s="36">
        <v>34</v>
      </c>
      <c r="L22" s="36">
        <v>2</v>
      </c>
      <c r="M22" s="36">
        <v>1</v>
      </c>
      <c r="N22" s="36">
        <v>1</v>
      </c>
      <c r="O22" s="36">
        <v>1</v>
      </c>
      <c r="P22" s="36">
        <v>13</v>
      </c>
      <c r="Q22" s="36">
        <v>1</v>
      </c>
      <c r="R22" s="36">
        <v>2</v>
      </c>
      <c r="S22" s="36">
        <v>1</v>
      </c>
      <c r="T22" s="36">
        <v>0</v>
      </c>
      <c r="U22" s="36" t="s">
        <v>1975</v>
      </c>
      <c r="V22" s="36" t="s">
        <v>2003</v>
      </c>
      <c r="W22" s="36" t="s">
        <v>2508</v>
      </c>
      <c r="Z22" s="36">
        <v>534800</v>
      </c>
      <c r="AB22" s="36">
        <v>356500</v>
      </c>
      <c r="AD22" s="36" t="s">
        <v>2001</v>
      </c>
      <c r="AE22" s="36">
        <v>7</v>
      </c>
      <c r="AF22" s="36">
        <v>0</v>
      </c>
      <c r="AG22" s="36">
        <v>0</v>
      </c>
      <c r="AH22" s="36">
        <v>0</v>
      </c>
      <c r="AI22" s="36">
        <v>0.7</v>
      </c>
      <c r="AJ22" s="36">
        <v>0.69</v>
      </c>
      <c r="AK22" s="36">
        <v>0.62</v>
      </c>
      <c r="AL22" s="36">
        <v>522000</v>
      </c>
      <c r="AO22" s="36">
        <v>2</v>
      </c>
      <c r="AP22" s="36">
        <v>0</v>
      </c>
      <c r="AQ22" s="36">
        <v>3</v>
      </c>
      <c r="AR22" s="36">
        <v>66</v>
      </c>
      <c r="AS22" s="36">
        <v>64</v>
      </c>
      <c r="AT22" s="36">
        <v>61</v>
      </c>
      <c r="AU22" s="36">
        <v>0</v>
      </c>
    </row>
    <row r="23" spans="1:47" x14ac:dyDescent="0.2">
      <c r="A23" s="36">
        <v>22</v>
      </c>
      <c r="B23" s="36">
        <v>1011839</v>
      </c>
      <c r="C23" s="36" t="s">
        <v>158</v>
      </c>
      <c r="D23" s="36" t="s">
        <v>2507</v>
      </c>
      <c r="E23" s="36" t="s">
        <v>2500</v>
      </c>
      <c r="F23" s="36">
        <v>2</v>
      </c>
      <c r="G23" s="36">
        <v>27</v>
      </c>
      <c r="H23" s="36">
        <v>49</v>
      </c>
      <c r="I23" s="36">
        <v>36</v>
      </c>
      <c r="J23" s="36">
        <v>20</v>
      </c>
      <c r="K23" s="36">
        <v>30</v>
      </c>
      <c r="L23" s="36">
        <v>5</v>
      </c>
      <c r="M23" s="36">
        <v>3</v>
      </c>
      <c r="N23" s="36">
        <v>0</v>
      </c>
      <c r="O23" s="36">
        <v>2</v>
      </c>
      <c r="P23" s="36">
        <v>0</v>
      </c>
      <c r="Q23" s="36">
        <v>1</v>
      </c>
      <c r="R23" s="36">
        <v>1</v>
      </c>
      <c r="S23" s="36">
        <v>0</v>
      </c>
      <c r="T23" s="36">
        <v>0</v>
      </c>
      <c r="U23" s="36" t="s">
        <v>1975</v>
      </c>
      <c r="V23" s="36" t="s">
        <v>1991</v>
      </c>
      <c r="W23" s="36" t="s">
        <v>2506</v>
      </c>
      <c r="Z23" s="36">
        <v>295000</v>
      </c>
      <c r="AB23" s="36">
        <v>245000</v>
      </c>
      <c r="AD23" s="36" t="s">
        <v>1993</v>
      </c>
      <c r="AE23" s="36">
        <v>36</v>
      </c>
      <c r="AF23" s="36">
        <v>0</v>
      </c>
      <c r="AG23" s="36">
        <v>0</v>
      </c>
      <c r="AH23" s="36">
        <v>0</v>
      </c>
      <c r="AI23" s="36">
        <v>0.12</v>
      </c>
      <c r="AJ23" s="36">
        <v>0.11</v>
      </c>
      <c r="AK23" s="36">
        <v>0.24</v>
      </c>
      <c r="AL23" s="36">
        <v>271000</v>
      </c>
      <c r="AO23" s="36">
        <v>5</v>
      </c>
      <c r="AP23" s="36">
        <v>0</v>
      </c>
      <c r="AQ23" s="36">
        <v>3</v>
      </c>
      <c r="AR23" s="36">
        <v>75</v>
      </c>
      <c r="AS23" s="36">
        <v>86</v>
      </c>
      <c r="AT23" s="36">
        <v>102</v>
      </c>
      <c r="AU23" s="36">
        <v>0</v>
      </c>
    </row>
    <row r="24" spans="1:47" x14ac:dyDescent="0.2">
      <c r="A24" s="36">
        <v>23</v>
      </c>
      <c r="B24" s="36">
        <v>293738</v>
      </c>
      <c r="C24" s="36" t="s">
        <v>184</v>
      </c>
      <c r="D24" s="36" t="s">
        <v>594</v>
      </c>
      <c r="E24" s="36" t="s">
        <v>2500</v>
      </c>
      <c r="F24" s="36">
        <v>2</v>
      </c>
      <c r="G24" s="36">
        <v>26</v>
      </c>
      <c r="H24" s="36">
        <v>31</v>
      </c>
      <c r="I24" s="36">
        <v>34</v>
      </c>
      <c r="J24" s="36">
        <v>19</v>
      </c>
      <c r="K24" s="36">
        <v>24</v>
      </c>
      <c r="L24" s="36">
        <v>3</v>
      </c>
      <c r="M24" s="36">
        <v>2</v>
      </c>
      <c r="N24" s="36">
        <v>1</v>
      </c>
      <c r="O24" s="36">
        <v>2</v>
      </c>
      <c r="P24" s="36">
        <v>0</v>
      </c>
      <c r="Q24" s="36">
        <v>2</v>
      </c>
      <c r="R24" s="36">
        <v>0</v>
      </c>
      <c r="S24" s="36">
        <v>0</v>
      </c>
      <c r="T24" s="36">
        <v>0</v>
      </c>
      <c r="U24" s="36" t="s">
        <v>1975</v>
      </c>
      <c r="V24" s="36" t="s">
        <v>1985</v>
      </c>
      <c r="W24" s="36" t="s">
        <v>2505</v>
      </c>
      <c r="X24" s="36" t="s">
        <v>1991</v>
      </c>
      <c r="Y24" s="36" t="s">
        <v>2504</v>
      </c>
      <c r="Z24" s="36">
        <v>466800</v>
      </c>
      <c r="AB24" s="36">
        <v>345500</v>
      </c>
      <c r="AD24" s="36" t="s">
        <v>1993</v>
      </c>
      <c r="AE24" s="36">
        <v>8</v>
      </c>
      <c r="AF24" s="36">
        <v>0</v>
      </c>
      <c r="AG24" s="36">
        <v>0</v>
      </c>
      <c r="AH24" s="36">
        <v>0</v>
      </c>
      <c r="AI24" s="36">
        <v>0</v>
      </c>
      <c r="AJ24" s="36">
        <v>0.11</v>
      </c>
      <c r="AK24" s="36">
        <v>0.14000000000000001</v>
      </c>
      <c r="AL24" s="36">
        <v>455000</v>
      </c>
      <c r="AO24" s="36">
        <v>4</v>
      </c>
      <c r="AP24" s="36">
        <v>0</v>
      </c>
      <c r="AQ24" s="36">
        <v>1</v>
      </c>
      <c r="AR24" s="36">
        <v>60</v>
      </c>
      <c r="AS24" s="36">
        <v>44</v>
      </c>
      <c r="AT24" s="36">
        <v>79</v>
      </c>
      <c r="AU24" s="36">
        <v>1</v>
      </c>
    </row>
    <row r="25" spans="1:47" x14ac:dyDescent="0.2">
      <c r="A25" s="36">
        <v>24</v>
      </c>
      <c r="B25" s="36">
        <v>993794</v>
      </c>
      <c r="C25" s="36" t="s">
        <v>374</v>
      </c>
      <c r="D25" s="36" t="s">
        <v>602</v>
      </c>
      <c r="E25" s="36" t="s">
        <v>2500</v>
      </c>
      <c r="F25" s="36">
        <v>1</v>
      </c>
      <c r="G25" s="36">
        <v>20</v>
      </c>
      <c r="H25" s="36">
        <v>17</v>
      </c>
      <c r="I25" s="36">
        <v>26</v>
      </c>
      <c r="J25" s="36">
        <v>14</v>
      </c>
      <c r="K25" s="36">
        <v>21</v>
      </c>
      <c r="L25" s="36">
        <v>6</v>
      </c>
      <c r="M25" s="36">
        <v>1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 t="s">
        <v>1975</v>
      </c>
      <c r="V25" s="36" t="s">
        <v>1985</v>
      </c>
      <c r="W25" s="36" t="s">
        <v>2503</v>
      </c>
      <c r="X25" s="36" t="s">
        <v>1995</v>
      </c>
      <c r="Y25" s="36" t="s">
        <v>2502</v>
      </c>
      <c r="Z25" s="36">
        <v>619000</v>
      </c>
      <c r="AB25" s="36">
        <v>391700</v>
      </c>
      <c r="AD25" s="36" t="s">
        <v>1987</v>
      </c>
      <c r="AE25" s="36">
        <v>15</v>
      </c>
      <c r="AF25" s="36">
        <v>0</v>
      </c>
      <c r="AG25" s="36">
        <v>0</v>
      </c>
      <c r="AH25" s="36">
        <v>0</v>
      </c>
      <c r="AI25" s="36">
        <v>0.19</v>
      </c>
      <c r="AJ25" s="36">
        <v>0.25</v>
      </c>
      <c r="AK25" s="36">
        <v>0.23</v>
      </c>
      <c r="AL25" s="36">
        <v>604000</v>
      </c>
      <c r="AO25" s="36">
        <v>0</v>
      </c>
      <c r="AP25" s="36">
        <v>0</v>
      </c>
      <c r="AQ25" s="36">
        <v>2</v>
      </c>
      <c r="AR25" s="36">
        <v>71</v>
      </c>
      <c r="AS25" s="36">
        <v>59</v>
      </c>
      <c r="AT25" s="36">
        <v>225</v>
      </c>
      <c r="AU25" s="36">
        <v>1</v>
      </c>
    </row>
    <row r="26" spans="1:47" x14ac:dyDescent="0.2">
      <c r="A26" s="36">
        <v>25</v>
      </c>
      <c r="B26" s="36">
        <v>1010708</v>
      </c>
      <c r="C26" s="36" t="s">
        <v>184</v>
      </c>
      <c r="D26" s="36" t="s">
        <v>823</v>
      </c>
      <c r="E26" s="36" t="s">
        <v>2500</v>
      </c>
      <c r="F26" s="36">
        <v>0</v>
      </c>
      <c r="G26" s="36">
        <v>13</v>
      </c>
      <c r="H26" s="36">
        <v>17</v>
      </c>
      <c r="I26" s="36">
        <v>17</v>
      </c>
      <c r="J26" s="36">
        <v>9</v>
      </c>
      <c r="K26" s="36">
        <v>12</v>
      </c>
      <c r="L26" s="36">
        <v>2</v>
      </c>
      <c r="M26" s="36">
        <v>1</v>
      </c>
      <c r="N26" s="36">
        <v>0</v>
      </c>
      <c r="O26" s="36">
        <v>1</v>
      </c>
      <c r="P26" s="36">
        <v>0</v>
      </c>
      <c r="Q26" s="36">
        <v>1</v>
      </c>
      <c r="R26" s="36">
        <v>0</v>
      </c>
      <c r="S26" s="36">
        <v>0</v>
      </c>
      <c r="T26" s="36">
        <v>0</v>
      </c>
      <c r="U26" s="36" t="s">
        <v>1975</v>
      </c>
      <c r="V26" s="36" t="s">
        <v>1985</v>
      </c>
      <c r="W26" s="36" t="s">
        <v>2501</v>
      </c>
      <c r="X26" s="36" t="s">
        <v>1974</v>
      </c>
      <c r="Y26" s="36" t="s">
        <v>2476</v>
      </c>
      <c r="Z26" s="36">
        <v>328800</v>
      </c>
      <c r="AB26" s="36">
        <v>197600</v>
      </c>
      <c r="AD26" s="36" t="s">
        <v>1993</v>
      </c>
      <c r="AE26" s="36">
        <v>30</v>
      </c>
      <c r="AF26" s="36">
        <v>0</v>
      </c>
      <c r="AG26" s="36">
        <v>0</v>
      </c>
      <c r="AH26" s="36">
        <v>0</v>
      </c>
      <c r="AI26" s="36">
        <v>0.16</v>
      </c>
      <c r="AJ26" s="36">
        <v>0.32</v>
      </c>
      <c r="AK26" s="36">
        <v>0.16</v>
      </c>
      <c r="AL26" s="36">
        <v>311000</v>
      </c>
      <c r="AO26" s="36">
        <v>1</v>
      </c>
      <c r="AP26" s="36">
        <v>0</v>
      </c>
      <c r="AQ26" s="36">
        <v>0</v>
      </c>
      <c r="AR26" s="36">
        <v>66</v>
      </c>
      <c r="AS26" s="36">
        <v>36</v>
      </c>
      <c r="AT26" s="36">
        <v>29</v>
      </c>
      <c r="AU26" s="36">
        <v>0</v>
      </c>
    </row>
    <row r="27" spans="1:47" x14ac:dyDescent="0.2">
      <c r="A27" s="36">
        <v>26</v>
      </c>
      <c r="B27" s="36">
        <v>1013093</v>
      </c>
      <c r="C27" s="36" t="s">
        <v>1002</v>
      </c>
      <c r="D27" s="36" t="s">
        <v>1003</v>
      </c>
      <c r="E27" s="36" t="s">
        <v>2500</v>
      </c>
      <c r="F27" s="36">
        <v>1</v>
      </c>
      <c r="G27" s="36">
        <v>6</v>
      </c>
      <c r="H27" s="36">
        <v>9</v>
      </c>
      <c r="I27" s="36">
        <v>10</v>
      </c>
      <c r="J27" s="36">
        <v>8</v>
      </c>
      <c r="K27" s="36">
        <v>12</v>
      </c>
      <c r="L27" s="36">
        <v>2</v>
      </c>
      <c r="M27" s="36">
        <v>0</v>
      </c>
      <c r="N27" s="36">
        <v>2</v>
      </c>
      <c r="O27" s="36">
        <v>0</v>
      </c>
      <c r="P27" s="36">
        <v>0</v>
      </c>
      <c r="Q27" s="36">
        <v>0</v>
      </c>
      <c r="R27" s="36">
        <v>2</v>
      </c>
      <c r="S27" s="36">
        <v>0</v>
      </c>
      <c r="T27" s="36">
        <v>0</v>
      </c>
      <c r="U27" s="36" t="s">
        <v>1975</v>
      </c>
      <c r="V27" s="36" t="s">
        <v>1985</v>
      </c>
      <c r="W27" s="36" t="s">
        <v>2472</v>
      </c>
      <c r="X27" s="36" t="s">
        <v>1991</v>
      </c>
      <c r="Y27" s="36" t="s">
        <v>2114</v>
      </c>
      <c r="Z27" s="36">
        <v>304100</v>
      </c>
      <c r="AB27" s="36">
        <v>254300</v>
      </c>
      <c r="AD27" s="36" t="s">
        <v>1993</v>
      </c>
      <c r="AE27" s="36">
        <v>24</v>
      </c>
      <c r="AF27" s="36">
        <v>0</v>
      </c>
      <c r="AG27" s="36">
        <v>0</v>
      </c>
      <c r="AH27" s="36">
        <v>0</v>
      </c>
      <c r="AI27" s="36">
        <v>0.62</v>
      </c>
      <c r="AJ27" s="36">
        <v>0.32</v>
      </c>
      <c r="AK27" s="36">
        <v>1.01</v>
      </c>
      <c r="AL27" s="36">
        <v>297000</v>
      </c>
      <c r="AO27" s="36">
        <v>0</v>
      </c>
      <c r="AP27" s="36">
        <v>0</v>
      </c>
      <c r="AQ27" s="36">
        <v>2</v>
      </c>
      <c r="AR27" s="36">
        <v>100</v>
      </c>
      <c r="AS27" s="36">
        <v>40</v>
      </c>
      <c r="AT27" s="36">
        <v>101</v>
      </c>
      <c r="AU27" s="36">
        <v>0</v>
      </c>
    </row>
    <row r="28" spans="1:47" x14ac:dyDescent="0.2">
      <c r="A28" s="36">
        <v>27</v>
      </c>
      <c r="B28" s="36">
        <v>1005054</v>
      </c>
      <c r="C28" s="36" t="s">
        <v>216</v>
      </c>
      <c r="D28" s="36" t="s">
        <v>267</v>
      </c>
      <c r="E28" s="36" t="s">
        <v>2467</v>
      </c>
      <c r="F28" s="36">
        <v>25</v>
      </c>
      <c r="G28" s="36">
        <v>105</v>
      </c>
      <c r="H28" s="36">
        <v>105</v>
      </c>
      <c r="I28" s="36">
        <v>62</v>
      </c>
      <c r="J28" s="36">
        <v>87</v>
      </c>
      <c r="K28" s="36">
        <v>115</v>
      </c>
      <c r="L28" s="36">
        <v>18</v>
      </c>
      <c r="M28" s="36">
        <v>8</v>
      </c>
      <c r="N28" s="36">
        <v>9</v>
      </c>
      <c r="O28" s="36">
        <v>1</v>
      </c>
      <c r="P28" s="36">
        <v>0</v>
      </c>
      <c r="Q28" s="36">
        <v>0</v>
      </c>
      <c r="R28" s="36">
        <v>1</v>
      </c>
      <c r="S28" s="36">
        <v>1</v>
      </c>
      <c r="T28" s="36">
        <v>1</v>
      </c>
      <c r="U28" s="36" t="s">
        <v>1975</v>
      </c>
      <c r="V28" s="36" t="s">
        <v>2020</v>
      </c>
      <c r="W28" s="36" t="s">
        <v>2499</v>
      </c>
      <c r="X28" s="36" t="s">
        <v>1983</v>
      </c>
      <c r="Y28" s="36" t="s">
        <v>2044</v>
      </c>
      <c r="Z28" s="36">
        <v>708100</v>
      </c>
      <c r="AB28" s="36">
        <v>428900</v>
      </c>
      <c r="AD28" s="36" t="s">
        <v>1987</v>
      </c>
      <c r="AE28" s="36">
        <v>7</v>
      </c>
      <c r="AF28" s="36">
        <v>0</v>
      </c>
      <c r="AG28" s="36">
        <v>0</v>
      </c>
      <c r="AH28" s="36">
        <v>0</v>
      </c>
      <c r="AI28" s="36">
        <v>1.2</v>
      </c>
      <c r="AJ28" s="36">
        <v>1.49</v>
      </c>
      <c r="AK28" s="36">
        <v>2.21</v>
      </c>
      <c r="AL28" s="36">
        <v>691000</v>
      </c>
      <c r="AO28" s="36">
        <v>5</v>
      </c>
      <c r="AP28" s="36">
        <v>1</v>
      </c>
      <c r="AQ28" s="36">
        <v>5</v>
      </c>
      <c r="AR28" s="36">
        <v>84</v>
      </c>
      <c r="AS28" s="36">
        <v>87</v>
      </c>
      <c r="AT28" s="36">
        <v>639</v>
      </c>
      <c r="AU28" s="36">
        <v>0</v>
      </c>
    </row>
    <row r="29" spans="1:47" x14ac:dyDescent="0.2">
      <c r="A29" s="36">
        <v>28</v>
      </c>
      <c r="B29" s="36">
        <v>291776</v>
      </c>
      <c r="C29" s="36" t="s">
        <v>110</v>
      </c>
      <c r="D29" s="36" t="s">
        <v>117</v>
      </c>
      <c r="E29" s="36" t="s">
        <v>2467</v>
      </c>
      <c r="F29" s="36">
        <v>26</v>
      </c>
      <c r="G29" s="36">
        <v>103</v>
      </c>
      <c r="H29" s="36">
        <v>100</v>
      </c>
      <c r="I29" s="36">
        <v>81</v>
      </c>
      <c r="J29" s="36">
        <v>83</v>
      </c>
      <c r="K29" s="36">
        <v>109</v>
      </c>
      <c r="L29" s="36">
        <v>12</v>
      </c>
      <c r="M29" s="36">
        <v>10</v>
      </c>
      <c r="N29" s="36">
        <v>6</v>
      </c>
      <c r="O29" s="36">
        <v>4</v>
      </c>
      <c r="P29" s="36">
        <v>0</v>
      </c>
      <c r="Q29" s="36">
        <v>0</v>
      </c>
      <c r="R29" s="36">
        <v>0</v>
      </c>
      <c r="S29" s="36">
        <v>2</v>
      </c>
      <c r="T29" s="36">
        <v>1</v>
      </c>
      <c r="U29" s="36" t="s">
        <v>1975</v>
      </c>
      <c r="V29" s="36" t="s">
        <v>2020</v>
      </c>
      <c r="W29" s="36" t="s">
        <v>2498</v>
      </c>
      <c r="X29" s="36" t="s">
        <v>1983</v>
      </c>
      <c r="Y29" s="36" t="s">
        <v>2497</v>
      </c>
      <c r="Z29" s="36">
        <v>740100</v>
      </c>
      <c r="AB29" s="36">
        <v>442100</v>
      </c>
      <c r="AD29" s="36" t="s">
        <v>1993</v>
      </c>
      <c r="AE29" s="36">
        <v>13</v>
      </c>
      <c r="AF29" s="36">
        <v>0</v>
      </c>
      <c r="AG29" s="36">
        <v>0</v>
      </c>
      <c r="AH29" s="36">
        <v>0</v>
      </c>
      <c r="AI29" s="36">
        <v>0.62</v>
      </c>
      <c r="AJ29" s="36">
        <v>0.56999999999999995</v>
      </c>
      <c r="AK29" s="36">
        <v>0.53</v>
      </c>
      <c r="AL29" s="36">
        <v>722000</v>
      </c>
      <c r="AO29" s="36">
        <v>12</v>
      </c>
      <c r="AP29" s="36">
        <v>10</v>
      </c>
      <c r="AQ29" s="36">
        <v>4</v>
      </c>
      <c r="AR29" s="36">
        <v>68</v>
      </c>
      <c r="AS29" s="36">
        <v>79</v>
      </c>
      <c r="AT29" s="36">
        <v>374</v>
      </c>
      <c r="AU29" s="36">
        <v>0</v>
      </c>
    </row>
    <row r="30" spans="1:47" x14ac:dyDescent="0.2">
      <c r="A30" s="36">
        <v>29</v>
      </c>
      <c r="B30" s="36">
        <v>293871</v>
      </c>
      <c r="C30" s="36" t="s">
        <v>174</v>
      </c>
      <c r="D30" s="36" t="s">
        <v>266</v>
      </c>
      <c r="E30" s="36" t="s">
        <v>2467</v>
      </c>
      <c r="F30" s="36">
        <v>21</v>
      </c>
      <c r="G30" s="36">
        <v>100</v>
      </c>
      <c r="H30" s="36">
        <v>111</v>
      </c>
      <c r="I30" s="36">
        <v>81</v>
      </c>
      <c r="J30" s="36">
        <v>76</v>
      </c>
      <c r="K30" s="36">
        <v>106</v>
      </c>
      <c r="L30" s="36">
        <v>12</v>
      </c>
      <c r="M30" s="36">
        <v>12</v>
      </c>
      <c r="N30" s="36">
        <v>5</v>
      </c>
      <c r="O30" s="36">
        <v>6</v>
      </c>
      <c r="P30" s="36">
        <v>0</v>
      </c>
      <c r="Q30" s="36">
        <v>0</v>
      </c>
      <c r="R30" s="36">
        <v>0</v>
      </c>
      <c r="S30" s="36">
        <v>0</v>
      </c>
      <c r="T30" s="36">
        <v>1</v>
      </c>
      <c r="U30" s="36" t="s">
        <v>1975</v>
      </c>
      <c r="V30" s="36" t="s">
        <v>2020</v>
      </c>
      <c r="W30" s="36" t="s">
        <v>2496</v>
      </c>
      <c r="X30" s="36" t="s">
        <v>1980</v>
      </c>
      <c r="Y30" s="36" t="s">
        <v>2018</v>
      </c>
      <c r="Z30" s="36">
        <v>855800</v>
      </c>
      <c r="AB30" s="36">
        <v>520300</v>
      </c>
      <c r="AD30" s="36" t="s">
        <v>1978</v>
      </c>
      <c r="AE30" s="36">
        <v>25</v>
      </c>
      <c r="AF30" s="36">
        <v>0</v>
      </c>
      <c r="AG30" s="36">
        <v>0</v>
      </c>
      <c r="AH30" s="36">
        <v>0</v>
      </c>
      <c r="AI30" s="36">
        <v>1.0900000000000001</v>
      </c>
      <c r="AJ30" s="36">
        <v>1.24</v>
      </c>
      <c r="AK30" s="36">
        <v>1.26</v>
      </c>
      <c r="AL30" s="36">
        <v>835000</v>
      </c>
      <c r="AO30" s="36">
        <v>4</v>
      </c>
      <c r="AP30" s="36">
        <v>3</v>
      </c>
      <c r="AQ30" s="36">
        <v>1</v>
      </c>
      <c r="AR30" s="36">
        <v>79</v>
      </c>
      <c r="AS30" s="36">
        <v>85</v>
      </c>
      <c r="AT30" s="36">
        <v>464</v>
      </c>
      <c r="AU30" s="36">
        <v>0</v>
      </c>
    </row>
    <row r="31" spans="1:47" x14ac:dyDescent="0.2">
      <c r="A31" s="36">
        <v>30</v>
      </c>
      <c r="B31" s="36">
        <v>994185</v>
      </c>
      <c r="C31" s="36" t="s">
        <v>55</v>
      </c>
      <c r="D31" s="36" t="s">
        <v>268</v>
      </c>
      <c r="E31" s="36" t="s">
        <v>2467</v>
      </c>
      <c r="F31" s="36">
        <v>14</v>
      </c>
      <c r="G31" s="36">
        <v>96</v>
      </c>
      <c r="H31" s="36">
        <v>120</v>
      </c>
      <c r="I31" s="36">
        <v>49</v>
      </c>
      <c r="J31" s="36">
        <v>76</v>
      </c>
      <c r="K31" s="36">
        <v>107</v>
      </c>
      <c r="L31" s="36">
        <v>18</v>
      </c>
      <c r="M31" s="36">
        <v>13</v>
      </c>
      <c r="N31" s="36">
        <v>1</v>
      </c>
      <c r="O31" s="36">
        <v>3</v>
      </c>
      <c r="P31" s="36">
        <v>0</v>
      </c>
      <c r="Q31" s="36">
        <v>5</v>
      </c>
      <c r="R31" s="36">
        <v>2</v>
      </c>
      <c r="S31" s="36">
        <v>0</v>
      </c>
      <c r="T31" s="36">
        <v>2</v>
      </c>
      <c r="U31" s="36" t="s">
        <v>1975</v>
      </c>
      <c r="V31" s="36" t="s">
        <v>2135</v>
      </c>
      <c r="W31" s="36" t="s">
        <v>2495</v>
      </c>
      <c r="X31" s="36" t="s">
        <v>1980</v>
      </c>
      <c r="Y31" s="36" t="s">
        <v>2494</v>
      </c>
      <c r="Z31" s="36">
        <v>717700</v>
      </c>
      <c r="AB31" s="36">
        <v>468700</v>
      </c>
      <c r="AD31" s="36" t="s">
        <v>1978</v>
      </c>
      <c r="AE31" s="36">
        <v>2</v>
      </c>
      <c r="AF31" s="36">
        <v>0</v>
      </c>
      <c r="AG31" s="36">
        <v>0</v>
      </c>
      <c r="AH31" s="36">
        <v>0</v>
      </c>
      <c r="AI31" s="36">
        <v>1.01</v>
      </c>
      <c r="AJ31" s="36">
        <v>1.72</v>
      </c>
      <c r="AK31" s="36">
        <v>1.91</v>
      </c>
      <c r="AL31" s="36">
        <v>700000</v>
      </c>
      <c r="AO31" s="36">
        <v>12</v>
      </c>
      <c r="AP31" s="36">
        <v>8</v>
      </c>
      <c r="AQ31" s="36">
        <v>5</v>
      </c>
      <c r="AR31" s="36">
        <v>77</v>
      </c>
      <c r="AS31" s="36">
        <v>69</v>
      </c>
      <c r="AT31" s="36">
        <v>787</v>
      </c>
      <c r="AU31" s="36">
        <v>1</v>
      </c>
    </row>
    <row r="32" spans="1:47" x14ac:dyDescent="0.2">
      <c r="A32" s="36">
        <v>31</v>
      </c>
      <c r="B32" s="36">
        <v>291856</v>
      </c>
      <c r="C32" s="36" t="s">
        <v>49</v>
      </c>
      <c r="D32" s="36" t="s">
        <v>148</v>
      </c>
      <c r="E32" s="36" t="s">
        <v>2467</v>
      </c>
      <c r="F32" s="36">
        <v>20</v>
      </c>
      <c r="G32" s="36">
        <v>91</v>
      </c>
      <c r="H32" s="36">
        <v>101</v>
      </c>
      <c r="I32" s="36">
        <v>81</v>
      </c>
      <c r="J32" s="36">
        <v>77</v>
      </c>
      <c r="K32" s="36">
        <v>111</v>
      </c>
      <c r="L32" s="36">
        <v>8</v>
      </c>
      <c r="M32" s="36">
        <v>20</v>
      </c>
      <c r="N32" s="36">
        <v>4</v>
      </c>
      <c r="O32" s="36">
        <v>5</v>
      </c>
      <c r="P32" s="36">
        <v>0</v>
      </c>
      <c r="Q32" s="36">
        <v>1</v>
      </c>
      <c r="R32" s="36">
        <v>2</v>
      </c>
      <c r="S32" s="36">
        <v>0</v>
      </c>
      <c r="T32" s="36">
        <v>0</v>
      </c>
      <c r="U32" s="36" t="s">
        <v>1975</v>
      </c>
      <c r="V32" s="36" t="s">
        <v>1980</v>
      </c>
      <c r="W32" s="36" t="s">
        <v>2493</v>
      </c>
      <c r="Z32" s="36">
        <v>874100</v>
      </c>
      <c r="AB32" s="36">
        <v>528600</v>
      </c>
      <c r="AD32" s="36" t="s">
        <v>1978</v>
      </c>
      <c r="AE32" s="36">
        <v>6</v>
      </c>
      <c r="AF32" s="36">
        <v>0</v>
      </c>
      <c r="AG32" s="36">
        <v>0</v>
      </c>
      <c r="AH32" s="36">
        <v>0</v>
      </c>
      <c r="AI32" s="36">
        <v>35.6</v>
      </c>
      <c r="AJ32" s="36">
        <v>26.71</v>
      </c>
      <c r="AK32" s="36">
        <v>33.03</v>
      </c>
      <c r="AL32" s="36">
        <v>853000</v>
      </c>
      <c r="AO32" s="36">
        <v>16</v>
      </c>
      <c r="AP32" s="36">
        <v>3</v>
      </c>
      <c r="AQ32" s="36">
        <v>6</v>
      </c>
      <c r="AR32" s="36">
        <v>78</v>
      </c>
      <c r="AS32" s="36">
        <v>76</v>
      </c>
      <c r="AT32" s="36">
        <v>107</v>
      </c>
      <c r="AU32" s="36">
        <v>0</v>
      </c>
    </row>
    <row r="33" spans="1:47" x14ac:dyDescent="0.2">
      <c r="A33" s="36">
        <v>32</v>
      </c>
      <c r="B33" s="36">
        <v>1003130</v>
      </c>
      <c r="C33" s="36" t="s">
        <v>112</v>
      </c>
      <c r="D33" s="36" t="s">
        <v>928</v>
      </c>
      <c r="E33" s="36" t="s">
        <v>2467</v>
      </c>
      <c r="F33" s="36">
        <v>20</v>
      </c>
      <c r="G33" s="36">
        <v>90</v>
      </c>
      <c r="H33" s="36">
        <v>93</v>
      </c>
      <c r="I33" s="36">
        <v>69</v>
      </c>
      <c r="J33" s="36">
        <v>80</v>
      </c>
      <c r="K33" s="36">
        <v>104</v>
      </c>
      <c r="L33" s="36">
        <v>10</v>
      </c>
      <c r="M33" s="36">
        <v>12</v>
      </c>
      <c r="N33" s="36">
        <v>7</v>
      </c>
      <c r="O33" s="36">
        <v>1</v>
      </c>
      <c r="P33" s="36">
        <v>0</v>
      </c>
      <c r="Q33" s="36">
        <v>0</v>
      </c>
      <c r="R33" s="36">
        <v>1</v>
      </c>
      <c r="S33" s="36">
        <v>2</v>
      </c>
      <c r="T33" s="36">
        <v>2</v>
      </c>
      <c r="U33" s="36" t="s">
        <v>1975</v>
      </c>
      <c r="V33" s="36" t="s">
        <v>1789</v>
      </c>
      <c r="W33" s="36" t="s">
        <v>2492</v>
      </c>
      <c r="X33" s="36" t="s">
        <v>1983</v>
      </c>
      <c r="Y33" s="36" t="s">
        <v>2491</v>
      </c>
      <c r="Z33" s="36">
        <v>729100</v>
      </c>
      <c r="AB33" s="36">
        <v>472700</v>
      </c>
      <c r="AD33" s="36" t="s">
        <v>1978</v>
      </c>
      <c r="AE33" s="36">
        <v>1</v>
      </c>
      <c r="AF33" s="36">
        <v>0</v>
      </c>
      <c r="AG33" s="36">
        <v>0</v>
      </c>
      <c r="AH33" s="36">
        <v>0</v>
      </c>
      <c r="AI33" s="36">
        <v>0.93</v>
      </c>
      <c r="AJ33" s="36">
        <v>1.2</v>
      </c>
      <c r="AK33" s="36">
        <v>1.0900000000000001</v>
      </c>
      <c r="AL33" s="36">
        <v>711000</v>
      </c>
      <c r="AO33" s="36">
        <v>7</v>
      </c>
      <c r="AP33" s="36">
        <v>2</v>
      </c>
      <c r="AQ33" s="36">
        <v>3</v>
      </c>
      <c r="AR33" s="36">
        <v>72</v>
      </c>
      <c r="AS33" s="36">
        <v>75</v>
      </c>
      <c r="AT33" s="36">
        <v>282</v>
      </c>
      <c r="AU33" s="36">
        <v>1</v>
      </c>
    </row>
    <row r="34" spans="1:47" x14ac:dyDescent="0.2">
      <c r="A34" s="36">
        <v>33</v>
      </c>
      <c r="B34" s="36">
        <v>298288</v>
      </c>
      <c r="C34" s="36" t="s">
        <v>51</v>
      </c>
      <c r="D34" s="36" t="s">
        <v>286</v>
      </c>
      <c r="E34" s="36" t="s">
        <v>2467</v>
      </c>
      <c r="F34" s="36">
        <v>13</v>
      </c>
      <c r="G34" s="36">
        <v>77</v>
      </c>
      <c r="H34" s="36">
        <v>98</v>
      </c>
      <c r="I34" s="36">
        <v>58</v>
      </c>
      <c r="J34" s="36">
        <v>67</v>
      </c>
      <c r="K34" s="36">
        <v>87</v>
      </c>
      <c r="L34" s="36">
        <v>10</v>
      </c>
      <c r="M34" s="36">
        <v>9</v>
      </c>
      <c r="N34" s="36">
        <v>9</v>
      </c>
      <c r="O34" s="36">
        <v>1</v>
      </c>
      <c r="P34" s="36">
        <v>0</v>
      </c>
      <c r="Q34" s="36">
        <v>1</v>
      </c>
      <c r="R34" s="36">
        <v>1</v>
      </c>
      <c r="S34" s="36">
        <v>0</v>
      </c>
      <c r="T34" s="36">
        <v>0</v>
      </c>
      <c r="U34" s="36" t="s">
        <v>1975</v>
      </c>
      <c r="V34" s="36" t="s">
        <v>1991</v>
      </c>
      <c r="W34" s="36" t="s">
        <v>2490</v>
      </c>
      <c r="Z34" s="36">
        <v>511000</v>
      </c>
      <c r="AB34" s="36">
        <v>455100</v>
      </c>
      <c r="AD34" s="36" t="s">
        <v>1987</v>
      </c>
      <c r="AE34" s="36">
        <v>30</v>
      </c>
      <c r="AF34" s="36">
        <v>0</v>
      </c>
      <c r="AG34" s="36">
        <v>0</v>
      </c>
      <c r="AH34" s="36">
        <v>0</v>
      </c>
      <c r="AI34" s="36">
        <v>1.1299999999999999</v>
      </c>
      <c r="AJ34" s="36">
        <v>1.01</v>
      </c>
      <c r="AK34" s="36">
        <v>2.16</v>
      </c>
      <c r="AL34" s="36">
        <v>499000</v>
      </c>
      <c r="AO34" s="36">
        <v>3</v>
      </c>
      <c r="AP34" s="36">
        <v>0</v>
      </c>
      <c r="AQ34" s="36">
        <v>1</v>
      </c>
      <c r="AR34" s="36">
        <v>94</v>
      </c>
      <c r="AS34" s="36">
        <v>84</v>
      </c>
      <c r="AT34" s="36">
        <v>345</v>
      </c>
      <c r="AU34" s="36">
        <v>0</v>
      </c>
    </row>
    <row r="35" spans="1:47" x14ac:dyDescent="0.2">
      <c r="A35" s="36">
        <v>34</v>
      </c>
      <c r="B35" s="36">
        <v>990291</v>
      </c>
      <c r="C35" s="36" t="s">
        <v>51</v>
      </c>
      <c r="D35" s="36" t="s">
        <v>137</v>
      </c>
      <c r="E35" s="36" t="s">
        <v>2467</v>
      </c>
      <c r="F35" s="36">
        <v>11</v>
      </c>
      <c r="G35" s="36">
        <v>77</v>
      </c>
      <c r="H35" s="36">
        <v>97</v>
      </c>
      <c r="I35" s="36">
        <v>54</v>
      </c>
      <c r="J35" s="36">
        <v>60</v>
      </c>
      <c r="K35" s="36">
        <v>72</v>
      </c>
      <c r="L35" s="36">
        <v>11</v>
      </c>
      <c r="M35" s="36">
        <v>0</v>
      </c>
      <c r="N35" s="36">
        <v>4</v>
      </c>
      <c r="O35" s="36">
        <v>3</v>
      </c>
      <c r="P35" s="36">
        <v>18</v>
      </c>
      <c r="Q35" s="36">
        <v>2</v>
      </c>
      <c r="R35" s="36">
        <v>0</v>
      </c>
      <c r="S35" s="36">
        <v>0</v>
      </c>
      <c r="T35" s="36">
        <v>0</v>
      </c>
      <c r="U35" s="36" t="s">
        <v>1975</v>
      </c>
      <c r="V35" s="36" t="s">
        <v>2003</v>
      </c>
      <c r="W35" s="36" t="s">
        <v>2489</v>
      </c>
      <c r="Z35" s="36">
        <v>743500</v>
      </c>
      <c r="AB35" s="36">
        <v>465900</v>
      </c>
      <c r="AD35" s="36" t="s">
        <v>2001</v>
      </c>
      <c r="AE35" s="36">
        <v>14</v>
      </c>
      <c r="AF35" s="36">
        <v>0</v>
      </c>
      <c r="AG35" s="36">
        <v>0</v>
      </c>
      <c r="AH35" s="36">
        <v>0</v>
      </c>
      <c r="AI35" s="36">
        <v>35.75</v>
      </c>
      <c r="AJ35" s="36">
        <v>34</v>
      </c>
      <c r="AK35" s="36">
        <v>24.61</v>
      </c>
      <c r="AL35" s="36">
        <v>725000</v>
      </c>
      <c r="AO35" s="36">
        <v>6</v>
      </c>
      <c r="AP35" s="36">
        <v>3</v>
      </c>
      <c r="AQ35" s="36">
        <v>1</v>
      </c>
      <c r="AR35" s="36">
        <v>90</v>
      </c>
      <c r="AS35" s="36">
        <v>78</v>
      </c>
      <c r="AT35" s="36">
        <v>121</v>
      </c>
      <c r="AU35" s="36">
        <v>0</v>
      </c>
    </row>
    <row r="36" spans="1:47" x14ac:dyDescent="0.2">
      <c r="A36" s="36">
        <v>35</v>
      </c>
      <c r="B36" s="36">
        <v>1000072</v>
      </c>
      <c r="C36" s="36" t="s">
        <v>288</v>
      </c>
      <c r="D36" s="36" t="s">
        <v>289</v>
      </c>
      <c r="E36" s="36" t="s">
        <v>2467</v>
      </c>
      <c r="F36" s="36">
        <v>9</v>
      </c>
      <c r="G36" s="36">
        <v>74</v>
      </c>
      <c r="H36" s="36">
        <v>84</v>
      </c>
      <c r="I36" s="36">
        <v>48</v>
      </c>
      <c r="J36" s="36">
        <v>56</v>
      </c>
      <c r="K36" s="36">
        <v>75</v>
      </c>
      <c r="L36" s="36">
        <v>12</v>
      </c>
      <c r="M36" s="36">
        <v>6</v>
      </c>
      <c r="N36" s="36">
        <v>4</v>
      </c>
      <c r="O36" s="36">
        <v>3</v>
      </c>
      <c r="P36" s="36">
        <v>0</v>
      </c>
      <c r="Q36" s="36">
        <v>2</v>
      </c>
      <c r="R36" s="36">
        <v>0</v>
      </c>
      <c r="S36" s="36">
        <v>0</v>
      </c>
      <c r="T36" s="36">
        <v>0</v>
      </c>
      <c r="U36" s="36" t="s">
        <v>1975</v>
      </c>
      <c r="V36" s="36" t="s">
        <v>1995</v>
      </c>
      <c r="W36" s="36" t="s">
        <v>2488</v>
      </c>
      <c r="Z36" s="36">
        <v>619400</v>
      </c>
      <c r="AB36" s="36">
        <v>408700</v>
      </c>
      <c r="AD36" s="36" t="s">
        <v>1993</v>
      </c>
      <c r="AE36" s="36">
        <v>9</v>
      </c>
      <c r="AF36" s="36">
        <v>0</v>
      </c>
      <c r="AG36" s="36">
        <v>0</v>
      </c>
      <c r="AH36" s="36">
        <v>0</v>
      </c>
      <c r="AI36" s="36">
        <v>0.27</v>
      </c>
      <c r="AJ36" s="36">
        <v>0.23</v>
      </c>
      <c r="AK36" s="36">
        <v>0.3</v>
      </c>
      <c r="AL36" s="36">
        <v>604000</v>
      </c>
      <c r="AO36" s="36">
        <v>3</v>
      </c>
      <c r="AP36" s="36">
        <v>0</v>
      </c>
      <c r="AQ36" s="36">
        <v>2</v>
      </c>
      <c r="AR36" s="36">
        <v>83</v>
      </c>
      <c r="AS36" s="36">
        <v>78</v>
      </c>
      <c r="AT36" s="36">
        <v>475</v>
      </c>
      <c r="AU36" s="36">
        <v>0</v>
      </c>
    </row>
    <row r="37" spans="1:47" x14ac:dyDescent="0.2">
      <c r="A37" s="36">
        <v>36</v>
      </c>
      <c r="B37" s="36">
        <v>291849</v>
      </c>
      <c r="C37" s="36" t="s">
        <v>284</v>
      </c>
      <c r="D37" s="36" t="s">
        <v>285</v>
      </c>
      <c r="E37" s="36" t="s">
        <v>2467</v>
      </c>
      <c r="F37" s="36">
        <v>11</v>
      </c>
      <c r="G37" s="36">
        <v>61</v>
      </c>
      <c r="H37" s="36">
        <v>66</v>
      </c>
      <c r="I37" s="36">
        <v>49</v>
      </c>
      <c r="J37" s="36">
        <v>52</v>
      </c>
      <c r="K37" s="36">
        <v>63</v>
      </c>
      <c r="L37" s="36">
        <v>7</v>
      </c>
      <c r="M37" s="36">
        <v>2</v>
      </c>
      <c r="N37" s="36">
        <v>5</v>
      </c>
      <c r="O37" s="36">
        <v>2</v>
      </c>
      <c r="P37" s="36">
        <v>0</v>
      </c>
      <c r="Q37" s="36">
        <v>1</v>
      </c>
      <c r="R37" s="36">
        <v>1</v>
      </c>
      <c r="S37" s="36">
        <v>2</v>
      </c>
      <c r="T37" s="36">
        <v>3</v>
      </c>
      <c r="U37" s="36" t="s">
        <v>1975</v>
      </c>
      <c r="V37" s="36" t="s">
        <v>2077</v>
      </c>
      <c r="W37" s="36" t="s">
        <v>2487</v>
      </c>
      <c r="X37" s="36" t="s">
        <v>1989</v>
      </c>
      <c r="Y37" s="36" t="s">
        <v>2486</v>
      </c>
      <c r="Z37" s="36">
        <v>504300</v>
      </c>
      <c r="AB37" s="36">
        <v>328100</v>
      </c>
      <c r="AD37" s="36" t="s">
        <v>1993</v>
      </c>
      <c r="AE37" s="36">
        <v>41</v>
      </c>
      <c r="AF37" s="36">
        <v>0</v>
      </c>
      <c r="AG37" s="36">
        <v>0</v>
      </c>
      <c r="AH37" s="36">
        <v>0</v>
      </c>
      <c r="AI37" s="36">
        <v>0.16</v>
      </c>
      <c r="AJ37" s="36">
        <v>0.33</v>
      </c>
      <c r="AK37" s="36">
        <v>0.39</v>
      </c>
      <c r="AL37" s="36">
        <v>492000</v>
      </c>
      <c r="AO37" s="36">
        <v>5</v>
      </c>
      <c r="AP37" s="36">
        <v>0</v>
      </c>
      <c r="AQ37" s="36">
        <v>2</v>
      </c>
      <c r="AR37" s="36">
        <v>66</v>
      </c>
      <c r="AS37" s="36">
        <v>83</v>
      </c>
      <c r="AT37" s="36">
        <v>109</v>
      </c>
      <c r="AU37" s="36">
        <v>0</v>
      </c>
    </row>
    <row r="38" spans="1:47" x14ac:dyDescent="0.2">
      <c r="A38" s="36">
        <v>37</v>
      </c>
      <c r="B38" s="36">
        <v>1023261</v>
      </c>
      <c r="C38" s="36" t="s">
        <v>318</v>
      </c>
      <c r="D38" s="36" t="s">
        <v>267</v>
      </c>
      <c r="E38" s="36" t="s">
        <v>2467</v>
      </c>
      <c r="F38" s="36">
        <v>12</v>
      </c>
      <c r="G38" s="36">
        <v>58</v>
      </c>
      <c r="H38" s="36">
        <v>72</v>
      </c>
      <c r="I38" s="36">
        <v>41</v>
      </c>
      <c r="J38" s="36">
        <v>43</v>
      </c>
      <c r="K38" s="36">
        <v>66</v>
      </c>
      <c r="L38" s="36">
        <v>9</v>
      </c>
      <c r="M38" s="36">
        <v>8</v>
      </c>
      <c r="N38" s="36">
        <v>0</v>
      </c>
      <c r="O38" s="36">
        <v>5</v>
      </c>
      <c r="P38" s="36">
        <v>0</v>
      </c>
      <c r="Q38" s="36">
        <v>1</v>
      </c>
      <c r="R38" s="36">
        <v>2</v>
      </c>
      <c r="S38" s="36">
        <v>0</v>
      </c>
      <c r="T38" s="36">
        <v>0</v>
      </c>
      <c r="U38" s="36" t="s">
        <v>1975</v>
      </c>
      <c r="V38" s="36" t="s">
        <v>2306</v>
      </c>
      <c r="W38" s="36" t="s">
        <v>2485</v>
      </c>
      <c r="X38" s="36" t="s">
        <v>1995</v>
      </c>
      <c r="Y38" s="36" t="s">
        <v>2484</v>
      </c>
      <c r="Z38" s="36">
        <v>787700</v>
      </c>
      <c r="AB38" s="36">
        <v>502500</v>
      </c>
      <c r="AD38" s="36" t="s">
        <v>1978</v>
      </c>
      <c r="AE38" s="36">
        <v>35</v>
      </c>
      <c r="AF38" s="36">
        <v>0</v>
      </c>
      <c r="AG38" s="36">
        <v>0</v>
      </c>
      <c r="AH38" s="36">
        <v>0</v>
      </c>
      <c r="AI38" s="36">
        <v>39.909999999999997</v>
      </c>
      <c r="AJ38" s="36">
        <v>45.19</v>
      </c>
      <c r="AK38" s="36">
        <v>43.39</v>
      </c>
      <c r="AL38" s="36">
        <v>769000</v>
      </c>
      <c r="AO38" s="36">
        <v>3</v>
      </c>
      <c r="AP38" s="36">
        <v>1</v>
      </c>
      <c r="AQ38" s="36">
        <v>3</v>
      </c>
      <c r="AR38" s="36">
        <v>88</v>
      </c>
      <c r="AS38" s="36">
        <v>81</v>
      </c>
      <c r="AT38" s="36">
        <v>255</v>
      </c>
      <c r="AU38" s="36">
        <v>1</v>
      </c>
    </row>
    <row r="39" spans="1:47" x14ac:dyDescent="0.2">
      <c r="A39" s="36">
        <v>38</v>
      </c>
      <c r="B39" s="36">
        <v>260257</v>
      </c>
      <c r="C39" s="36" t="s">
        <v>290</v>
      </c>
      <c r="D39" s="36" t="s">
        <v>291</v>
      </c>
      <c r="E39" s="36" t="s">
        <v>2467</v>
      </c>
      <c r="F39" s="36">
        <v>10</v>
      </c>
      <c r="G39" s="36">
        <v>57</v>
      </c>
      <c r="H39" s="36">
        <v>48</v>
      </c>
      <c r="I39" s="36">
        <v>51</v>
      </c>
      <c r="J39" s="36">
        <v>43</v>
      </c>
      <c r="K39" s="36">
        <v>58</v>
      </c>
      <c r="L39" s="36">
        <v>6</v>
      </c>
      <c r="M39" s="36">
        <v>5</v>
      </c>
      <c r="N39" s="36">
        <v>4</v>
      </c>
      <c r="O39" s="36">
        <v>4</v>
      </c>
      <c r="P39" s="36">
        <v>0</v>
      </c>
      <c r="Q39" s="36">
        <v>0</v>
      </c>
      <c r="R39" s="36">
        <v>0</v>
      </c>
      <c r="S39" s="36">
        <v>0</v>
      </c>
      <c r="T39" s="36">
        <v>1</v>
      </c>
      <c r="U39" s="36" t="s">
        <v>1975</v>
      </c>
      <c r="V39" s="36" t="s">
        <v>1985</v>
      </c>
      <c r="W39" s="36" t="s">
        <v>2483</v>
      </c>
      <c r="X39" s="36" t="s">
        <v>1980</v>
      </c>
      <c r="Y39" s="36" t="s">
        <v>2018</v>
      </c>
      <c r="Z39" s="36">
        <v>770300</v>
      </c>
      <c r="AB39" s="36">
        <v>520700</v>
      </c>
      <c r="AD39" s="36" t="s">
        <v>1978</v>
      </c>
      <c r="AE39" s="36">
        <v>10</v>
      </c>
      <c r="AF39" s="36">
        <v>0</v>
      </c>
      <c r="AG39" s="36">
        <v>0</v>
      </c>
      <c r="AH39" s="36">
        <v>0</v>
      </c>
      <c r="AI39" s="36">
        <v>0.5</v>
      </c>
      <c r="AJ39" s="36">
        <v>0.3</v>
      </c>
      <c r="AK39" s="36">
        <v>0.46</v>
      </c>
      <c r="AL39" s="36">
        <v>752000</v>
      </c>
      <c r="AO39" s="36">
        <v>4</v>
      </c>
      <c r="AP39" s="36">
        <v>2</v>
      </c>
      <c r="AQ39" s="36">
        <v>2</v>
      </c>
      <c r="AR39" s="36">
        <v>72</v>
      </c>
      <c r="AS39" s="36">
        <v>52</v>
      </c>
      <c r="AT39" s="36">
        <v>167</v>
      </c>
      <c r="AU39" s="36">
        <v>0</v>
      </c>
    </row>
    <row r="40" spans="1:47" x14ac:dyDescent="0.2">
      <c r="A40" s="36">
        <v>39</v>
      </c>
      <c r="B40" s="36">
        <v>1008089</v>
      </c>
      <c r="C40" s="36" t="s">
        <v>292</v>
      </c>
      <c r="D40" s="36" t="s">
        <v>293</v>
      </c>
      <c r="E40" s="36" t="s">
        <v>2467</v>
      </c>
      <c r="F40" s="36">
        <v>8</v>
      </c>
      <c r="G40" s="36">
        <v>55</v>
      </c>
      <c r="H40" s="36">
        <v>58</v>
      </c>
      <c r="I40" s="36">
        <v>43</v>
      </c>
      <c r="J40" s="36">
        <v>48</v>
      </c>
      <c r="K40" s="36">
        <v>72</v>
      </c>
      <c r="L40" s="36">
        <v>7</v>
      </c>
      <c r="M40" s="36">
        <v>11</v>
      </c>
      <c r="N40" s="36">
        <v>3</v>
      </c>
      <c r="O40" s="36">
        <v>3</v>
      </c>
      <c r="P40" s="36">
        <v>0</v>
      </c>
      <c r="Q40" s="36">
        <v>0</v>
      </c>
      <c r="R40" s="36">
        <v>3</v>
      </c>
      <c r="S40" s="36">
        <v>0</v>
      </c>
      <c r="T40" s="36">
        <v>0</v>
      </c>
      <c r="U40" s="36" t="s">
        <v>1975</v>
      </c>
      <c r="V40" s="36" t="s">
        <v>1995</v>
      </c>
      <c r="W40" s="36" t="s">
        <v>2482</v>
      </c>
      <c r="Z40" s="36">
        <v>534300</v>
      </c>
      <c r="AB40" s="36">
        <v>376700</v>
      </c>
      <c r="AD40" s="36" t="s">
        <v>1993</v>
      </c>
      <c r="AE40" s="36">
        <v>3</v>
      </c>
      <c r="AF40" s="36">
        <v>0</v>
      </c>
      <c r="AG40" s="36">
        <v>0</v>
      </c>
      <c r="AH40" s="36">
        <v>0</v>
      </c>
      <c r="AI40" s="36">
        <v>0.57999999999999996</v>
      </c>
      <c r="AJ40" s="36">
        <v>1.57</v>
      </c>
      <c r="AK40" s="36">
        <v>1.51</v>
      </c>
      <c r="AL40" s="36">
        <v>522000</v>
      </c>
      <c r="AO40" s="36">
        <v>6</v>
      </c>
      <c r="AP40" s="36">
        <v>1</v>
      </c>
      <c r="AQ40" s="36">
        <v>6</v>
      </c>
      <c r="AR40" s="36">
        <v>61</v>
      </c>
      <c r="AS40" s="36">
        <v>80</v>
      </c>
      <c r="AT40" s="36">
        <v>311</v>
      </c>
      <c r="AU40" s="36">
        <v>0</v>
      </c>
    </row>
    <row r="41" spans="1:47" x14ac:dyDescent="0.2">
      <c r="A41" s="36">
        <v>40</v>
      </c>
      <c r="B41" s="36">
        <v>998647</v>
      </c>
      <c r="C41" s="36" t="s">
        <v>265</v>
      </c>
      <c r="D41" s="36" t="s">
        <v>143</v>
      </c>
      <c r="E41" s="36" t="s">
        <v>2467</v>
      </c>
      <c r="F41" s="36">
        <v>14</v>
      </c>
      <c r="G41" s="36">
        <v>55</v>
      </c>
      <c r="H41" s="36">
        <v>50</v>
      </c>
      <c r="I41" s="36">
        <v>50</v>
      </c>
      <c r="J41" s="36">
        <v>47</v>
      </c>
      <c r="K41" s="36">
        <v>55</v>
      </c>
      <c r="L41" s="36">
        <v>4</v>
      </c>
      <c r="M41" s="36">
        <v>1</v>
      </c>
      <c r="N41" s="36">
        <v>1</v>
      </c>
      <c r="O41" s="36">
        <v>3</v>
      </c>
      <c r="P41" s="36">
        <v>28</v>
      </c>
      <c r="Q41" s="36">
        <v>1</v>
      </c>
      <c r="R41" s="36">
        <v>1</v>
      </c>
      <c r="S41" s="36">
        <v>0</v>
      </c>
      <c r="T41" s="36">
        <v>0</v>
      </c>
      <c r="U41" s="36" t="s">
        <v>1975</v>
      </c>
      <c r="V41" s="36" t="s">
        <v>1989</v>
      </c>
      <c r="W41" s="36" t="s">
        <v>2481</v>
      </c>
      <c r="Z41" s="36">
        <v>533200</v>
      </c>
      <c r="AB41" s="36">
        <v>335100</v>
      </c>
      <c r="AD41" s="36" t="s">
        <v>1987</v>
      </c>
      <c r="AE41" s="36">
        <v>46</v>
      </c>
      <c r="AF41" s="36">
        <v>0</v>
      </c>
      <c r="AG41" s="36">
        <v>0</v>
      </c>
      <c r="AH41" s="36">
        <v>0</v>
      </c>
      <c r="AI41" s="36">
        <v>0.54</v>
      </c>
      <c r="AJ41" s="36">
        <v>0.85</v>
      </c>
      <c r="AK41" s="36">
        <v>0.78</v>
      </c>
      <c r="AL41" s="36">
        <v>520000</v>
      </c>
      <c r="AO41" s="36">
        <v>2</v>
      </c>
      <c r="AP41" s="36">
        <v>2</v>
      </c>
      <c r="AQ41" s="36">
        <v>3</v>
      </c>
      <c r="AR41" s="36">
        <v>60</v>
      </c>
      <c r="AS41" s="36">
        <v>62</v>
      </c>
      <c r="AT41" s="36">
        <v>146</v>
      </c>
      <c r="AU41" s="36">
        <v>0</v>
      </c>
    </row>
    <row r="42" spans="1:47" x14ac:dyDescent="0.2">
      <c r="A42" s="36">
        <v>41</v>
      </c>
      <c r="B42" s="36">
        <v>293801</v>
      </c>
      <c r="C42" s="36" t="s">
        <v>269</v>
      </c>
      <c r="D42" s="36" t="s">
        <v>65</v>
      </c>
      <c r="E42" s="36" t="s">
        <v>2467</v>
      </c>
      <c r="F42" s="36">
        <v>10</v>
      </c>
      <c r="G42" s="36">
        <v>54</v>
      </c>
      <c r="H42" s="36">
        <v>65</v>
      </c>
      <c r="I42" s="36">
        <v>40</v>
      </c>
      <c r="J42" s="36">
        <v>47</v>
      </c>
      <c r="K42" s="36">
        <v>58</v>
      </c>
      <c r="L42" s="36">
        <v>7</v>
      </c>
      <c r="M42" s="36">
        <v>2</v>
      </c>
      <c r="N42" s="36">
        <v>5</v>
      </c>
      <c r="O42" s="36">
        <v>1</v>
      </c>
      <c r="P42" s="36">
        <v>0</v>
      </c>
      <c r="Q42" s="36">
        <v>0</v>
      </c>
      <c r="R42" s="36">
        <v>1</v>
      </c>
      <c r="S42" s="36">
        <v>2</v>
      </c>
      <c r="T42" s="36">
        <v>1</v>
      </c>
      <c r="U42" s="36" t="s">
        <v>1975</v>
      </c>
      <c r="V42" s="36" t="s">
        <v>1985</v>
      </c>
      <c r="W42" s="36" t="s">
        <v>2480</v>
      </c>
      <c r="X42" s="36" t="s">
        <v>1974</v>
      </c>
      <c r="Y42" s="36" t="s">
        <v>2190</v>
      </c>
      <c r="Z42" s="36">
        <v>658200</v>
      </c>
      <c r="AB42" s="36">
        <v>418400</v>
      </c>
      <c r="AD42" s="36" t="s">
        <v>1987</v>
      </c>
      <c r="AE42" s="36">
        <v>5</v>
      </c>
      <c r="AF42" s="36">
        <v>0</v>
      </c>
      <c r="AG42" s="36">
        <v>0</v>
      </c>
      <c r="AH42" s="36">
        <v>0</v>
      </c>
      <c r="AI42" s="36">
        <v>0.62</v>
      </c>
      <c r="AJ42" s="36">
        <v>0.65</v>
      </c>
      <c r="AK42" s="36">
        <v>0.9</v>
      </c>
      <c r="AL42" s="36">
        <v>642000</v>
      </c>
      <c r="AO42" s="36">
        <v>3</v>
      </c>
      <c r="AP42" s="36">
        <v>0</v>
      </c>
      <c r="AQ42" s="36">
        <v>1</v>
      </c>
      <c r="AR42" s="36">
        <v>66</v>
      </c>
      <c r="AS42" s="36">
        <v>58</v>
      </c>
      <c r="AT42" s="36">
        <v>152</v>
      </c>
      <c r="AU42" s="36">
        <v>1</v>
      </c>
    </row>
    <row r="43" spans="1:47" x14ac:dyDescent="0.2">
      <c r="A43" s="36">
        <v>42</v>
      </c>
      <c r="B43" s="36">
        <v>280965</v>
      </c>
      <c r="C43" s="36" t="s">
        <v>301</v>
      </c>
      <c r="D43" s="36" t="s">
        <v>302</v>
      </c>
      <c r="E43" s="36" t="s">
        <v>2467</v>
      </c>
      <c r="F43" s="36">
        <v>9</v>
      </c>
      <c r="G43" s="36">
        <v>47</v>
      </c>
      <c r="H43" s="36">
        <v>49</v>
      </c>
      <c r="I43" s="36">
        <v>22</v>
      </c>
      <c r="J43" s="36">
        <v>39</v>
      </c>
      <c r="K43" s="36">
        <v>54</v>
      </c>
      <c r="L43" s="36">
        <v>10</v>
      </c>
      <c r="M43" s="36">
        <v>2</v>
      </c>
      <c r="N43" s="36">
        <v>3</v>
      </c>
      <c r="O43" s="36">
        <v>1</v>
      </c>
      <c r="P43" s="36">
        <v>0</v>
      </c>
      <c r="Q43" s="36">
        <v>0</v>
      </c>
      <c r="R43" s="36">
        <v>2</v>
      </c>
      <c r="S43" s="36">
        <v>1</v>
      </c>
      <c r="T43" s="36">
        <v>0</v>
      </c>
      <c r="U43" s="36" t="s">
        <v>1975</v>
      </c>
      <c r="V43" s="36" t="s">
        <v>1983</v>
      </c>
      <c r="W43" s="36" t="s">
        <v>2479</v>
      </c>
      <c r="Z43" s="36">
        <v>640000</v>
      </c>
      <c r="AB43" s="36">
        <v>409200</v>
      </c>
      <c r="AD43" s="36" t="s">
        <v>1978</v>
      </c>
      <c r="AE43" s="36">
        <v>22</v>
      </c>
      <c r="AF43" s="36">
        <v>0</v>
      </c>
      <c r="AG43" s="36">
        <v>0</v>
      </c>
      <c r="AH43" s="36">
        <v>0</v>
      </c>
      <c r="AI43" s="36">
        <v>0.5</v>
      </c>
      <c r="AJ43" s="36">
        <v>0.33</v>
      </c>
      <c r="AK43" s="36">
        <v>0.73</v>
      </c>
      <c r="AL43" s="36">
        <v>624000</v>
      </c>
      <c r="AO43" s="36">
        <v>2</v>
      </c>
      <c r="AP43" s="36">
        <v>0</v>
      </c>
      <c r="AQ43" s="36">
        <v>5</v>
      </c>
      <c r="AR43" s="36">
        <v>66</v>
      </c>
      <c r="AS43" s="36">
        <v>83</v>
      </c>
      <c r="AT43" s="36">
        <v>348</v>
      </c>
      <c r="AU43" s="36">
        <v>0</v>
      </c>
    </row>
    <row r="44" spans="1:47" x14ac:dyDescent="0.2">
      <c r="A44" s="36">
        <v>43</v>
      </c>
      <c r="B44" s="36">
        <v>1005107</v>
      </c>
      <c r="C44" s="36" t="s">
        <v>287</v>
      </c>
      <c r="D44" s="36" t="s">
        <v>88</v>
      </c>
      <c r="E44" s="36" t="s">
        <v>2467</v>
      </c>
      <c r="F44" s="36">
        <v>9</v>
      </c>
      <c r="G44" s="36">
        <v>44</v>
      </c>
      <c r="H44" s="36">
        <v>54</v>
      </c>
      <c r="I44" s="36">
        <v>44</v>
      </c>
      <c r="J44" s="36">
        <v>32</v>
      </c>
      <c r="K44" s="36">
        <v>42</v>
      </c>
      <c r="L44" s="36">
        <v>4</v>
      </c>
      <c r="M44" s="36">
        <v>2</v>
      </c>
      <c r="N44" s="36">
        <v>4</v>
      </c>
      <c r="O44" s="36">
        <v>4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 t="s">
        <v>1975</v>
      </c>
      <c r="V44" s="36" t="s">
        <v>1991</v>
      </c>
      <c r="W44" s="36" t="s">
        <v>2478</v>
      </c>
      <c r="Z44" s="36">
        <v>407100</v>
      </c>
      <c r="AB44" s="36">
        <v>337100</v>
      </c>
      <c r="AD44" s="36" t="s">
        <v>1993</v>
      </c>
      <c r="AE44" s="36">
        <v>28</v>
      </c>
      <c r="AF44" s="36">
        <v>0</v>
      </c>
      <c r="AG44" s="36">
        <v>0</v>
      </c>
      <c r="AH44" s="36">
        <v>0</v>
      </c>
      <c r="AI44" s="36">
        <v>0.27</v>
      </c>
      <c r="AJ44" s="36">
        <v>0.08</v>
      </c>
      <c r="AK44" s="36">
        <v>0.32</v>
      </c>
      <c r="AL44" s="36">
        <v>397000</v>
      </c>
      <c r="AO44" s="36">
        <v>1</v>
      </c>
      <c r="AP44" s="36">
        <v>0</v>
      </c>
      <c r="AQ44" s="36">
        <v>0</v>
      </c>
      <c r="AR44" s="36">
        <v>100</v>
      </c>
      <c r="AS44" s="36">
        <v>83</v>
      </c>
      <c r="AT44" s="36">
        <v>163</v>
      </c>
      <c r="AU44" s="36">
        <v>0</v>
      </c>
    </row>
    <row r="45" spans="1:47" x14ac:dyDescent="0.2">
      <c r="A45" s="36">
        <v>44</v>
      </c>
      <c r="B45" s="36">
        <v>1013278</v>
      </c>
      <c r="C45" s="36" t="s">
        <v>992</v>
      </c>
      <c r="D45" s="36" t="s">
        <v>993</v>
      </c>
      <c r="E45" s="36" t="s">
        <v>2467</v>
      </c>
      <c r="F45" s="36">
        <v>9</v>
      </c>
      <c r="G45" s="36">
        <v>40</v>
      </c>
      <c r="H45" s="36">
        <v>38</v>
      </c>
      <c r="I45" s="36">
        <v>27</v>
      </c>
      <c r="J45" s="36">
        <v>34</v>
      </c>
      <c r="K45" s="36">
        <v>39</v>
      </c>
      <c r="L45" s="36">
        <v>6</v>
      </c>
      <c r="M45" s="36">
        <v>0</v>
      </c>
      <c r="N45" s="36">
        <v>5</v>
      </c>
      <c r="O45" s="36">
        <v>0</v>
      </c>
      <c r="P45" s="36">
        <v>0</v>
      </c>
      <c r="Q45" s="36">
        <v>1</v>
      </c>
      <c r="R45" s="36">
        <v>0</v>
      </c>
      <c r="S45" s="36">
        <v>1</v>
      </c>
      <c r="T45" s="36">
        <v>0</v>
      </c>
      <c r="U45" s="36" t="s">
        <v>1975</v>
      </c>
      <c r="V45" s="36" t="s">
        <v>1985</v>
      </c>
      <c r="W45" s="36" t="s">
        <v>2477</v>
      </c>
      <c r="X45" s="36" t="s">
        <v>1983</v>
      </c>
      <c r="Y45" s="36" t="s">
        <v>2476</v>
      </c>
      <c r="Z45" s="36">
        <v>270200</v>
      </c>
      <c r="AB45" s="36">
        <v>176200</v>
      </c>
      <c r="AD45" s="36" t="s">
        <v>1978</v>
      </c>
      <c r="AE45" s="36">
        <v>26</v>
      </c>
      <c r="AF45" s="36">
        <v>0</v>
      </c>
      <c r="AG45" s="36">
        <v>0</v>
      </c>
      <c r="AH45" s="36">
        <v>0</v>
      </c>
      <c r="AI45" s="36">
        <v>0.27</v>
      </c>
      <c r="AJ45" s="36">
        <v>0.27</v>
      </c>
      <c r="AK45" s="36">
        <v>0.35</v>
      </c>
      <c r="AL45" s="36">
        <v>280000</v>
      </c>
      <c r="AO45" s="36">
        <v>2</v>
      </c>
      <c r="AP45" s="36">
        <v>0</v>
      </c>
      <c r="AQ45" s="36">
        <v>2</v>
      </c>
      <c r="AR45" s="36">
        <v>66</v>
      </c>
      <c r="AS45" s="36">
        <v>36</v>
      </c>
      <c r="AT45" s="36">
        <v>127</v>
      </c>
      <c r="AU45" s="36">
        <v>0</v>
      </c>
    </row>
    <row r="46" spans="1:47" x14ac:dyDescent="0.2">
      <c r="A46" s="36">
        <v>45</v>
      </c>
      <c r="B46" s="36">
        <v>297504</v>
      </c>
      <c r="C46" s="36" t="s">
        <v>108</v>
      </c>
      <c r="D46" s="36" t="s">
        <v>171</v>
      </c>
      <c r="E46" s="36" t="s">
        <v>2467</v>
      </c>
      <c r="F46" s="36">
        <v>9</v>
      </c>
      <c r="G46" s="36">
        <v>40</v>
      </c>
      <c r="H46" s="36">
        <v>29</v>
      </c>
      <c r="I46" s="36">
        <v>29</v>
      </c>
      <c r="J46" s="36">
        <v>35</v>
      </c>
      <c r="K46" s="36">
        <v>43</v>
      </c>
      <c r="L46" s="36">
        <v>5</v>
      </c>
      <c r="M46" s="36">
        <v>2</v>
      </c>
      <c r="N46" s="36">
        <v>2</v>
      </c>
      <c r="O46" s="36">
        <v>1</v>
      </c>
      <c r="P46" s="36">
        <v>0</v>
      </c>
      <c r="Q46" s="36">
        <v>1</v>
      </c>
      <c r="R46" s="36">
        <v>1</v>
      </c>
      <c r="S46" s="36">
        <v>2</v>
      </c>
      <c r="T46" s="36">
        <v>1</v>
      </c>
      <c r="U46" s="36" t="s">
        <v>1975</v>
      </c>
      <c r="V46" s="36" t="s">
        <v>1989</v>
      </c>
      <c r="W46" s="36" t="s">
        <v>2475</v>
      </c>
      <c r="Z46" s="36">
        <v>557600</v>
      </c>
      <c r="AB46" s="36">
        <v>360800</v>
      </c>
      <c r="AD46" s="36" t="s">
        <v>1993</v>
      </c>
      <c r="AE46" s="36">
        <v>11</v>
      </c>
      <c r="AF46" s="36">
        <v>0</v>
      </c>
      <c r="AG46" s="36">
        <v>0</v>
      </c>
      <c r="AH46" s="36">
        <v>0</v>
      </c>
      <c r="AI46" s="36">
        <v>0.31</v>
      </c>
      <c r="AJ46" s="36">
        <v>0.44</v>
      </c>
      <c r="AK46" s="36">
        <v>0.38</v>
      </c>
      <c r="AL46" s="36">
        <v>544000</v>
      </c>
      <c r="AO46" s="36">
        <v>4</v>
      </c>
      <c r="AP46" s="36">
        <v>0</v>
      </c>
      <c r="AQ46" s="36">
        <v>3</v>
      </c>
      <c r="AR46" s="36">
        <v>57</v>
      </c>
      <c r="AS46" s="36">
        <v>92</v>
      </c>
      <c r="AT46" s="36">
        <v>77</v>
      </c>
      <c r="AU46" s="36">
        <v>0</v>
      </c>
    </row>
    <row r="47" spans="1:47" x14ac:dyDescent="0.2">
      <c r="A47" s="36">
        <v>46</v>
      </c>
      <c r="B47" s="36">
        <v>991773</v>
      </c>
      <c r="C47" s="36" t="s">
        <v>53</v>
      </c>
      <c r="D47" s="36" t="s">
        <v>54</v>
      </c>
      <c r="E47" s="36" t="s">
        <v>2467</v>
      </c>
      <c r="F47" s="36">
        <v>2</v>
      </c>
      <c r="G47" s="36">
        <v>35</v>
      </c>
      <c r="H47" s="36">
        <v>46</v>
      </c>
      <c r="I47" s="36">
        <v>24</v>
      </c>
      <c r="J47" s="36">
        <v>23</v>
      </c>
      <c r="K47" s="36">
        <v>33</v>
      </c>
      <c r="L47" s="36">
        <v>6</v>
      </c>
      <c r="M47" s="36">
        <v>1</v>
      </c>
      <c r="N47" s="36">
        <v>1</v>
      </c>
      <c r="O47" s="36">
        <v>3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 t="s">
        <v>1975</v>
      </c>
      <c r="V47" s="36" t="s">
        <v>1991</v>
      </c>
      <c r="W47" s="36" t="s">
        <v>2474</v>
      </c>
      <c r="Z47" s="36">
        <v>567800</v>
      </c>
      <c r="AB47" s="36">
        <v>408000</v>
      </c>
      <c r="AD47" s="36" t="s">
        <v>2001</v>
      </c>
      <c r="AE47" s="36">
        <v>17</v>
      </c>
      <c r="AF47" s="36">
        <v>0</v>
      </c>
      <c r="AG47" s="36">
        <v>0</v>
      </c>
      <c r="AH47" s="36">
        <v>0</v>
      </c>
      <c r="AI47" s="36">
        <v>0.35</v>
      </c>
      <c r="AJ47" s="36">
        <v>0.44</v>
      </c>
      <c r="AK47" s="36">
        <v>0.25</v>
      </c>
      <c r="AL47" s="36">
        <v>542000</v>
      </c>
      <c r="AO47" s="36">
        <v>1</v>
      </c>
      <c r="AP47" s="36">
        <v>0</v>
      </c>
      <c r="AQ47" s="36">
        <v>0</v>
      </c>
      <c r="AR47" s="36">
        <v>85</v>
      </c>
      <c r="AS47" s="36">
        <v>96</v>
      </c>
      <c r="AT47" s="36">
        <v>218</v>
      </c>
      <c r="AU47" s="36">
        <v>0</v>
      </c>
    </row>
    <row r="48" spans="1:47" x14ac:dyDescent="0.2">
      <c r="A48" s="36">
        <v>47</v>
      </c>
      <c r="B48" s="36">
        <v>291313</v>
      </c>
      <c r="C48" s="36" t="s">
        <v>273</v>
      </c>
      <c r="D48" s="36" t="s">
        <v>274</v>
      </c>
      <c r="E48" s="36" t="s">
        <v>2467</v>
      </c>
      <c r="F48" s="36">
        <v>2</v>
      </c>
      <c r="G48" s="36">
        <v>32</v>
      </c>
      <c r="H48" s="36">
        <v>32</v>
      </c>
      <c r="I48" s="36">
        <v>13</v>
      </c>
      <c r="J48" s="36">
        <v>25</v>
      </c>
      <c r="K48" s="36">
        <v>33</v>
      </c>
      <c r="L48" s="36">
        <v>7</v>
      </c>
      <c r="M48" s="36">
        <v>2</v>
      </c>
      <c r="N48" s="36">
        <v>2</v>
      </c>
      <c r="O48" s="36">
        <v>0</v>
      </c>
      <c r="P48" s="36">
        <v>0</v>
      </c>
      <c r="Q48" s="36">
        <v>1</v>
      </c>
      <c r="R48" s="36">
        <v>0</v>
      </c>
      <c r="S48" s="36">
        <v>0</v>
      </c>
      <c r="T48" s="36">
        <v>0</v>
      </c>
      <c r="U48" s="36" t="s">
        <v>1975</v>
      </c>
      <c r="V48" s="36" t="s">
        <v>1985</v>
      </c>
      <c r="W48" s="36" t="s">
        <v>2473</v>
      </c>
      <c r="X48" s="36" t="s">
        <v>1991</v>
      </c>
      <c r="Y48" s="36" t="s">
        <v>2114</v>
      </c>
      <c r="Z48" s="36">
        <v>599600</v>
      </c>
      <c r="AB48" s="36">
        <v>463800</v>
      </c>
      <c r="AD48" s="36" t="s">
        <v>1993</v>
      </c>
      <c r="AE48" s="36">
        <v>38</v>
      </c>
      <c r="AF48" s="36">
        <v>0</v>
      </c>
      <c r="AG48" s="36">
        <v>0</v>
      </c>
      <c r="AH48" s="36">
        <v>0</v>
      </c>
      <c r="AI48" s="36">
        <v>0.85</v>
      </c>
      <c r="AJ48" s="36">
        <v>0.4</v>
      </c>
      <c r="AK48" s="36">
        <v>0.85</v>
      </c>
      <c r="AL48" s="36">
        <v>584000</v>
      </c>
      <c r="AO48" s="36">
        <v>2</v>
      </c>
      <c r="AP48" s="36">
        <v>0</v>
      </c>
      <c r="AQ48" s="36">
        <v>2</v>
      </c>
      <c r="AR48" s="36">
        <v>77</v>
      </c>
      <c r="AS48" s="36">
        <v>57</v>
      </c>
      <c r="AT48" s="36">
        <v>184</v>
      </c>
      <c r="AU48" s="36">
        <v>1</v>
      </c>
    </row>
    <row r="49" spans="1:47" x14ac:dyDescent="0.2">
      <c r="A49" s="36">
        <v>48</v>
      </c>
      <c r="B49" s="36">
        <v>298358</v>
      </c>
      <c r="C49" s="36" t="s">
        <v>793</v>
      </c>
      <c r="D49" s="36" t="s">
        <v>794</v>
      </c>
      <c r="E49" s="36" t="s">
        <v>2467</v>
      </c>
      <c r="F49" s="36">
        <v>2</v>
      </c>
      <c r="G49" s="36">
        <v>29</v>
      </c>
      <c r="H49" s="36">
        <v>32</v>
      </c>
      <c r="I49" s="36">
        <v>20</v>
      </c>
      <c r="J49" s="36">
        <v>25</v>
      </c>
      <c r="K49" s="36">
        <v>33</v>
      </c>
      <c r="L49" s="36">
        <v>4</v>
      </c>
      <c r="M49" s="36">
        <v>4</v>
      </c>
      <c r="N49" s="36">
        <v>3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 t="s">
        <v>1975</v>
      </c>
      <c r="V49" s="36" t="s">
        <v>1985</v>
      </c>
      <c r="W49" s="36" t="s">
        <v>2472</v>
      </c>
      <c r="X49" s="36" t="s">
        <v>1995</v>
      </c>
      <c r="Y49" s="36" t="s">
        <v>2471</v>
      </c>
      <c r="AD49" s="36" t="s">
        <v>1993</v>
      </c>
      <c r="AE49" s="36">
        <v>17</v>
      </c>
      <c r="AF49" s="36">
        <v>17</v>
      </c>
      <c r="AG49" s="36">
        <v>72.529399999999995</v>
      </c>
      <c r="AH49" s="36">
        <v>75.764700000000005</v>
      </c>
      <c r="AI49" s="36">
        <v>0</v>
      </c>
      <c r="AJ49" s="36">
        <v>0</v>
      </c>
      <c r="AK49" s="36">
        <v>0</v>
      </c>
      <c r="AO49" s="36">
        <v>1</v>
      </c>
      <c r="AP49" s="36">
        <v>0</v>
      </c>
      <c r="AQ49" s="36">
        <v>0</v>
      </c>
      <c r="AR49" s="36">
        <v>75</v>
      </c>
      <c r="AS49" s="36">
        <v>39</v>
      </c>
      <c r="AT49" s="36">
        <v>117</v>
      </c>
      <c r="AU49" s="36">
        <v>0</v>
      </c>
    </row>
    <row r="50" spans="1:47" x14ac:dyDescent="0.2">
      <c r="A50" s="36">
        <v>49</v>
      </c>
      <c r="B50" s="36">
        <v>1006148</v>
      </c>
      <c r="C50" s="36" t="s">
        <v>1030</v>
      </c>
      <c r="D50" s="36" t="s">
        <v>406</v>
      </c>
      <c r="E50" s="36" t="s">
        <v>2467</v>
      </c>
      <c r="F50" s="36">
        <v>7</v>
      </c>
      <c r="G50" s="36">
        <v>25</v>
      </c>
      <c r="H50" s="36">
        <v>51</v>
      </c>
      <c r="I50" s="36">
        <v>14</v>
      </c>
      <c r="J50" s="36">
        <v>21</v>
      </c>
      <c r="K50" s="36">
        <v>27</v>
      </c>
      <c r="L50" s="36">
        <v>4</v>
      </c>
      <c r="M50" s="36">
        <v>2</v>
      </c>
      <c r="N50" s="36">
        <v>1</v>
      </c>
      <c r="O50" s="36">
        <v>0</v>
      </c>
      <c r="P50" s="36">
        <v>0</v>
      </c>
      <c r="Q50" s="36">
        <v>0</v>
      </c>
      <c r="R50" s="36">
        <v>0</v>
      </c>
      <c r="S50" s="36">
        <v>1</v>
      </c>
      <c r="T50" s="36">
        <v>0</v>
      </c>
      <c r="U50" s="36" t="s">
        <v>1975</v>
      </c>
      <c r="V50" s="36" t="s">
        <v>1983</v>
      </c>
      <c r="W50" s="36" t="s">
        <v>2470</v>
      </c>
      <c r="Z50" s="36">
        <v>382900</v>
      </c>
      <c r="AB50" s="36">
        <v>221700</v>
      </c>
      <c r="AE50" s="36">
        <v>23</v>
      </c>
      <c r="AF50" s="36">
        <v>0</v>
      </c>
      <c r="AG50" s="36">
        <v>0</v>
      </c>
      <c r="AH50" s="36">
        <v>0</v>
      </c>
      <c r="AI50" s="36">
        <v>0.43</v>
      </c>
      <c r="AJ50" s="36">
        <v>1.01</v>
      </c>
      <c r="AK50" s="36">
        <v>0.79</v>
      </c>
      <c r="AL50" s="36">
        <v>374000</v>
      </c>
      <c r="AO50" s="36">
        <v>1</v>
      </c>
      <c r="AP50" s="36">
        <v>0</v>
      </c>
      <c r="AQ50" s="36">
        <v>0</v>
      </c>
      <c r="AR50" s="36">
        <v>100</v>
      </c>
      <c r="AS50" s="36">
        <v>69</v>
      </c>
      <c r="AT50" s="36">
        <v>222</v>
      </c>
      <c r="AU50" s="36">
        <v>0</v>
      </c>
    </row>
    <row r="51" spans="1:47" x14ac:dyDescent="0.2">
      <c r="A51" s="36">
        <v>50</v>
      </c>
      <c r="B51" s="36">
        <v>1004757</v>
      </c>
      <c r="C51" s="36" t="s">
        <v>990</v>
      </c>
      <c r="D51" s="36" t="s">
        <v>991</v>
      </c>
      <c r="E51" s="36" t="s">
        <v>2467</v>
      </c>
      <c r="F51" s="36">
        <v>1</v>
      </c>
      <c r="G51" s="36">
        <v>20</v>
      </c>
      <c r="H51" s="36">
        <v>16</v>
      </c>
      <c r="I51" s="36">
        <v>17</v>
      </c>
      <c r="J51" s="36">
        <v>18</v>
      </c>
      <c r="K51" s="36">
        <v>27</v>
      </c>
      <c r="L51" s="36">
        <v>2</v>
      </c>
      <c r="M51" s="36">
        <v>5</v>
      </c>
      <c r="N51" s="36">
        <v>1</v>
      </c>
      <c r="O51" s="36">
        <v>1</v>
      </c>
      <c r="P51" s="36">
        <v>0</v>
      </c>
      <c r="Q51" s="36">
        <v>0</v>
      </c>
      <c r="R51" s="36">
        <v>1</v>
      </c>
      <c r="S51" s="36">
        <v>0</v>
      </c>
      <c r="T51" s="36">
        <v>0</v>
      </c>
      <c r="U51" s="36" t="s">
        <v>1975</v>
      </c>
      <c r="V51" s="36" t="s">
        <v>1974</v>
      </c>
      <c r="W51" s="36" t="s">
        <v>2469</v>
      </c>
      <c r="Z51" s="36">
        <v>449900</v>
      </c>
      <c r="AB51" s="36">
        <v>315400</v>
      </c>
      <c r="AD51" s="36" t="s">
        <v>1987</v>
      </c>
      <c r="AE51" s="36">
        <v>31</v>
      </c>
      <c r="AF51" s="36">
        <v>0</v>
      </c>
      <c r="AG51" s="36">
        <v>0</v>
      </c>
      <c r="AH51" s="36">
        <v>0</v>
      </c>
      <c r="AI51" s="36">
        <v>0.23</v>
      </c>
      <c r="AJ51" s="36">
        <v>0.16</v>
      </c>
      <c r="AK51" s="36">
        <v>0.2</v>
      </c>
      <c r="AL51" s="36">
        <v>439000</v>
      </c>
      <c r="AO51" s="36">
        <v>1</v>
      </c>
      <c r="AP51" s="36">
        <v>0</v>
      </c>
      <c r="AQ51" s="36">
        <v>4</v>
      </c>
      <c r="AR51" s="36">
        <v>57</v>
      </c>
      <c r="AS51" s="36">
        <v>71</v>
      </c>
      <c r="AT51" s="36">
        <v>162</v>
      </c>
      <c r="AU51" s="36">
        <v>0</v>
      </c>
    </row>
    <row r="52" spans="1:47" x14ac:dyDescent="0.2">
      <c r="A52" s="36">
        <v>51</v>
      </c>
      <c r="B52" s="36">
        <v>1027021</v>
      </c>
      <c r="C52" s="36" t="s">
        <v>216</v>
      </c>
      <c r="D52" s="36" t="s">
        <v>1956</v>
      </c>
      <c r="E52" s="36" t="s">
        <v>2467</v>
      </c>
      <c r="F52" s="36">
        <v>0</v>
      </c>
      <c r="G52" s="36">
        <v>19</v>
      </c>
      <c r="H52" s="36">
        <v>18</v>
      </c>
      <c r="I52" s="36">
        <v>16</v>
      </c>
      <c r="J52" s="36">
        <v>15</v>
      </c>
      <c r="K52" s="36">
        <v>19</v>
      </c>
      <c r="L52" s="36">
        <v>2</v>
      </c>
      <c r="M52" s="36">
        <v>2</v>
      </c>
      <c r="N52" s="36">
        <v>1</v>
      </c>
      <c r="O52" s="36">
        <v>1</v>
      </c>
      <c r="P52" s="36">
        <v>0</v>
      </c>
      <c r="Q52" s="36">
        <v>1</v>
      </c>
      <c r="R52" s="36">
        <v>0</v>
      </c>
      <c r="S52" s="36">
        <v>0</v>
      </c>
      <c r="T52" s="36">
        <v>1</v>
      </c>
      <c r="U52" s="36" t="s">
        <v>1975</v>
      </c>
      <c r="V52" s="36" t="s">
        <v>1985</v>
      </c>
      <c r="W52" s="36" t="s">
        <v>2468</v>
      </c>
      <c r="X52" s="36" t="s">
        <v>1980</v>
      </c>
      <c r="Y52" s="36" t="s">
        <v>1982</v>
      </c>
      <c r="Z52" s="36">
        <v>441200</v>
      </c>
      <c r="AB52" s="36">
        <v>218900</v>
      </c>
      <c r="AD52" s="36" t="s">
        <v>1978</v>
      </c>
      <c r="AE52" s="36">
        <v>45</v>
      </c>
      <c r="AF52" s="36">
        <v>0</v>
      </c>
      <c r="AG52" s="36">
        <v>0</v>
      </c>
      <c r="AH52" s="36">
        <v>0</v>
      </c>
      <c r="AI52" s="36">
        <v>0.31</v>
      </c>
      <c r="AJ52" s="36">
        <v>0.68</v>
      </c>
      <c r="AK52" s="36">
        <v>0.49</v>
      </c>
      <c r="AL52" s="36">
        <v>421000</v>
      </c>
      <c r="AO52" s="36">
        <v>1</v>
      </c>
      <c r="AP52" s="36">
        <v>0</v>
      </c>
      <c r="AQ52" s="36">
        <v>0</v>
      </c>
      <c r="AR52" s="36">
        <v>50</v>
      </c>
      <c r="AS52" s="36">
        <v>27</v>
      </c>
      <c r="AT52" s="36">
        <v>55</v>
      </c>
      <c r="AU52" s="36">
        <v>0</v>
      </c>
    </row>
    <row r="53" spans="1:47" x14ac:dyDescent="0.2">
      <c r="A53" s="36">
        <v>52</v>
      </c>
      <c r="B53" s="36">
        <v>291720</v>
      </c>
      <c r="C53" s="36" t="s">
        <v>244</v>
      </c>
      <c r="D53" s="36" t="s">
        <v>272</v>
      </c>
      <c r="E53" s="36" t="s">
        <v>2467</v>
      </c>
      <c r="F53" s="36">
        <v>6</v>
      </c>
      <c r="G53" s="36">
        <v>18</v>
      </c>
      <c r="H53" s="36">
        <v>42</v>
      </c>
      <c r="I53" s="36">
        <v>18</v>
      </c>
      <c r="J53" s="36">
        <v>15</v>
      </c>
      <c r="K53" s="36">
        <v>18</v>
      </c>
      <c r="L53" s="36">
        <v>1</v>
      </c>
      <c r="M53" s="36">
        <v>1</v>
      </c>
      <c r="N53" s="36">
        <v>1</v>
      </c>
      <c r="O53" s="36">
        <v>1</v>
      </c>
      <c r="P53" s="36">
        <v>0</v>
      </c>
      <c r="Q53" s="36">
        <v>0</v>
      </c>
      <c r="R53" s="36">
        <v>0</v>
      </c>
      <c r="S53" s="36">
        <v>1</v>
      </c>
      <c r="T53" s="36">
        <v>0</v>
      </c>
      <c r="U53" s="36" t="s">
        <v>1975</v>
      </c>
      <c r="V53" s="36" t="s">
        <v>1985</v>
      </c>
      <c r="W53" s="36" t="s">
        <v>2466</v>
      </c>
      <c r="X53" s="36" t="s">
        <v>1983</v>
      </c>
      <c r="Y53" s="36" t="s">
        <v>2190</v>
      </c>
      <c r="Z53" s="36">
        <v>525700</v>
      </c>
      <c r="AB53" s="36">
        <v>330900</v>
      </c>
      <c r="AD53" s="36" t="s">
        <v>1987</v>
      </c>
      <c r="AE53" s="36">
        <v>32</v>
      </c>
      <c r="AF53" s="36">
        <v>0</v>
      </c>
      <c r="AG53" s="36">
        <v>0</v>
      </c>
      <c r="AH53" s="36">
        <v>0</v>
      </c>
      <c r="AI53" s="36">
        <v>0.19</v>
      </c>
      <c r="AJ53" s="36">
        <v>0.2</v>
      </c>
      <c r="AK53" s="36">
        <v>0.1</v>
      </c>
      <c r="AL53" s="36">
        <v>513000</v>
      </c>
      <c r="AO53" s="36">
        <v>2</v>
      </c>
      <c r="AP53" s="36">
        <v>1</v>
      </c>
      <c r="AQ53" s="36">
        <v>0</v>
      </c>
      <c r="AR53" s="36">
        <v>100</v>
      </c>
      <c r="AS53" s="36">
        <v>22</v>
      </c>
      <c r="AT53" s="36">
        <v>15</v>
      </c>
      <c r="AU53" s="36">
        <v>0</v>
      </c>
    </row>
    <row r="54" spans="1:47" x14ac:dyDescent="0.2">
      <c r="A54" s="36">
        <v>53</v>
      </c>
      <c r="B54" s="36">
        <v>998129</v>
      </c>
      <c r="C54" s="36" t="s">
        <v>244</v>
      </c>
      <c r="D54" s="36" t="s">
        <v>102</v>
      </c>
      <c r="E54" s="36" t="s">
        <v>2442</v>
      </c>
      <c r="F54" s="36">
        <v>32</v>
      </c>
      <c r="G54" s="36">
        <v>116</v>
      </c>
      <c r="H54" s="36">
        <v>117</v>
      </c>
      <c r="I54" s="36">
        <v>145</v>
      </c>
      <c r="J54" s="36">
        <v>97</v>
      </c>
      <c r="K54" s="36">
        <v>138</v>
      </c>
      <c r="L54" s="36">
        <v>13</v>
      </c>
      <c r="M54" s="36">
        <v>23</v>
      </c>
      <c r="N54" s="36">
        <v>4</v>
      </c>
      <c r="O54" s="36">
        <v>6</v>
      </c>
      <c r="P54" s="36">
        <v>0</v>
      </c>
      <c r="Q54" s="36">
        <v>4</v>
      </c>
      <c r="R54" s="36">
        <v>3</v>
      </c>
      <c r="S54" s="36">
        <v>0</v>
      </c>
      <c r="T54" s="36">
        <v>0</v>
      </c>
      <c r="U54" s="36" t="s">
        <v>1975</v>
      </c>
      <c r="V54" s="36" t="s">
        <v>2020</v>
      </c>
      <c r="W54" s="36" t="s">
        <v>2465</v>
      </c>
      <c r="X54" s="36" t="s">
        <v>1980</v>
      </c>
      <c r="Y54" s="36" t="s">
        <v>1982</v>
      </c>
      <c r="Z54" s="36">
        <v>866100</v>
      </c>
      <c r="AB54" s="36">
        <v>563600</v>
      </c>
      <c r="AD54" s="36" t="s">
        <v>1978</v>
      </c>
      <c r="AE54" s="36">
        <v>17</v>
      </c>
      <c r="AF54" s="36">
        <v>0</v>
      </c>
      <c r="AG54" s="36">
        <v>0</v>
      </c>
      <c r="AH54" s="36">
        <v>0</v>
      </c>
      <c r="AI54" s="36">
        <v>0.57999999999999996</v>
      </c>
      <c r="AJ54" s="36">
        <v>0.66</v>
      </c>
      <c r="AK54" s="36">
        <v>0.85</v>
      </c>
      <c r="AL54" s="36">
        <v>845000</v>
      </c>
      <c r="AO54" s="36">
        <v>16</v>
      </c>
      <c r="AP54" s="36">
        <v>9</v>
      </c>
      <c r="AQ54" s="36">
        <v>7</v>
      </c>
      <c r="AR54" s="36">
        <v>75</v>
      </c>
      <c r="AS54" s="36">
        <v>76</v>
      </c>
      <c r="AT54" s="36">
        <v>378</v>
      </c>
      <c r="AU54" s="36">
        <v>1</v>
      </c>
    </row>
    <row r="55" spans="1:47" x14ac:dyDescent="0.2">
      <c r="A55" s="36">
        <v>54</v>
      </c>
      <c r="B55" s="36">
        <v>998145</v>
      </c>
      <c r="C55" s="36" t="s">
        <v>393</v>
      </c>
      <c r="D55" s="36" t="s">
        <v>51</v>
      </c>
      <c r="E55" s="36" t="s">
        <v>2442</v>
      </c>
      <c r="F55" s="36">
        <v>40</v>
      </c>
      <c r="G55" s="36">
        <v>109</v>
      </c>
      <c r="H55" s="36">
        <v>127</v>
      </c>
      <c r="I55" s="36">
        <v>134</v>
      </c>
      <c r="J55" s="36">
        <v>94</v>
      </c>
      <c r="K55" s="36">
        <v>116</v>
      </c>
      <c r="L55" s="36">
        <v>5</v>
      </c>
      <c r="M55" s="36">
        <v>9</v>
      </c>
      <c r="N55" s="36">
        <v>4</v>
      </c>
      <c r="O55" s="36">
        <v>8</v>
      </c>
      <c r="P55" s="36">
        <v>38</v>
      </c>
      <c r="Q55" s="36">
        <v>3</v>
      </c>
      <c r="R55" s="36">
        <v>3</v>
      </c>
      <c r="S55" s="36">
        <v>0</v>
      </c>
      <c r="T55" s="36">
        <v>0</v>
      </c>
      <c r="U55" s="36" t="s">
        <v>1975</v>
      </c>
      <c r="V55" s="36" t="s">
        <v>2020</v>
      </c>
      <c r="W55" s="36" t="s">
        <v>2464</v>
      </c>
      <c r="X55" s="36" t="s">
        <v>2003</v>
      </c>
      <c r="Y55" s="36" t="s">
        <v>2204</v>
      </c>
      <c r="Z55" s="36">
        <v>779300</v>
      </c>
      <c r="AB55" s="36">
        <v>562200</v>
      </c>
      <c r="AD55" s="36" t="s">
        <v>2001</v>
      </c>
      <c r="AE55" s="36">
        <v>4</v>
      </c>
      <c r="AF55" s="36">
        <v>0</v>
      </c>
      <c r="AG55" s="36">
        <v>0</v>
      </c>
      <c r="AH55" s="36">
        <v>0</v>
      </c>
      <c r="AI55" s="36">
        <v>2.48</v>
      </c>
      <c r="AJ55" s="36">
        <v>5.16</v>
      </c>
      <c r="AK55" s="36">
        <v>3.37</v>
      </c>
      <c r="AL55" s="36">
        <v>760000</v>
      </c>
      <c r="AO55" s="36">
        <v>10</v>
      </c>
      <c r="AP55" s="36">
        <v>5</v>
      </c>
      <c r="AQ55" s="36">
        <v>3</v>
      </c>
      <c r="AR55" s="36">
        <v>78</v>
      </c>
      <c r="AS55" s="36">
        <v>85</v>
      </c>
      <c r="AT55" s="36">
        <v>127</v>
      </c>
      <c r="AU55" s="36">
        <v>0</v>
      </c>
    </row>
    <row r="56" spans="1:47" x14ac:dyDescent="0.2">
      <c r="A56" s="36">
        <v>55</v>
      </c>
      <c r="B56" s="36">
        <v>1002232</v>
      </c>
      <c r="C56" s="36" t="s">
        <v>84</v>
      </c>
      <c r="D56" s="36" t="s">
        <v>382</v>
      </c>
      <c r="E56" s="36" t="s">
        <v>2442</v>
      </c>
      <c r="F56" s="36">
        <v>21</v>
      </c>
      <c r="G56" s="36">
        <v>107</v>
      </c>
      <c r="H56" s="36">
        <v>84</v>
      </c>
      <c r="I56" s="36">
        <v>135</v>
      </c>
      <c r="J56" s="36">
        <v>87</v>
      </c>
      <c r="K56" s="36">
        <v>126</v>
      </c>
      <c r="L56" s="36">
        <v>20</v>
      </c>
      <c r="M56" s="36">
        <v>16</v>
      </c>
      <c r="N56" s="36">
        <v>4</v>
      </c>
      <c r="O56" s="36">
        <v>2</v>
      </c>
      <c r="P56" s="36">
        <v>0</v>
      </c>
      <c r="Q56" s="36">
        <v>1</v>
      </c>
      <c r="R56" s="36">
        <v>2</v>
      </c>
      <c r="S56" s="36">
        <v>0</v>
      </c>
      <c r="T56" s="36">
        <v>0</v>
      </c>
      <c r="U56" s="36" t="s">
        <v>1975</v>
      </c>
      <c r="V56" s="36" t="s">
        <v>2020</v>
      </c>
      <c r="W56" s="36" t="s">
        <v>2116</v>
      </c>
      <c r="X56" s="36" t="s">
        <v>1980</v>
      </c>
      <c r="Y56" s="36" t="s">
        <v>2265</v>
      </c>
      <c r="Z56" s="36">
        <v>1020000</v>
      </c>
      <c r="AB56" s="36">
        <v>615600</v>
      </c>
      <c r="AD56" s="36" t="s">
        <v>1978</v>
      </c>
      <c r="AE56" s="36">
        <v>8</v>
      </c>
      <c r="AF56" s="36">
        <v>0</v>
      </c>
      <c r="AG56" s="36">
        <v>0</v>
      </c>
      <c r="AH56" s="36">
        <v>0</v>
      </c>
      <c r="AI56" s="36">
        <v>15.8</v>
      </c>
      <c r="AJ56" s="36">
        <v>14.85</v>
      </c>
      <c r="AK56" s="36">
        <v>17.16</v>
      </c>
      <c r="AL56" s="36">
        <v>995000</v>
      </c>
      <c r="AO56" s="36">
        <v>6</v>
      </c>
      <c r="AP56" s="36">
        <v>3</v>
      </c>
      <c r="AQ56" s="36">
        <v>9</v>
      </c>
      <c r="AR56" s="36">
        <v>75</v>
      </c>
      <c r="AS56" s="36">
        <v>78</v>
      </c>
      <c r="AT56" s="36">
        <v>469</v>
      </c>
      <c r="AU56" s="36">
        <v>0</v>
      </c>
    </row>
    <row r="57" spans="1:47" x14ac:dyDescent="0.2">
      <c r="A57" s="36">
        <v>56</v>
      </c>
      <c r="B57" s="36">
        <v>997033</v>
      </c>
      <c r="C57" s="36" t="s">
        <v>391</v>
      </c>
      <c r="D57" s="36" t="s">
        <v>143</v>
      </c>
      <c r="E57" s="36" t="s">
        <v>2442</v>
      </c>
      <c r="F57" s="36">
        <v>26</v>
      </c>
      <c r="G57" s="36">
        <v>107</v>
      </c>
      <c r="H57" s="36">
        <v>130</v>
      </c>
      <c r="I57" s="36">
        <v>137</v>
      </c>
      <c r="J57" s="36">
        <v>87</v>
      </c>
      <c r="K57" s="36">
        <v>111</v>
      </c>
      <c r="L57" s="36">
        <v>16</v>
      </c>
      <c r="M57" s="36">
        <v>7</v>
      </c>
      <c r="N57" s="36">
        <v>10</v>
      </c>
      <c r="O57" s="36">
        <v>2</v>
      </c>
      <c r="P57" s="36">
        <v>0</v>
      </c>
      <c r="Q57" s="36">
        <v>1</v>
      </c>
      <c r="R57" s="36">
        <v>0</v>
      </c>
      <c r="S57" s="36">
        <v>1</v>
      </c>
      <c r="T57" s="36">
        <v>0</v>
      </c>
      <c r="U57" s="36" t="s">
        <v>1975</v>
      </c>
      <c r="V57" s="36" t="s">
        <v>2020</v>
      </c>
      <c r="W57" s="36" t="s">
        <v>2113</v>
      </c>
      <c r="X57" s="36" t="s">
        <v>1991</v>
      </c>
      <c r="Y57" s="36" t="s">
        <v>2463</v>
      </c>
      <c r="Z57" s="36">
        <v>593500</v>
      </c>
      <c r="AB57" s="36">
        <v>445400</v>
      </c>
      <c r="AD57" s="36" t="s">
        <v>1993</v>
      </c>
      <c r="AE57" s="36">
        <v>36</v>
      </c>
      <c r="AF57" s="36">
        <v>0</v>
      </c>
      <c r="AG57" s="36">
        <v>0</v>
      </c>
      <c r="AH57" s="36">
        <v>0</v>
      </c>
      <c r="AI57" s="36">
        <v>0.16</v>
      </c>
      <c r="AJ57" s="36">
        <v>0.14000000000000001</v>
      </c>
      <c r="AK57" s="36">
        <v>0.37</v>
      </c>
      <c r="AL57" s="36">
        <v>579000</v>
      </c>
      <c r="AO57" s="36">
        <v>2</v>
      </c>
      <c r="AP57" s="36">
        <v>0</v>
      </c>
      <c r="AQ57" s="36">
        <v>0</v>
      </c>
      <c r="AR57" s="36">
        <v>95</v>
      </c>
      <c r="AS57" s="36">
        <v>78</v>
      </c>
      <c r="AT57" s="36">
        <v>521</v>
      </c>
      <c r="AU57" s="36">
        <v>1</v>
      </c>
    </row>
    <row r="58" spans="1:47" x14ac:dyDescent="0.2">
      <c r="A58" s="36">
        <v>57</v>
      </c>
      <c r="B58" s="36">
        <v>1009420</v>
      </c>
      <c r="C58" s="36" t="s">
        <v>225</v>
      </c>
      <c r="D58" s="36" t="s">
        <v>426</v>
      </c>
      <c r="E58" s="36" t="s">
        <v>2442</v>
      </c>
      <c r="F58" s="36">
        <v>15</v>
      </c>
      <c r="G58" s="36">
        <v>101</v>
      </c>
      <c r="H58" s="36">
        <v>86</v>
      </c>
      <c r="I58" s="36">
        <v>125</v>
      </c>
      <c r="J58" s="36">
        <v>80</v>
      </c>
      <c r="K58" s="36">
        <v>113</v>
      </c>
      <c r="L58" s="36">
        <v>17</v>
      </c>
      <c r="M58" s="36">
        <v>15</v>
      </c>
      <c r="N58" s="36">
        <v>3</v>
      </c>
      <c r="O58" s="36">
        <v>2</v>
      </c>
      <c r="P58" s="36">
        <v>0</v>
      </c>
      <c r="Q58" s="36">
        <v>1</v>
      </c>
      <c r="R58" s="36">
        <v>0</v>
      </c>
      <c r="S58" s="36">
        <v>0</v>
      </c>
      <c r="T58" s="36">
        <v>2</v>
      </c>
      <c r="U58" s="36" t="s">
        <v>1975</v>
      </c>
      <c r="V58" s="36" t="s">
        <v>2020</v>
      </c>
      <c r="W58" s="36" t="s">
        <v>2113</v>
      </c>
      <c r="X58" s="36" t="s">
        <v>1980</v>
      </c>
      <c r="Y58" s="36" t="s">
        <v>1982</v>
      </c>
      <c r="Z58" s="36">
        <v>796100</v>
      </c>
      <c r="AB58" s="36">
        <v>498800</v>
      </c>
      <c r="AD58" s="36" t="s">
        <v>1978</v>
      </c>
      <c r="AE58" s="36">
        <v>3</v>
      </c>
      <c r="AF58" s="36">
        <v>0</v>
      </c>
      <c r="AG58" s="36">
        <v>0</v>
      </c>
      <c r="AH58" s="36">
        <v>0</v>
      </c>
      <c r="AI58" s="36">
        <v>2.4500000000000002</v>
      </c>
      <c r="AJ58" s="36">
        <v>1.54</v>
      </c>
      <c r="AK58" s="36">
        <v>3.91</v>
      </c>
      <c r="AL58" s="36">
        <v>777000</v>
      </c>
      <c r="AO58" s="36">
        <v>14</v>
      </c>
      <c r="AP58" s="36">
        <v>8</v>
      </c>
      <c r="AQ58" s="36">
        <v>2</v>
      </c>
      <c r="AR58" s="36">
        <v>50</v>
      </c>
      <c r="AS58" s="36">
        <v>78</v>
      </c>
      <c r="AT58" s="36">
        <v>611</v>
      </c>
      <c r="AU58" s="36">
        <v>0</v>
      </c>
    </row>
    <row r="59" spans="1:47" x14ac:dyDescent="0.2">
      <c r="A59" s="36">
        <v>58</v>
      </c>
      <c r="B59" s="36">
        <v>1006152</v>
      </c>
      <c r="C59" s="36" t="s">
        <v>55</v>
      </c>
      <c r="D59" s="36" t="s">
        <v>501</v>
      </c>
      <c r="E59" s="36" t="s">
        <v>2442</v>
      </c>
      <c r="F59" s="36">
        <v>15</v>
      </c>
      <c r="G59" s="36">
        <v>97</v>
      </c>
      <c r="H59" s="36">
        <v>88</v>
      </c>
      <c r="I59" s="36">
        <v>127</v>
      </c>
      <c r="J59" s="36">
        <v>80</v>
      </c>
      <c r="K59" s="36">
        <v>108</v>
      </c>
      <c r="L59" s="36">
        <v>15</v>
      </c>
      <c r="M59" s="36">
        <v>9</v>
      </c>
      <c r="N59" s="36">
        <v>9</v>
      </c>
      <c r="O59" s="36">
        <v>3</v>
      </c>
      <c r="P59" s="36">
        <v>0</v>
      </c>
      <c r="Q59" s="36">
        <v>1</v>
      </c>
      <c r="R59" s="36">
        <v>2</v>
      </c>
      <c r="S59" s="36">
        <v>0</v>
      </c>
      <c r="T59" s="36">
        <v>0</v>
      </c>
      <c r="U59" s="36" t="s">
        <v>1975</v>
      </c>
      <c r="V59" s="36" t="s">
        <v>1983</v>
      </c>
      <c r="W59" s="36" t="s">
        <v>2462</v>
      </c>
      <c r="Z59" s="36">
        <v>739400</v>
      </c>
      <c r="AB59" s="36">
        <v>482300</v>
      </c>
      <c r="AD59" s="36" t="s">
        <v>1993</v>
      </c>
      <c r="AE59" s="36">
        <v>6</v>
      </c>
      <c r="AF59" s="36">
        <v>0</v>
      </c>
      <c r="AG59" s="36">
        <v>0</v>
      </c>
      <c r="AH59" s="36">
        <v>0</v>
      </c>
      <c r="AI59" s="36">
        <v>0.93</v>
      </c>
      <c r="AJ59" s="36">
        <v>0.5</v>
      </c>
      <c r="AK59" s="36">
        <v>0.82</v>
      </c>
      <c r="AL59" s="36">
        <v>722000</v>
      </c>
      <c r="AO59" s="36">
        <v>7</v>
      </c>
      <c r="AP59" s="36">
        <v>0</v>
      </c>
      <c r="AQ59" s="36">
        <v>4</v>
      </c>
      <c r="AR59" s="36">
        <v>70</v>
      </c>
      <c r="AS59" s="36">
        <v>93</v>
      </c>
      <c r="AT59" s="36">
        <v>240</v>
      </c>
      <c r="AU59" s="36">
        <v>0</v>
      </c>
    </row>
    <row r="60" spans="1:47" x14ac:dyDescent="0.2">
      <c r="A60" s="36">
        <v>59</v>
      </c>
      <c r="B60" s="36">
        <v>294613</v>
      </c>
      <c r="C60" s="36" t="s">
        <v>619</v>
      </c>
      <c r="D60" s="36" t="s">
        <v>620</v>
      </c>
      <c r="E60" s="36" t="s">
        <v>2442</v>
      </c>
      <c r="F60" s="36">
        <v>21</v>
      </c>
      <c r="G60" s="36">
        <v>90</v>
      </c>
      <c r="H60" s="36">
        <v>80</v>
      </c>
      <c r="I60" s="36">
        <v>117</v>
      </c>
      <c r="J60" s="36">
        <v>71</v>
      </c>
      <c r="K60" s="36">
        <v>99</v>
      </c>
      <c r="L60" s="36">
        <v>13</v>
      </c>
      <c r="M60" s="36">
        <v>9</v>
      </c>
      <c r="N60" s="36">
        <v>4</v>
      </c>
      <c r="O60" s="36">
        <v>5</v>
      </c>
      <c r="P60" s="36">
        <v>0</v>
      </c>
      <c r="Q60" s="36">
        <v>1</v>
      </c>
      <c r="R60" s="36">
        <v>2</v>
      </c>
      <c r="S60" s="36">
        <v>1</v>
      </c>
      <c r="T60" s="36">
        <v>0</v>
      </c>
      <c r="U60" s="36" t="s">
        <v>1975</v>
      </c>
      <c r="V60" s="36" t="s">
        <v>1980</v>
      </c>
      <c r="W60" s="36" t="s">
        <v>2461</v>
      </c>
      <c r="Z60" s="36">
        <v>745700</v>
      </c>
      <c r="AB60" s="36">
        <v>472400</v>
      </c>
      <c r="AD60" s="36" t="s">
        <v>1978</v>
      </c>
      <c r="AE60" s="36">
        <v>2</v>
      </c>
      <c r="AF60" s="36">
        <v>0</v>
      </c>
      <c r="AG60" s="36">
        <v>0</v>
      </c>
      <c r="AH60" s="36">
        <v>0</v>
      </c>
      <c r="AI60" s="36">
        <v>0.85</v>
      </c>
      <c r="AJ60" s="36">
        <v>0.55000000000000004</v>
      </c>
      <c r="AK60" s="36">
        <v>1.04</v>
      </c>
      <c r="AL60" s="36">
        <v>727000</v>
      </c>
      <c r="AO60" s="36">
        <v>7</v>
      </c>
      <c r="AP60" s="36">
        <v>5</v>
      </c>
      <c r="AQ60" s="36">
        <v>5</v>
      </c>
      <c r="AR60" s="36">
        <v>72</v>
      </c>
      <c r="AS60" s="36">
        <v>74</v>
      </c>
      <c r="AT60" s="36">
        <v>373</v>
      </c>
      <c r="AU60" s="36">
        <v>0</v>
      </c>
    </row>
    <row r="61" spans="1:47" x14ac:dyDescent="0.2">
      <c r="A61" s="36">
        <v>60</v>
      </c>
      <c r="B61" s="36">
        <v>291570</v>
      </c>
      <c r="C61" s="36" t="s">
        <v>399</v>
      </c>
      <c r="D61" s="36" t="s">
        <v>400</v>
      </c>
      <c r="E61" s="36" t="s">
        <v>2442</v>
      </c>
      <c r="F61" s="36">
        <v>25</v>
      </c>
      <c r="G61" s="36">
        <v>83</v>
      </c>
      <c r="H61" s="36">
        <v>90</v>
      </c>
      <c r="I61" s="36">
        <v>103</v>
      </c>
      <c r="J61" s="36">
        <v>71</v>
      </c>
      <c r="K61" s="36">
        <v>89</v>
      </c>
      <c r="L61" s="36">
        <v>10</v>
      </c>
      <c r="M61" s="36">
        <v>5</v>
      </c>
      <c r="N61" s="36">
        <v>6</v>
      </c>
      <c r="O61" s="36">
        <v>2</v>
      </c>
      <c r="P61" s="36">
        <v>0</v>
      </c>
      <c r="Q61" s="36">
        <v>0</v>
      </c>
      <c r="R61" s="36">
        <v>1</v>
      </c>
      <c r="S61" s="36">
        <v>3</v>
      </c>
      <c r="T61" s="36">
        <v>2</v>
      </c>
      <c r="U61" s="36" t="s">
        <v>1975</v>
      </c>
      <c r="V61" s="36" t="s">
        <v>2460</v>
      </c>
      <c r="W61" s="36" t="s">
        <v>2459</v>
      </c>
      <c r="Z61" s="36">
        <v>458700</v>
      </c>
      <c r="AB61" s="36">
        <v>313600</v>
      </c>
      <c r="AD61" s="36" t="s">
        <v>1978</v>
      </c>
      <c r="AE61" s="36">
        <v>7</v>
      </c>
      <c r="AF61" s="36">
        <v>0</v>
      </c>
      <c r="AG61" s="36">
        <v>0</v>
      </c>
      <c r="AH61" s="36">
        <v>0</v>
      </c>
      <c r="AI61" s="36">
        <v>30.55</v>
      </c>
      <c r="AJ61" s="36">
        <v>38.69</v>
      </c>
      <c r="AK61" s="36">
        <v>4.33</v>
      </c>
      <c r="AL61" s="36">
        <v>681000</v>
      </c>
      <c r="AO61" s="36">
        <v>6</v>
      </c>
      <c r="AP61" s="36">
        <v>0</v>
      </c>
      <c r="AQ61" s="36">
        <v>2</v>
      </c>
      <c r="AR61" s="36">
        <v>73</v>
      </c>
      <c r="AS61" s="36">
        <v>81</v>
      </c>
      <c r="AT61" s="36">
        <v>237</v>
      </c>
      <c r="AU61" s="36">
        <v>0</v>
      </c>
    </row>
    <row r="62" spans="1:47" x14ac:dyDescent="0.2">
      <c r="A62" s="36">
        <v>61</v>
      </c>
      <c r="B62" s="36">
        <v>1005988</v>
      </c>
      <c r="C62" s="36" t="s">
        <v>218</v>
      </c>
      <c r="D62" s="36" t="s">
        <v>404</v>
      </c>
      <c r="E62" s="36" t="s">
        <v>2442</v>
      </c>
      <c r="F62" s="36">
        <v>13</v>
      </c>
      <c r="G62" s="36">
        <v>72</v>
      </c>
      <c r="H62" s="36">
        <v>75</v>
      </c>
      <c r="I62" s="36">
        <v>94</v>
      </c>
      <c r="J62" s="36">
        <v>58</v>
      </c>
      <c r="K62" s="36">
        <v>73</v>
      </c>
      <c r="L62" s="36">
        <v>14</v>
      </c>
      <c r="M62" s="36">
        <v>2</v>
      </c>
      <c r="N62" s="36">
        <v>8</v>
      </c>
      <c r="O62" s="36">
        <v>0</v>
      </c>
      <c r="P62" s="36">
        <v>0</v>
      </c>
      <c r="Q62" s="36">
        <v>1</v>
      </c>
      <c r="R62" s="36">
        <v>0</v>
      </c>
      <c r="S62" s="36">
        <v>0</v>
      </c>
      <c r="T62" s="36">
        <v>1</v>
      </c>
      <c r="U62" s="36" t="s">
        <v>1975</v>
      </c>
      <c r="V62" s="36" t="s">
        <v>1974</v>
      </c>
      <c r="W62" s="36" t="s">
        <v>2458</v>
      </c>
      <c r="Z62" s="36">
        <v>355400</v>
      </c>
      <c r="AB62" s="36">
        <v>202300</v>
      </c>
      <c r="AD62" s="36" t="s">
        <v>1987</v>
      </c>
      <c r="AE62" s="36">
        <v>23</v>
      </c>
      <c r="AF62" s="36">
        <v>0</v>
      </c>
      <c r="AG62" s="36">
        <v>0</v>
      </c>
      <c r="AH62" s="36">
        <v>0</v>
      </c>
      <c r="AI62" s="36">
        <v>1.1599999999999999</v>
      </c>
      <c r="AJ62" s="36">
        <v>1.04</v>
      </c>
      <c r="AK62" s="36">
        <v>1.39</v>
      </c>
      <c r="AL62" s="36">
        <v>339000</v>
      </c>
      <c r="AO62" s="36">
        <v>5</v>
      </c>
      <c r="AP62" s="36">
        <v>1</v>
      </c>
      <c r="AQ62" s="36">
        <v>0</v>
      </c>
      <c r="AR62" s="36">
        <v>81</v>
      </c>
      <c r="AS62" s="36">
        <v>83</v>
      </c>
      <c r="AT62" s="36">
        <v>372</v>
      </c>
      <c r="AU62" s="36">
        <v>0</v>
      </c>
    </row>
    <row r="63" spans="1:47" x14ac:dyDescent="0.2">
      <c r="A63" s="36">
        <v>62</v>
      </c>
      <c r="B63" s="36">
        <v>294125</v>
      </c>
      <c r="C63" s="36" t="s">
        <v>287</v>
      </c>
      <c r="D63" s="36" t="s">
        <v>113</v>
      </c>
      <c r="E63" s="36" t="s">
        <v>2442</v>
      </c>
      <c r="F63" s="36">
        <v>12</v>
      </c>
      <c r="G63" s="36">
        <v>72</v>
      </c>
      <c r="H63" s="36">
        <v>92</v>
      </c>
      <c r="I63" s="36">
        <v>95</v>
      </c>
      <c r="J63" s="36">
        <v>58</v>
      </c>
      <c r="K63" s="36">
        <v>78</v>
      </c>
      <c r="L63" s="36">
        <v>14</v>
      </c>
      <c r="M63" s="36">
        <v>4</v>
      </c>
      <c r="N63" s="36">
        <v>7</v>
      </c>
      <c r="O63" s="36">
        <v>1</v>
      </c>
      <c r="P63" s="36">
        <v>0</v>
      </c>
      <c r="Q63" s="36">
        <v>0</v>
      </c>
      <c r="R63" s="36">
        <v>1</v>
      </c>
      <c r="S63" s="36">
        <v>0</v>
      </c>
      <c r="T63" s="36">
        <v>0</v>
      </c>
      <c r="U63" s="36" t="s">
        <v>1975</v>
      </c>
      <c r="V63" s="36" t="s">
        <v>1995</v>
      </c>
      <c r="W63" s="36" t="s">
        <v>2457</v>
      </c>
      <c r="Z63" s="36">
        <v>443000</v>
      </c>
      <c r="AB63" s="36">
        <v>264300</v>
      </c>
      <c r="AD63" s="36" t="s">
        <v>1993</v>
      </c>
      <c r="AE63" s="36">
        <v>14</v>
      </c>
      <c r="AF63" s="36">
        <v>0</v>
      </c>
      <c r="AG63" s="36">
        <v>0</v>
      </c>
      <c r="AH63" s="36">
        <v>0</v>
      </c>
      <c r="AI63" s="36">
        <v>0.27</v>
      </c>
      <c r="AJ63" s="36">
        <v>0.38</v>
      </c>
      <c r="AK63" s="36">
        <v>0.2</v>
      </c>
      <c r="AL63" s="36">
        <v>415000</v>
      </c>
      <c r="AO63" s="36">
        <v>3</v>
      </c>
      <c r="AP63" s="36">
        <v>0</v>
      </c>
      <c r="AQ63" s="36">
        <v>3</v>
      </c>
      <c r="AR63" s="36">
        <v>88</v>
      </c>
      <c r="AS63" s="36">
        <v>78</v>
      </c>
      <c r="AT63" s="36">
        <v>384</v>
      </c>
      <c r="AU63" s="36">
        <v>0</v>
      </c>
    </row>
    <row r="64" spans="1:47" x14ac:dyDescent="0.2">
      <c r="A64" s="36">
        <v>63</v>
      </c>
      <c r="B64" s="36">
        <v>996580</v>
      </c>
      <c r="C64" s="36" t="s">
        <v>409</v>
      </c>
      <c r="D64" s="36" t="s">
        <v>410</v>
      </c>
      <c r="E64" s="36" t="s">
        <v>2442</v>
      </c>
      <c r="F64" s="36">
        <v>8</v>
      </c>
      <c r="G64" s="36">
        <v>66</v>
      </c>
      <c r="H64" s="36">
        <v>78</v>
      </c>
      <c r="I64" s="36">
        <v>84</v>
      </c>
      <c r="J64" s="36">
        <v>53</v>
      </c>
      <c r="K64" s="36">
        <v>72</v>
      </c>
      <c r="L64" s="36">
        <v>11</v>
      </c>
      <c r="M64" s="36">
        <v>7</v>
      </c>
      <c r="N64" s="36">
        <v>5</v>
      </c>
      <c r="O64" s="36">
        <v>1</v>
      </c>
      <c r="P64" s="36">
        <v>0</v>
      </c>
      <c r="Q64" s="36">
        <v>0</v>
      </c>
      <c r="R64" s="36">
        <v>0</v>
      </c>
      <c r="S64" s="36">
        <v>0</v>
      </c>
      <c r="T64" s="36">
        <v>0</v>
      </c>
      <c r="U64" s="36" t="s">
        <v>1975</v>
      </c>
      <c r="V64" s="36" t="s">
        <v>1983</v>
      </c>
      <c r="W64" s="36" t="s">
        <v>2456</v>
      </c>
      <c r="Z64" s="36">
        <v>453200</v>
      </c>
      <c r="AB64" s="36">
        <v>283700</v>
      </c>
      <c r="AD64" s="36" t="s">
        <v>1993</v>
      </c>
      <c r="AE64" s="36">
        <v>15</v>
      </c>
      <c r="AF64" s="36">
        <v>0</v>
      </c>
      <c r="AG64" s="36">
        <v>0</v>
      </c>
      <c r="AH64" s="36">
        <v>0</v>
      </c>
      <c r="AI64" s="36">
        <v>0.97</v>
      </c>
      <c r="AJ64" s="36">
        <v>0.37</v>
      </c>
      <c r="AK64" s="36">
        <v>0.39</v>
      </c>
      <c r="AL64" s="36">
        <v>470000</v>
      </c>
      <c r="AO64" s="36">
        <v>6</v>
      </c>
      <c r="AP64" s="36">
        <v>2</v>
      </c>
      <c r="AQ64" s="36">
        <v>1</v>
      </c>
      <c r="AR64" s="36">
        <v>88</v>
      </c>
      <c r="AS64" s="36">
        <v>81</v>
      </c>
      <c r="AT64" s="36">
        <v>387</v>
      </c>
      <c r="AU64" s="36">
        <v>0</v>
      </c>
    </row>
    <row r="65" spans="1:47" x14ac:dyDescent="0.2">
      <c r="A65" s="36">
        <v>64</v>
      </c>
      <c r="B65" s="36">
        <v>1013224</v>
      </c>
      <c r="C65" s="36" t="s">
        <v>575</v>
      </c>
      <c r="D65" s="36" t="s">
        <v>995</v>
      </c>
      <c r="E65" s="36" t="s">
        <v>2442</v>
      </c>
      <c r="F65" s="36">
        <v>9</v>
      </c>
      <c r="G65" s="36">
        <v>65</v>
      </c>
      <c r="H65" s="36">
        <v>59</v>
      </c>
      <c r="I65" s="36">
        <v>85</v>
      </c>
      <c r="J65" s="36">
        <v>54</v>
      </c>
      <c r="K65" s="36">
        <v>75</v>
      </c>
      <c r="L65" s="36">
        <v>9</v>
      </c>
      <c r="M65" s="36">
        <v>8</v>
      </c>
      <c r="N65" s="36">
        <v>5</v>
      </c>
      <c r="O65" s="36">
        <v>3</v>
      </c>
      <c r="P65" s="36">
        <v>0</v>
      </c>
      <c r="Q65" s="36">
        <v>1</v>
      </c>
      <c r="R65" s="36">
        <v>2</v>
      </c>
      <c r="S65" s="36">
        <v>0</v>
      </c>
      <c r="T65" s="36">
        <v>0</v>
      </c>
      <c r="U65" s="36" t="s">
        <v>1975</v>
      </c>
      <c r="V65" s="36" t="s">
        <v>1991</v>
      </c>
      <c r="W65" s="36" t="s">
        <v>2455</v>
      </c>
      <c r="Z65" s="36">
        <v>628800</v>
      </c>
      <c r="AB65" s="36">
        <v>417700</v>
      </c>
      <c r="AD65" s="36" t="s">
        <v>1993</v>
      </c>
      <c r="AE65" s="36">
        <v>27</v>
      </c>
      <c r="AF65" s="36">
        <v>0</v>
      </c>
      <c r="AG65" s="36">
        <v>0</v>
      </c>
      <c r="AH65" s="36">
        <v>0</v>
      </c>
      <c r="AI65" s="36">
        <v>0.12</v>
      </c>
      <c r="AJ65" s="36">
        <v>0.15</v>
      </c>
      <c r="AK65" s="36">
        <v>0.39</v>
      </c>
      <c r="AL65" s="36">
        <v>614000</v>
      </c>
      <c r="AO65" s="36">
        <v>3</v>
      </c>
      <c r="AP65" s="36">
        <v>1</v>
      </c>
      <c r="AQ65" s="36">
        <v>3</v>
      </c>
      <c r="AR65" s="36">
        <v>82</v>
      </c>
      <c r="AS65" s="36">
        <v>72</v>
      </c>
      <c r="AT65" s="36">
        <v>216</v>
      </c>
      <c r="AU65" s="36">
        <v>1</v>
      </c>
    </row>
    <row r="66" spans="1:47" x14ac:dyDescent="0.2">
      <c r="A66" s="36">
        <v>65</v>
      </c>
      <c r="B66" s="36">
        <v>1000860</v>
      </c>
      <c r="C66" s="36" t="s">
        <v>172</v>
      </c>
      <c r="D66" s="36" t="s">
        <v>425</v>
      </c>
      <c r="E66" s="36" t="s">
        <v>2442</v>
      </c>
      <c r="F66" s="36">
        <v>4</v>
      </c>
      <c r="G66" s="36">
        <v>63</v>
      </c>
      <c r="H66" s="36">
        <v>43</v>
      </c>
      <c r="I66" s="36">
        <v>82</v>
      </c>
      <c r="J66" s="36">
        <v>47</v>
      </c>
      <c r="K66" s="36">
        <v>61</v>
      </c>
      <c r="L66" s="36">
        <v>10</v>
      </c>
      <c r="M66" s="36">
        <v>3</v>
      </c>
      <c r="N66" s="36">
        <v>3</v>
      </c>
      <c r="O66" s="36">
        <v>3</v>
      </c>
      <c r="P66" s="36">
        <v>0</v>
      </c>
      <c r="Q66" s="36">
        <v>2</v>
      </c>
      <c r="R66" s="36">
        <v>0</v>
      </c>
      <c r="S66" s="36">
        <v>0</v>
      </c>
      <c r="T66" s="36">
        <v>4</v>
      </c>
      <c r="U66" s="36" t="s">
        <v>1975</v>
      </c>
      <c r="V66" s="36" t="s">
        <v>2454</v>
      </c>
      <c r="W66" s="36" t="s">
        <v>2453</v>
      </c>
      <c r="X66" s="36" t="s">
        <v>1983</v>
      </c>
      <c r="Y66" s="36" t="s">
        <v>2452</v>
      </c>
      <c r="Z66" s="36">
        <v>587500</v>
      </c>
      <c r="AB66" s="36">
        <v>383600</v>
      </c>
      <c r="AE66" s="36">
        <v>5</v>
      </c>
      <c r="AF66" s="36">
        <v>0</v>
      </c>
      <c r="AG66" s="36">
        <v>0</v>
      </c>
      <c r="AH66" s="36">
        <v>0</v>
      </c>
      <c r="AI66" s="36">
        <v>0.19</v>
      </c>
      <c r="AJ66" s="36">
        <v>0.12</v>
      </c>
      <c r="AK66" s="36">
        <v>0.35</v>
      </c>
      <c r="AL66" s="36">
        <v>573000</v>
      </c>
      <c r="AO66" s="36">
        <v>3</v>
      </c>
      <c r="AP66" s="36">
        <v>0</v>
      </c>
      <c r="AQ66" s="36">
        <v>2</v>
      </c>
      <c r="AR66" s="36">
        <v>38</v>
      </c>
      <c r="AS66" s="36">
        <v>75</v>
      </c>
      <c r="AT66" s="36">
        <v>210</v>
      </c>
      <c r="AU66" s="36">
        <v>0</v>
      </c>
    </row>
    <row r="67" spans="1:47" x14ac:dyDescent="0.2">
      <c r="A67" s="36">
        <v>66</v>
      </c>
      <c r="B67" s="36">
        <v>998180</v>
      </c>
      <c r="C67" s="36" t="s">
        <v>128</v>
      </c>
      <c r="D67" s="36" t="s">
        <v>378</v>
      </c>
      <c r="E67" s="36" t="s">
        <v>2442</v>
      </c>
      <c r="F67" s="36">
        <v>14</v>
      </c>
      <c r="G67" s="36">
        <v>63</v>
      </c>
      <c r="H67" s="36">
        <v>82</v>
      </c>
      <c r="I67" s="36">
        <v>86</v>
      </c>
      <c r="J67" s="36">
        <v>41</v>
      </c>
      <c r="K67" s="36">
        <v>58</v>
      </c>
      <c r="L67" s="36">
        <v>8</v>
      </c>
      <c r="M67" s="36">
        <v>3</v>
      </c>
      <c r="N67" s="36">
        <v>1</v>
      </c>
      <c r="O67" s="36">
        <v>7</v>
      </c>
      <c r="P67" s="36">
        <v>0</v>
      </c>
      <c r="Q67" s="36">
        <v>1</v>
      </c>
      <c r="R67" s="36">
        <v>0</v>
      </c>
      <c r="S67" s="36">
        <v>0</v>
      </c>
      <c r="T67" s="36">
        <v>1</v>
      </c>
      <c r="U67" s="36" t="s">
        <v>1975</v>
      </c>
      <c r="V67" s="36" t="s">
        <v>1983</v>
      </c>
      <c r="W67" s="36" t="s">
        <v>2451</v>
      </c>
      <c r="Z67" s="36">
        <v>360600</v>
      </c>
      <c r="AB67" s="36">
        <v>233700</v>
      </c>
      <c r="AD67" s="36" t="s">
        <v>1978</v>
      </c>
      <c r="AE67" s="36">
        <v>41</v>
      </c>
      <c r="AF67" s="36">
        <v>0</v>
      </c>
      <c r="AG67" s="36">
        <v>0</v>
      </c>
      <c r="AH67" s="36">
        <v>0</v>
      </c>
      <c r="AI67" s="36">
        <v>0.47</v>
      </c>
      <c r="AJ67" s="36">
        <v>0.27</v>
      </c>
      <c r="AK67" s="36">
        <v>0.39</v>
      </c>
      <c r="AL67" s="36">
        <v>352000</v>
      </c>
      <c r="AO67" s="36">
        <v>7</v>
      </c>
      <c r="AP67" s="36">
        <v>1</v>
      </c>
      <c r="AQ67" s="36">
        <v>0</v>
      </c>
      <c r="AR67" s="36">
        <v>81</v>
      </c>
      <c r="AS67" s="36">
        <v>91</v>
      </c>
      <c r="AT67" s="36">
        <v>219</v>
      </c>
      <c r="AU67" s="36">
        <v>0</v>
      </c>
    </row>
    <row r="68" spans="1:47" x14ac:dyDescent="0.2">
      <c r="A68" s="36">
        <v>67</v>
      </c>
      <c r="B68" s="36">
        <v>295067</v>
      </c>
      <c r="C68" s="36" t="s">
        <v>158</v>
      </c>
      <c r="D68" s="36" t="s">
        <v>377</v>
      </c>
      <c r="E68" s="36" t="s">
        <v>2442</v>
      </c>
      <c r="F68" s="36">
        <v>8</v>
      </c>
      <c r="G68" s="36">
        <v>61</v>
      </c>
      <c r="H68" s="36">
        <v>53</v>
      </c>
      <c r="I68" s="36">
        <v>76</v>
      </c>
      <c r="J68" s="36">
        <v>53</v>
      </c>
      <c r="K68" s="36">
        <v>72</v>
      </c>
      <c r="L68" s="36">
        <v>10</v>
      </c>
      <c r="M68" s="36">
        <v>9</v>
      </c>
      <c r="N68" s="36">
        <v>5</v>
      </c>
      <c r="O68" s="36">
        <v>0</v>
      </c>
      <c r="P68" s="36">
        <v>0</v>
      </c>
      <c r="Q68" s="36">
        <v>1</v>
      </c>
      <c r="R68" s="36">
        <v>1</v>
      </c>
      <c r="S68" s="36">
        <v>0</v>
      </c>
      <c r="T68" s="36">
        <v>0</v>
      </c>
      <c r="U68" s="36" t="s">
        <v>1975</v>
      </c>
      <c r="V68" s="36" t="s">
        <v>1983</v>
      </c>
      <c r="W68" s="36" t="s">
        <v>2450</v>
      </c>
      <c r="Z68" s="36">
        <v>715000</v>
      </c>
      <c r="AB68" s="36">
        <v>431800</v>
      </c>
      <c r="AD68" s="36" t="s">
        <v>1978</v>
      </c>
      <c r="AE68" s="36">
        <v>11</v>
      </c>
      <c r="AF68" s="36">
        <v>0</v>
      </c>
      <c r="AG68" s="36">
        <v>0</v>
      </c>
      <c r="AH68" s="36">
        <v>0</v>
      </c>
      <c r="AI68" s="36">
        <v>0.04</v>
      </c>
      <c r="AJ68" s="36">
        <v>0.12</v>
      </c>
      <c r="AK68" s="36">
        <v>0.24</v>
      </c>
      <c r="AL68" s="36">
        <v>698000</v>
      </c>
      <c r="AO68" s="36">
        <v>1</v>
      </c>
      <c r="AP68" s="36">
        <v>0</v>
      </c>
      <c r="AQ68" s="36">
        <v>3</v>
      </c>
      <c r="AR68" s="36">
        <v>78</v>
      </c>
      <c r="AS68" s="36">
        <v>93</v>
      </c>
      <c r="AT68" s="36">
        <v>280</v>
      </c>
      <c r="AU68" s="36">
        <v>0</v>
      </c>
    </row>
    <row r="69" spans="1:47" x14ac:dyDescent="0.2">
      <c r="A69" s="36">
        <v>68</v>
      </c>
      <c r="B69" s="36">
        <v>298409</v>
      </c>
      <c r="C69" s="36" t="s">
        <v>191</v>
      </c>
      <c r="D69" s="36" t="s">
        <v>422</v>
      </c>
      <c r="E69" s="36" t="s">
        <v>2442</v>
      </c>
      <c r="F69" s="36">
        <v>4</v>
      </c>
      <c r="G69" s="36">
        <v>58</v>
      </c>
      <c r="H69" s="36">
        <v>81</v>
      </c>
      <c r="I69" s="36">
        <v>75</v>
      </c>
      <c r="J69" s="36">
        <v>44</v>
      </c>
      <c r="K69" s="36">
        <v>54</v>
      </c>
      <c r="L69" s="36">
        <v>8</v>
      </c>
      <c r="M69" s="36">
        <v>4</v>
      </c>
      <c r="N69" s="36">
        <v>3</v>
      </c>
      <c r="O69" s="36">
        <v>3</v>
      </c>
      <c r="P69" s="36">
        <v>0</v>
      </c>
      <c r="Q69" s="36">
        <v>5</v>
      </c>
      <c r="R69" s="36">
        <v>0</v>
      </c>
      <c r="S69" s="36">
        <v>0</v>
      </c>
      <c r="T69" s="36">
        <v>0</v>
      </c>
      <c r="U69" s="36" t="s">
        <v>1975</v>
      </c>
      <c r="V69" s="36" t="s">
        <v>1991</v>
      </c>
      <c r="W69" s="36" t="s">
        <v>2449</v>
      </c>
      <c r="Z69" s="36">
        <v>414700</v>
      </c>
      <c r="AB69" s="36">
        <v>328600</v>
      </c>
      <c r="AD69" s="36" t="s">
        <v>1993</v>
      </c>
      <c r="AE69" s="36">
        <v>25</v>
      </c>
      <c r="AF69" s="36">
        <v>0</v>
      </c>
      <c r="AG69" s="36">
        <v>0</v>
      </c>
      <c r="AH69" s="36">
        <v>0</v>
      </c>
      <c r="AI69" s="36">
        <v>0.39</v>
      </c>
      <c r="AJ69" s="36">
        <v>0.25</v>
      </c>
      <c r="AK69" s="36">
        <v>0.38</v>
      </c>
      <c r="AL69" s="36">
        <v>405000</v>
      </c>
      <c r="AO69" s="36">
        <v>10</v>
      </c>
      <c r="AP69" s="36">
        <v>0</v>
      </c>
      <c r="AQ69" s="36">
        <v>2</v>
      </c>
      <c r="AR69" s="36">
        <v>75</v>
      </c>
      <c r="AS69" s="36">
        <v>92</v>
      </c>
      <c r="AT69" s="36">
        <v>123</v>
      </c>
      <c r="AU69" s="36">
        <v>0</v>
      </c>
    </row>
    <row r="70" spans="1:47" x14ac:dyDescent="0.2">
      <c r="A70" s="36">
        <v>69</v>
      </c>
      <c r="B70" s="36">
        <v>1013611</v>
      </c>
      <c r="C70" s="36" t="s">
        <v>184</v>
      </c>
      <c r="D70" s="36" t="s">
        <v>427</v>
      </c>
      <c r="E70" s="36" t="s">
        <v>2442</v>
      </c>
      <c r="F70" s="36">
        <v>11</v>
      </c>
      <c r="G70" s="36">
        <v>56</v>
      </c>
      <c r="H70" s="36">
        <v>80</v>
      </c>
      <c r="I70" s="36">
        <v>70</v>
      </c>
      <c r="J70" s="36">
        <v>46</v>
      </c>
      <c r="K70" s="36">
        <v>57</v>
      </c>
      <c r="L70" s="36">
        <v>4</v>
      </c>
      <c r="M70" s="36">
        <v>4</v>
      </c>
      <c r="N70" s="36">
        <v>4</v>
      </c>
      <c r="O70" s="36">
        <v>3</v>
      </c>
      <c r="P70" s="36">
        <v>0</v>
      </c>
      <c r="Q70" s="36">
        <v>0</v>
      </c>
      <c r="R70" s="36">
        <v>0</v>
      </c>
      <c r="S70" s="36">
        <v>2</v>
      </c>
      <c r="T70" s="36">
        <v>0</v>
      </c>
      <c r="U70" s="36" t="s">
        <v>1975</v>
      </c>
      <c r="V70" s="36" t="s">
        <v>1983</v>
      </c>
      <c r="W70" s="36" t="s">
        <v>2448</v>
      </c>
      <c r="Z70" s="36">
        <v>191800</v>
      </c>
      <c r="AB70" s="36">
        <v>123900</v>
      </c>
      <c r="AD70" s="36" t="s">
        <v>1987</v>
      </c>
      <c r="AE70" s="36">
        <v>1</v>
      </c>
      <c r="AF70" s="36">
        <v>0</v>
      </c>
      <c r="AG70" s="36">
        <v>0</v>
      </c>
      <c r="AH70" s="36">
        <v>0</v>
      </c>
      <c r="AI70" s="36">
        <v>1.86</v>
      </c>
      <c r="AJ70" s="36">
        <v>1.1299999999999999</v>
      </c>
      <c r="AK70" s="36">
        <v>3.9</v>
      </c>
      <c r="AL70" s="36">
        <v>200000</v>
      </c>
      <c r="AO70" s="36">
        <v>4</v>
      </c>
      <c r="AP70" s="36">
        <v>0</v>
      </c>
      <c r="AQ70" s="36">
        <v>0</v>
      </c>
      <c r="AR70" s="36">
        <v>100</v>
      </c>
      <c r="AS70" s="36">
        <v>84</v>
      </c>
      <c r="AT70" s="36">
        <v>135</v>
      </c>
      <c r="AU70" s="36">
        <v>0</v>
      </c>
    </row>
    <row r="71" spans="1:47" x14ac:dyDescent="0.2">
      <c r="A71" s="36">
        <v>70</v>
      </c>
      <c r="B71" s="36">
        <v>1009256</v>
      </c>
      <c r="C71" s="36" t="s">
        <v>436</v>
      </c>
      <c r="D71" s="36" t="s">
        <v>437</v>
      </c>
      <c r="E71" s="36" t="s">
        <v>2442</v>
      </c>
      <c r="F71" s="36">
        <v>7</v>
      </c>
      <c r="G71" s="36">
        <v>55</v>
      </c>
      <c r="H71" s="36">
        <v>79</v>
      </c>
      <c r="I71" s="36">
        <v>68</v>
      </c>
      <c r="J71" s="36">
        <v>47</v>
      </c>
      <c r="K71" s="36">
        <v>66</v>
      </c>
      <c r="L71" s="36">
        <v>10</v>
      </c>
      <c r="M71" s="36">
        <v>9</v>
      </c>
      <c r="N71" s="36">
        <v>3</v>
      </c>
      <c r="O71" s="36">
        <v>0</v>
      </c>
      <c r="P71" s="36">
        <v>0</v>
      </c>
      <c r="Q71" s="36">
        <v>1</v>
      </c>
      <c r="R71" s="36">
        <v>1</v>
      </c>
      <c r="S71" s="36">
        <v>0</v>
      </c>
      <c r="T71" s="36">
        <v>0</v>
      </c>
      <c r="U71" s="36" t="s">
        <v>1975</v>
      </c>
      <c r="V71" s="36" t="s">
        <v>1995</v>
      </c>
      <c r="W71" s="36" t="s">
        <v>2447</v>
      </c>
      <c r="Z71" s="36">
        <v>795200</v>
      </c>
      <c r="AB71" s="36">
        <v>508200</v>
      </c>
      <c r="AD71" s="36" t="s">
        <v>1993</v>
      </c>
      <c r="AE71" s="36">
        <v>26</v>
      </c>
      <c r="AF71" s="36">
        <v>0</v>
      </c>
      <c r="AG71" s="36">
        <v>0</v>
      </c>
      <c r="AH71" s="36">
        <v>0</v>
      </c>
      <c r="AI71" s="36">
        <v>11.34</v>
      </c>
      <c r="AJ71" s="36">
        <v>8.99</v>
      </c>
      <c r="AK71" s="36">
        <v>11.92</v>
      </c>
      <c r="AL71" s="36">
        <v>776000</v>
      </c>
      <c r="AO71" s="36">
        <v>5</v>
      </c>
      <c r="AP71" s="36">
        <v>0</v>
      </c>
      <c r="AQ71" s="36">
        <v>2</v>
      </c>
      <c r="AR71" s="36">
        <v>78</v>
      </c>
      <c r="AS71" s="36">
        <v>79</v>
      </c>
      <c r="AT71" s="36">
        <v>353</v>
      </c>
      <c r="AU71" s="36">
        <v>0</v>
      </c>
    </row>
    <row r="72" spans="1:47" x14ac:dyDescent="0.2">
      <c r="A72" s="36">
        <v>71</v>
      </c>
      <c r="B72" s="36">
        <v>1012819</v>
      </c>
      <c r="C72" s="36" t="s">
        <v>216</v>
      </c>
      <c r="D72" s="36" t="s">
        <v>972</v>
      </c>
      <c r="E72" s="36" t="s">
        <v>2442</v>
      </c>
      <c r="F72" s="36">
        <v>11</v>
      </c>
      <c r="G72" s="36">
        <v>54</v>
      </c>
      <c r="H72" s="36">
        <v>91</v>
      </c>
      <c r="I72" s="36">
        <v>65</v>
      </c>
      <c r="J72" s="36">
        <v>48</v>
      </c>
      <c r="K72" s="36">
        <v>60</v>
      </c>
      <c r="L72" s="36">
        <v>6</v>
      </c>
      <c r="M72" s="36">
        <v>4</v>
      </c>
      <c r="N72" s="36">
        <v>3</v>
      </c>
      <c r="O72" s="36">
        <v>1</v>
      </c>
      <c r="P72" s="36">
        <v>6</v>
      </c>
      <c r="Q72" s="36">
        <v>0</v>
      </c>
      <c r="R72" s="36">
        <v>1</v>
      </c>
      <c r="S72" s="36">
        <v>2</v>
      </c>
      <c r="T72" s="36">
        <v>0</v>
      </c>
      <c r="U72" s="36" t="s">
        <v>1975</v>
      </c>
      <c r="V72" s="36" t="s">
        <v>1989</v>
      </c>
      <c r="W72" s="36" t="s">
        <v>2446</v>
      </c>
      <c r="Z72" s="36">
        <v>274200</v>
      </c>
      <c r="AB72" s="36">
        <v>200400</v>
      </c>
      <c r="AD72" s="36" t="s">
        <v>1987</v>
      </c>
      <c r="AE72" s="36">
        <v>35</v>
      </c>
      <c r="AF72" s="36">
        <v>0</v>
      </c>
      <c r="AG72" s="36">
        <v>0</v>
      </c>
      <c r="AH72" s="36">
        <v>0</v>
      </c>
      <c r="AI72" s="36">
        <v>0.35</v>
      </c>
      <c r="AJ72" s="36">
        <v>0.19</v>
      </c>
      <c r="AK72" s="36">
        <v>0.28000000000000003</v>
      </c>
      <c r="AL72" s="36">
        <v>310000</v>
      </c>
      <c r="AO72" s="36">
        <v>6</v>
      </c>
      <c r="AP72" s="36">
        <v>2</v>
      </c>
      <c r="AQ72" s="36">
        <v>1</v>
      </c>
      <c r="AR72" s="36">
        <v>100</v>
      </c>
      <c r="AS72" s="36">
        <v>81</v>
      </c>
      <c r="AT72" s="36">
        <v>242</v>
      </c>
      <c r="AU72" s="36">
        <v>0</v>
      </c>
    </row>
    <row r="73" spans="1:47" x14ac:dyDescent="0.2">
      <c r="A73" s="36">
        <v>72</v>
      </c>
      <c r="B73" s="36">
        <v>293854</v>
      </c>
      <c r="C73" s="36" t="s">
        <v>47</v>
      </c>
      <c r="D73" s="36" t="s">
        <v>429</v>
      </c>
      <c r="E73" s="36" t="s">
        <v>2442</v>
      </c>
      <c r="F73" s="36">
        <v>11</v>
      </c>
      <c r="G73" s="36">
        <v>54</v>
      </c>
      <c r="H73" s="36">
        <v>74</v>
      </c>
      <c r="I73" s="36">
        <v>67</v>
      </c>
      <c r="J73" s="36">
        <v>50</v>
      </c>
      <c r="K73" s="36">
        <v>64</v>
      </c>
      <c r="L73" s="36">
        <v>6</v>
      </c>
      <c r="M73" s="36">
        <v>5</v>
      </c>
      <c r="N73" s="36">
        <v>5</v>
      </c>
      <c r="O73" s="36">
        <v>1</v>
      </c>
      <c r="P73" s="36">
        <v>0</v>
      </c>
      <c r="Q73" s="36">
        <v>0</v>
      </c>
      <c r="R73" s="36">
        <v>2</v>
      </c>
      <c r="S73" s="36">
        <v>2</v>
      </c>
      <c r="T73" s="36">
        <v>1</v>
      </c>
      <c r="U73" s="36" t="s">
        <v>1975</v>
      </c>
      <c r="V73" s="36" t="s">
        <v>1989</v>
      </c>
      <c r="W73" s="36" t="s">
        <v>2445</v>
      </c>
      <c r="Z73" s="36">
        <v>509800</v>
      </c>
      <c r="AB73" s="36">
        <v>311300</v>
      </c>
      <c r="AD73" s="36" t="s">
        <v>1987</v>
      </c>
      <c r="AE73" s="36">
        <v>20</v>
      </c>
      <c r="AF73" s="36">
        <v>0</v>
      </c>
      <c r="AG73" s="36">
        <v>0</v>
      </c>
      <c r="AH73" s="36">
        <v>0</v>
      </c>
      <c r="AI73" s="36">
        <v>0.16</v>
      </c>
      <c r="AJ73" s="36">
        <v>0.11</v>
      </c>
      <c r="AK73" s="36">
        <v>0.19</v>
      </c>
      <c r="AL73" s="36">
        <v>498000</v>
      </c>
      <c r="AO73" s="36">
        <v>8</v>
      </c>
      <c r="AP73" s="36">
        <v>0</v>
      </c>
      <c r="AQ73" s="36">
        <v>3</v>
      </c>
      <c r="AR73" s="36">
        <v>81</v>
      </c>
      <c r="AS73" s="36">
        <v>83</v>
      </c>
      <c r="AT73" s="36">
        <v>114</v>
      </c>
      <c r="AU73" s="36">
        <v>0</v>
      </c>
    </row>
    <row r="74" spans="1:47" x14ac:dyDescent="0.2">
      <c r="A74" s="36">
        <v>73</v>
      </c>
      <c r="B74" s="36">
        <v>992059</v>
      </c>
      <c r="C74" s="36" t="s">
        <v>184</v>
      </c>
      <c r="D74" s="36" t="s">
        <v>428</v>
      </c>
      <c r="E74" s="36" t="s">
        <v>2442</v>
      </c>
      <c r="F74" s="36">
        <v>10</v>
      </c>
      <c r="G74" s="36">
        <v>51</v>
      </c>
      <c r="H74" s="36">
        <v>66</v>
      </c>
      <c r="I74" s="36">
        <v>62</v>
      </c>
      <c r="J74" s="36">
        <v>43</v>
      </c>
      <c r="K74" s="36">
        <v>54</v>
      </c>
      <c r="L74" s="36">
        <v>6</v>
      </c>
      <c r="M74" s="36">
        <v>4</v>
      </c>
      <c r="N74" s="36">
        <v>3</v>
      </c>
      <c r="O74" s="36">
        <v>1</v>
      </c>
      <c r="P74" s="36">
        <v>0</v>
      </c>
      <c r="Q74" s="36">
        <v>0</v>
      </c>
      <c r="R74" s="36">
        <v>0</v>
      </c>
      <c r="S74" s="36">
        <v>2</v>
      </c>
      <c r="T74" s="36">
        <v>0</v>
      </c>
      <c r="U74" s="36" t="s">
        <v>1975</v>
      </c>
      <c r="V74" s="36" t="s">
        <v>1974</v>
      </c>
      <c r="W74" s="36" t="s">
        <v>2444</v>
      </c>
      <c r="Z74" s="36">
        <v>571200</v>
      </c>
      <c r="AB74" s="36">
        <v>430800</v>
      </c>
      <c r="AE74" s="36">
        <v>39</v>
      </c>
      <c r="AF74" s="36">
        <v>0</v>
      </c>
      <c r="AG74" s="36">
        <v>0</v>
      </c>
      <c r="AH74" s="36">
        <v>0</v>
      </c>
      <c r="AI74" s="36">
        <v>0.27</v>
      </c>
      <c r="AJ74" s="36">
        <v>0.09</v>
      </c>
      <c r="AK74" s="36">
        <v>0.14000000000000001</v>
      </c>
      <c r="AL74" s="36">
        <v>557000</v>
      </c>
      <c r="AO74" s="36">
        <v>3</v>
      </c>
      <c r="AP74" s="36">
        <v>1</v>
      </c>
      <c r="AQ74" s="36">
        <v>0</v>
      </c>
      <c r="AR74" s="36">
        <v>80</v>
      </c>
      <c r="AS74" s="36">
        <v>68</v>
      </c>
      <c r="AT74" s="36">
        <v>267</v>
      </c>
      <c r="AU74" s="36">
        <v>0</v>
      </c>
    </row>
    <row r="75" spans="1:47" x14ac:dyDescent="0.2">
      <c r="A75" s="36">
        <v>74</v>
      </c>
      <c r="B75" s="36">
        <v>1009410</v>
      </c>
      <c r="C75" s="36" t="s">
        <v>189</v>
      </c>
      <c r="D75" s="36" t="s">
        <v>111</v>
      </c>
      <c r="E75" s="36" t="s">
        <v>2442</v>
      </c>
      <c r="F75" s="36">
        <v>4</v>
      </c>
      <c r="G75" s="36">
        <v>39</v>
      </c>
      <c r="H75" s="36">
        <v>45</v>
      </c>
      <c r="I75" s="36">
        <v>51</v>
      </c>
      <c r="J75" s="36">
        <v>34</v>
      </c>
      <c r="K75" s="36">
        <v>45</v>
      </c>
      <c r="L75" s="36">
        <v>7</v>
      </c>
      <c r="M75" s="36">
        <v>3</v>
      </c>
      <c r="N75" s="36">
        <v>5</v>
      </c>
      <c r="O75" s="36">
        <v>0</v>
      </c>
      <c r="P75" s="36">
        <v>0</v>
      </c>
      <c r="Q75" s="36">
        <v>0</v>
      </c>
      <c r="R75" s="36">
        <v>1</v>
      </c>
      <c r="S75" s="36">
        <v>0</v>
      </c>
      <c r="T75" s="36">
        <v>0</v>
      </c>
      <c r="U75" s="36" t="s">
        <v>1975</v>
      </c>
      <c r="V75" s="36" t="s">
        <v>1995</v>
      </c>
      <c r="W75" s="36" t="s">
        <v>2443</v>
      </c>
      <c r="Z75" s="36">
        <v>491600</v>
      </c>
      <c r="AB75" s="36">
        <v>304300</v>
      </c>
      <c r="AD75" s="36" t="s">
        <v>1993</v>
      </c>
      <c r="AE75" s="36">
        <v>31</v>
      </c>
      <c r="AF75" s="36">
        <v>0</v>
      </c>
      <c r="AG75" s="36">
        <v>0</v>
      </c>
      <c r="AH75" s="36">
        <v>0</v>
      </c>
      <c r="AI75" s="36">
        <v>0.16</v>
      </c>
      <c r="AJ75" s="36">
        <v>0.23</v>
      </c>
      <c r="AK75" s="36">
        <v>0.23</v>
      </c>
      <c r="AL75" s="36">
        <v>480000</v>
      </c>
      <c r="AO75" s="36">
        <v>3</v>
      </c>
      <c r="AP75" s="36">
        <v>0</v>
      </c>
      <c r="AQ75" s="36">
        <v>3</v>
      </c>
      <c r="AR75" s="36">
        <v>80</v>
      </c>
      <c r="AS75" s="36">
        <v>75</v>
      </c>
      <c r="AT75" s="36">
        <v>102</v>
      </c>
      <c r="AU75" s="36">
        <v>0</v>
      </c>
    </row>
    <row r="76" spans="1:47" x14ac:dyDescent="0.2">
      <c r="A76" s="36">
        <v>75</v>
      </c>
      <c r="B76" s="36">
        <v>1016825</v>
      </c>
      <c r="C76" s="36" t="s">
        <v>202</v>
      </c>
      <c r="D76" s="36" t="s">
        <v>341</v>
      </c>
      <c r="E76" s="36" t="s">
        <v>2442</v>
      </c>
      <c r="F76" s="36">
        <v>0</v>
      </c>
      <c r="G76" s="36">
        <v>7</v>
      </c>
      <c r="H76" s="36">
        <v>9</v>
      </c>
      <c r="I76" s="36">
        <v>8</v>
      </c>
      <c r="J76" s="36">
        <v>6</v>
      </c>
      <c r="K76" s="36">
        <v>9</v>
      </c>
      <c r="L76" s="36">
        <v>1</v>
      </c>
      <c r="M76" s="36">
        <v>2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 t="s">
        <v>1975</v>
      </c>
      <c r="V76" s="36" t="s">
        <v>1985</v>
      </c>
      <c r="W76" s="36" t="s">
        <v>2441</v>
      </c>
      <c r="X76" s="36" t="s">
        <v>1980</v>
      </c>
      <c r="Y76" s="36" t="s">
        <v>1982</v>
      </c>
      <c r="Z76" s="36">
        <v>191800</v>
      </c>
      <c r="AB76" s="36">
        <v>123900</v>
      </c>
      <c r="AD76" s="36" t="s">
        <v>1978</v>
      </c>
      <c r="AE76" s="36">
        <v>44</v>
      </c>
      <c r="AF76" s="36">
        <v>0</v>
      </c>
      <c r="AG76" s="36">
        <v>0</v>
      </c>
      <c r="AH76" s="36">
        <v>0</v>
      </c>
      <c r="AI76" s="36">
        <v>28.77</v>
      </c>
      <c r="AJ76" s="36">
        <v>21.49</v>
      </c>
      <c r="AK76" s="36">
        <v>21.78</v>
      </c>
      <c r="AL76" s="36">
        <v>200000</v>
      </c>
      <c r="AO76" s="36">
        <v>2</v>
      </c>
      <c r="AP76" s="36">
        <v>1</v>
      </c>
      <c r="AQ76" s="36">
        <v>1</v>
      </c>
      <c r="AR76" s="36">
        <v>100</v>
      </c>
      <c r="AS76" s="36">
        <v>24</v>
      </c>
      <c r="AT76" s="36">
        <v>88</v>
      </c>
      <c r="AU76" s="36">
        <v>0</v>
      </c>
    </row>
    <row r="77" spans="1:47" x14ac:dyDescent="0.2">
      <c r="A77" s="36">
        <v>76</v>
      </c>
      <c r="B77" s="36">
        <v>1009191</v>
      </c>
      <c r="C77" s="36" t="s">
        <v>471</v>
      </c>
      <c r="D77" s="36" t="s">
        <v>724</v>
      </c>
      <c r="E77" s="36" t="s">
        <v>2412</v>
      </c>
      <c r="F77" s="36">
        <v>26</v>
      </c>
      <c r="G77" s="36">
        <v>107</v>
      </c>
      <c r="H77" s="36">
        <v>119</v>
      </c>
      <c r="I77" s="36">
        <v>65</v>
      </c>
      <c r="J77" s="36">
        <v>85</v>
      </c>
      <c r="K77" s="36">
        <v>111</v>
      </c>
      <c r="L77" s="36">
        <v>18</v>
      </c>
      <c r="M77" s="36">
        <v>7</v>
      </c>
      <c r="N77" s="36">
        <v>8</v>
      </c>
      <c r="O77" s="36">
        <v>2</v>
      </c>
      <c r="P77" s="36">
        <v>0</v>
      </c>
      <c r="Q77" s="36">
        <v>1</v>
      </c>
      <c r="R77" s="36">
        <v>0</v>
      </c>
      <c r="S77" s="36">
        <v>1</v>
      </c>
      <c r="T77" s="36">
        <v>0</v>
      </c>
      <c r="U77" s="36" t="s">
        <v>1975</v>
      </c>
      <c r="V77" s="36" t="s">
        <v>2020</v>
      </c>
      <c r="W77" s="36" t="s">
        <v>2440</v>
      </c>
      <c r="X77" s="36" t="s">
        <v>1983</v>
      </c>
      <c r="Y77" s="36" t="s">
        <v>2439</v>
      </c>
      <c r="Z77" s="36">
        <v>630000</v>
      </c>
      <c r="AB77" s="36">
        <v>374900</v>
      </c>
      <c r="AD77" s="36" t="s">
        <v>1978</v>
      </c>
      <c r="AE77" s="36">
        <v>14</v>
      </c>
      <c r="AF77" s="36">
        <v>0</v>
      </c>
      <c r="AG77" s="36">
        <v>0</v>
      </c>
      <c r="AH77" s="36">
        <v>0</v>
      </c>
      <c r="AI77" s="36">
        <v>0.08</v>
      </c>
      <c r="AJ77" s="36">
        <v>0.15</v>
      </c>
      <c r="AK77" s="36">
        <v>0.12</v>
      </c>
      <c r="AL77" s="36">
        <v>615000</v>
      </c>
      <c r="AO77" s="36">
        <v>10</v>
      </c>
      <c r="AP77" s="36">
        <v>1</v>
      </c>
      <c r="AQ77" s="36">
        <v>2</v>
      </c>
      <c r="AR77" s="36">
        <v>72</v>
      </c>
      <c r="AS77" s="36">
        <v>80</v>
      </c>
      <c r="AT77" s="36">
        <v>651</v>
      </c>
      <c r="AU77" s="36">
        <v>1</v>
      </c>
    </row>
    <row r="78" spans="1:47" x14ac:dyDescent="0.2">
      <c r="A78" s="36">
        <v>77</v>
      </c>
      <c r="B78" s="36">
        <v>1001299</v>
      </c>
      <c r="C78" s="36" t="s">
        <v>129</v>
      </c>
      <c r="D78" s="36" t="s">
        <v>758</v>
      </c>
      <c r="E78" s="36" t="s">
        <v>2412</v>
      </c>
      <c r="F78" s="36">
        <v>24</v>
      </c>
      <c r="G78" s="36">
        <v>105</v>
      </c>
      <c r="H78" s="36">
        <v>111</v>
      </c>
      <c r="I78" s="36">
        <v>89</v>
      </c>
      <c r="J78" s="36">
        <v>84</v>
      </c>
      <c r="K78" s="36">
        <v>112</v>
      </c>
      <c r="L78" s="36">
        <v>11</v>
      </c>
      <c r="M78" s="36">
        <v>14</v>
      </c>
      <c r="N78" s="36">
        <v>7</v>
      </c>
      <c r="O78" s="36">
        <v>5</v>
      </c>
      <c r="P78" s="36">
        <v>0</v>
      </c>
      <c r="Q78" s="36">
        <v>2</v>
      </c>
      <c r="R78" s="36">
        <v>0</v>
      </c>
      <c r="S78" s="36">
        <v>0</v>
      </c>
      <c r="T78" s="36">
        <v>1</v>
      </c>
      <c r="U78" s="36" t="s">
        <v>1975</v>
      </c>
      <c r="V78" s="36" t="s">
        <v>2020</v>
      </c>
      <c r="W78" s="36" t="s">
        <v>2047</v>
      </c>
      <c r="X78" s="36" t="s">
        <v>1980</v>
      </c>
      <c r="Y78" s="36" t="s">
        <v>2044</v>
      </c>
      <c r="Z78" s="36">
        <v>799700</v>
      </c>
      <c r="AB78" s="36">
        <v>513800</v>
      </c>
      <c r="AD78" s="36" t="s">
        <v>1987</v>
      </c>
      <c r="AE78" s="36">
        <v>20</v>
      </c>
      <c r="AF78" s="36">
        <v>0</v>
      </c>
      <c r="AG78" s="36">
        <v>0</v>
      </c>
      <c r="AH78" s="36">
        <v>0</v>
      </c>
      <c r="AI78" s="36">
        <v>41.46</v>
      </c>
      <c r="AJ78" s="36">
        <v>36.18</v>
      </c>
      <c r="AK78" s="36">
        <v>41.81</v>
      </c>
      <c r="AL78" s="36">
        <v>780000</v>
      </c>
      <c r="AO78" s="36">
        <v>10</v>
      </c>
      <c r="AP78" s="36">
        <v>6</v>
      </c>
      <c r="AQ78" s="36">
        <v>1</v>
      </c>
      <c r="AR78" s="36">
        <v>84</v>
      </c>
      <c r="AS78" s="36">
        <v>92</v>
      </c>
      <c r="AT78" s="36">
        <v>404</v>
      </c>
      <c r="AU78" s="36">
        <v>0</v>
      </c>
    </row>
    <row r="79" spans="1:47" x14ac:dyDescent="0.2">
      <c r="A79" s="36">
        <v>78</v>
      </c>
      <c r="B79" s="36">
        <v>1006096</v>
      </c>
      <c r="C79" s="36" t="s">
        <v>570</v>
      </c>
      <c r="D79" s="36" t="s">
        <v>734</v>
      </c>
      <c r="E79" s="36" t="s">
        <v>2412</v>
      </c>
      <c r="F79" s="36">
        <v>14</v>
      </c>
      <c r="G79" s="36">
        <v>97</v>
      </c>
      <c r="H79" s="36">
        <v>86</v>
      </c>
      <c r="I79" s="36">
        <v>53</v>
      </c>
      <c r="J79" s="36">
        <v>77</v>
      </c>
      <c r="K79" s="36">
        <v>100</v>
      </c>
      <c r="L79" s="36">
        <v>18</v>
      </c>
      <c r="M79" s="36">
        <v>6</v>
      </c>
      <c r="N79" s="36">
        <v>8</v>
      </c>
      <c r="O79" s="36">
        <v>1</v>
      </c>
      <c r="P79" s="36">
        <v>0</v>
      </c>
      <c r="Q79" s="36">
        <v>2</v>
      </c>
      <c r="R79" s="36">
        <v>0</v>
      </c>
      <c r="S79" s="36">
        <v>0</v>
      </c>
      <c r="T79" s="36">
        <v>1</v>
      </c>
      <c r="U79" s="36" t="s">
        <v>1975</v>
      </c>
      <c r="V79" s="36" t="s">
        <v>1983</v>
      </c>
      <c r="W79" s="36" t="s">
        <v>2438</v>
      </c>
      <c r="Z79" s="36">
        <v>500900</v>
      </c>
      <c r="AB79" s="36">
        <v>282300</v>
      </c>
      <c r="AD79" s="36" t="s">
        <v>1978</v>
      </c>
      <c r="AE79" s="36">
        <v>7</v>
      </c>
      <c r="AF79" s="36">
        <v>0</v>
      </c>
      <c r="AG79" s="36">
        <v>0</v>
      </c>
      <c r="AH79" s="36">
        <v>0</v>
      </c>
      <c r="AI79" s="36">
        <v>0.97</v>
      </c>
      <c r="AJ79" s="36">
        <v>1.4</v>
      </c>
      <c r="AK79" s="36">
        <v>2.4700000000000002</v>
      </c>
      <c r="AL79" s="36">
        <v>489000</v>
      </c>
      <c r="AO79" s="36">
        <v>7</v>
      </c>
      <c r="AP79" s="36">
        <v>3</v>
      </c>
      <c r="AQ79" s="36">
        <v>2</v>
      </c>
      <c r="AR79" s="36">
        <v>79</v>
      </c>
      <c r="AS79" s="36">
        <v>82</v>
      </c>
      <c r="AT79" s="36">
        <v>425</v>
      </c>
      <c r="AU79" s="36">
        <v>0</v>
      </c>
    </row>
    <row r="80" spans="1:47" x14ac:dyDescent="0.2">
      <c r="A80" s="36">
        <v>79</v>
      </c>
      <c r="B80" s="36">
        <v>294318</v>
      </c>
      <c r="C80" s="36" t="s">
        <v>763</v>
      </c>
      <c r="D80" s="36" t="s">
        <v>764</v>
      </c>
      <c r="E80" s="36" t="s">
        <v>2412</v>
      </c>
      <c r="F80" s="36">
        <v>20</v>
      </c>
      <c r="G80" s="36">
        <v>94</v>
      </c>
      <c r="H80" s="36">
        <v>70</v>
      </c>
      <c r="I80" s="36">
        <v>67</v>
      </c>
      <c r="J80" s="36">
        <v>79</v>
      </c>
      <c r="K80" s="36">
        <v>108</v>
      </c>
      <c r="L80" s="36">
        <v>13</v>
      </c>
      <c r="M80" s="36">
        <v>13</v>
      </c>
      <c r="N80" s="36">
        <v>8</v>
      </c>
      <c r="O80" s="36">
        <v>2</v>
      </c>
      <c r="P80" s="36">
        <v>0</v>
      </c>
      <c r="Q80" s="36">
        <v>0</v>
      </c>
      <c r="R80" s="36">
        <v>1</v>
      </c>
      <c r="S80" s="36">
        <v>0</v>
      </c>
      <c r="T80" s="36">
        <v>0</v>
      </c>
      <c r="U80" s="36" t="s">
        <v>1975</v>
      </c>
      <c r="V80" s="36" t="s">
        <v>1980</v>
      </c>
      <c r="W80" s="36" t="s">
        <v>2437</v>
      </c>
      <c r="Z80" s="36">
        <v>887500</v>
      </c>
      <c r="AB80" s="36">
        <v>580700</v>
      </c>
      <c r="AD80" s="36" t="s">
        <v>1978</v>
      </c>
      <c r="AE80" s="36">
        <v>16</v>
      </c>
      <c r="AF80" s="36">
        <v>0</v>
      </c>
      <c r="AG80" s="36">
        <v>0</v>
      </c>
      <c r="AH80" s="36">
        <v>0</v>
      </c>
      <c r="AI80" s="36">
        <v>1.86</v>
      </c>
      <c r="AJ80" s="36">
        <v>0.95</v>
      </c>
      <c r="AK80" s="36">
        <v>1.27</v>
      </c>
      <c r="AL80" s="36">
        <v>866000</v>
      </c>
      <c r="AO80" s="36">
        <v>9</v>
      </c>
      <c r="AP80" s="36">
        <v>0</v>
      </c>
      <c r="AQ80" s="36">
        <v>2</v>
      </c>
      <c r="AR80" s="36">
        <v>61</v>
      </c>
      <c r="AS80" s="36">
        <v>73</v>
      </c>
      <c r="AT80" s="36">
        <v>277</v>
      </c>
      <c r="AU80" s="36">
        <v>0</v>
      </c>
    </row>
    <row r="81" spans="1:47" x14ac:dyDescent="0.2">
      <c r="A81" s="36">
        <v>80</v>
      </c>
      <c r="B81" s="36">
        <v>1011640</v>
      </c>
      <c r="C81" s="36" t="s">
        <v>385</v>
      </c>
      <c r="D81" s="36" t="s">
        <v>1623</v>
      </c>
      <c r="E81" s="36" t="s">
        <v>2412</v>
      </c>
      <c r="F81" s="36">
        <v>21</v>
      </c>
      <c r="G81" s="36">
        <v>81</v>
      </c>
      <c r="H81" s="36">
        <v>70</v>
      </c>
      <c r="I81" s="36">
        <v>50</v>
      </c>
      <c r="J81" s="36">
        <v>65</v>
      </c>
      <c r="K81" s="36">
        <v>97</v>
      </c>
      <c r="L81" s="36">
        <v>16</v>
      </c>
      <c r="M81" s="36">
        <v>5</v>
      </c>
      <c r="N81" s="36">
        <v>5</v>
      </c>
      <c r="O81" s="36">
        <v>6</v>
      </c>
      <c r="P81" s="36">
        <v>0</v>
      </c>
      <c r="Q81" s="36">
        <v>1</v>
      </c>
      <c r="R81" s="36">
        <v>6</v>
      </c>
      <c r="S81" s="36">
        <v>0</v>
      </c>
      <c r="T81" s="36">
        <v>1</v>
      </c>
      <c r="U81" s="36" t="s">
        <v>1975</v>
      </c>
      <c r="V81" s="36" t="s">
        <v>1980</v>
      </c>
      <c r="W81" s="36" t="s">
        <v>2436</v>
      </c>
      <c r="Z81" s="36">
        <v>566000</v>
      </c>
      <c r="AB81" s="36">
        <v>348800</v>
      </c>
      <c r="AD81" s="36" t="s">
        <v>1987</v>
      </c>
      <c r="AE81" s="36">
        <v>18</v>
      </c>
      <c r="AF81" s="36">
        <v>0</v>
      </c>
      <c r="AG81" s="36">
        <v>0</v>
      </c>
      <c r="AH81" s="36">
        <v>0</v>
      </c>
      <c r="AI81" s="36">
        <v>11.02</v>
      </c>
      <c r="AJ81" s="36">
        <v>12.19</v>
      </c>
      <c r="AK81" s="36">
        <v>12.07</v>
      </c>
      <c r="AL81" s="36">
        <v>553000</v>
      </c>
      <c r="AO81" s="36">
        <v>6</v>
      </c>
      <c r="AP81" s="36">
        <v>3</v>
      </c>
      <c r="AQ81" s="36">
        <v>9</v>
      </c>
      <c r="AR81" s="36">
        <v>61</v>
      </c>
      <c r="AS81" s="36">
        <v>80</v>
      </c>
      <c r="AT81" s="36">
        <v>530</v>
      </c>
      <c r="AU81" s="36">
        <v>0</v>
      </c>
    </row>
    <row r="82" spans="1:47" x14ac:dyDescent="0.2">
      <c r="A82" s="36">
        <v>81</v>
      </c>
      <c r="B82" s="36">
        <v>1000972</v>
      </c>
      <c r="C82" s="36" t="s">
        <v>732</v>
      </c>
      <c r="D82" s="36" t="s">
        <v>733</v>
      </c>
      <c r="E82" s="36" t="s">
        <v>2412</v>
      </c>
      <c r="F82" s="36">
        <v>25</v>
      </c>
      <c r="G82" s="36">
        <v>76</v>
      </c>
      <c r="H82" s="36">
        <v>73</v>
      </c>
      <c r="I82" s="36">
        <v>76</v>
      </c>
      <c r="J82" s="36">
        <v>56</v>
      </c>
      <c r="K82" s="36">
        <v>81</v>
      </c>
      <c r="L82" s="36">
        <v>6</v>
      </c>
      <c r="M82" s="36">
        <v>11</v>
      </c>
      <c r="N82" s="36">
        <v>2</v>
      </c>
      <c r="O82" s="36">
        <v>8</v>
      </c>
      <c r="P82" s="36">
        <v>0</v>
      </c>
      <c r="Q82" s="36">
        <v>1</v>
      </c>
      <c r="R82" s="36">
        <v>1</v>
      </c>
      <c r="S82" s="36">
        <v>0</v>
      </c>
      <c r="T82" s="36">
        <v>0</v>
      </c>
      <c r="U82" s="36" t="s">
        <v>1975</v>
      </c>
      <c r="V82" s="36" t="s">
        <v>1980</v>
      </c>
      <c r="W82" s="36" t="s">
        <v>2069</v>
      </c>
      <c r="Z82" s="36">
        <v>673500</v>
      </c>
      <c r="AB82" s="36">
        <v>469800</v>
      </c>
      <c r="AD82" s="36" t="s">
        <v>1978</v>
      </c>
      <c r="AE82" s="36">
        <v>28</v>
      </c>
      <c r="AF82" s="36">
        <v>0</v>
      </c>
      <c r="AG82" s="36">
        <v>0</v>
      </c>
      <c r="AH82" s="36">
        <v>0</v>
      </c>
      <c r="AI82" s="36">
        <v>0.19</v>
      </c>
      <c r="AJ82" s="36">
        <v>7.0000000000000007E-2</v>
      </c>
      <c r="AK82" s="36">
        <v>0.13</v>
      </c>
      <c r="AL82" s="36">
        <v>657000</v>
      </c>
      <c r="AO82" s="36">
        <v>7</v>
      </c>
      <c r="AP82" s="36">
        <v>4</v>
      </c>
      <c r="AQ82" s="36">
        <v>1</v>
      </c>
      <c r="AR82" s="36">
        <v>76</v>
      </c>
      <c r="AS82" s="36">
        <v>67</v>
      </c>
      <c r="AT82" s="36">
        <v>155</v>
      </c>
      <c r="AU82" s="36">
        <v>0</v>
      </c>
    </row>
    <row r="83" spans="1:47" x14ac:dyDescent="0.2">
      <c r="A83" s="36">
        <v>82</v>
      </c>
      <c r="B83" s="36">
        <v>994295</v>
      </c>
      <c r="C83" s="36" t="s">
        <v>743</v>
      </c>
      <c r="D83" s="36" t="s">
        <v>744</v>
      </c>
      <c r="E83" s="36" t="s">
        <v>2412</v>
      </c>
      <c r="F83" s="36">
        <v>13</v>
      </c>
      <c r="G83" s="36">
        <v>76</v>
      </c>
      <c r="H83" s="36">
        <v>72</v>
      </c>
      <c r="I83" s="36">
        <v>22</v>
      </c>
      <c r="J83" s="36">
        <v>59</v>
      </c>
      <c r="K83" s="36">
        <v>84</v>
      </c>
      <c r="L83" s="36">
        <v>19</v>
      </c>
      <c r="M83" s="36">
        <v>6</v>
      </c>
      <c r="N83" s="36">
        <v>3</v>
      </c>
      <c r="O83" s="36">
        <v>0</v>
      </c>
      <c r="P83" s="36">
        <v>0</v>
      </c>
      <c r="Q83" s="36">
        <v>1</v>
      </c>
      <c r="R83" s="36">
        <v>1</v>
      </c>
      <c r="S83" s="36">
        <v>0</v>
      </c>
      <c r="T83" s="36">
        <v>0</v>
      </c>
      <c r="U83" s="36" t="s">
        <v>1975</v>
      </c>
      <c r="V83" s="36" t="s">
        <v>1995</v>
      </c>
      <c r="W83" s="36" t="s">
        <v>2435</v>
      </c>
      <c r="Z83" s="36">
        <v>835200</v>
      </c>
      <c r="AB83" s="36">
        <v>545100</v>
      </c>
      <c r="AD83" s="36" t="s">
        <v>1993</v>
      </c>
      <c r="AE83" s="36">
        <v>5</v>
      </c>
      <c r="AF83" s="36">
        <v>0</v>
      </c>
      <c r="AG83" s="36">
        <v>0</v>
      </c>
      <c r="AH83" s="36">
        <v>0</v>
      </c>
      <c r="AI83" s="36">
        <v>2.21</v>
      </c>
      <c r="AJ83" s="36">
        <v>1.1000000000000001</v>
      </c>
      <c r="AK83" s="36">
        <v>1.59</v>
      </c>
      <c r="AL83" s="36">
        <v>815000</v>
      </c>
      <c r="AO83" s="36">
        <v>4</v>
      </c>
      <c r="AP83" s="36">
        <v>0</v>
      </c>
      <c r="AQ83" s="36">
        <v>3</v>
      </c>
      <c r="AR83" s="36">
        <v>68</v>
      </c>
      <c r="AS83" s="36">
        <v>84</v>
      </c>
      <c r="AT83" s="36">
        <v>528</v>
      </c>
      <c r="AU83" s="36">
        <v>0</v>
      </c>
    </row>
    <row r="84" spans="1:47" x14ac:dyDescent="0.2">
      <c r="A84" s="36">
        <v>83</v>
      </c>
      <c r="B84" s="36">
        <v>1002253</v>
      </c>
      <c r="C84" s="36" t="s">
        <v>736</v>
      </c>
      <c r="D84" s="36" t="s">
        <v>737</v>
      </c>
      <c r="E84" s="36" t="s">
        <v>2412</v>
      </c>
      <c r="F84" s="36">
        <v>12</v>
      </c>
      <c r="G84" s="36">
        <v>68</v>
      </c>
      <c r="H84" s="36">
        <v>69</v>
      </c>
      <c r="I84" s="36">
        <v>36</v>
      </c>
      <c r="J84" s="36">
        <v>55</v>
      </c>
      <c r="K84" s="36">
        <v>72</v>
      </c>
      <c r="L84" s="36">
        <v>13</v>
      </c>
      <c r="M84" s="36">
        <v>4</v>
      </c>
      <c r="N84" s="36">
        <v>7</v>
      </c>
      <c r="O84" s="36">
        <v>0</v>
      </c>
      <c r="P84" s="36">
        <v>0</v>
      </c>
      <c r="Q84" s="36">
        <v>0</v>
      </c>
      <c r="R84" s="36">
        <v>0</v>
      </c>
      <c r="S84" s="36">
        <v>0</v>
      </c>
      <c r="T84" s="36">
        <v>0</v>
      </c>
      <c r="U84" s="36" t="s">
        <v>1975</v>
      </c>
      <c r="V84" s="36" t="s">
        <v>1995</v>
      </c>
      <c r="W84" s="36" t="s">
        <v>2434</v>
      </c>
      <c r="Z84" s="36">
        <v>604800</v>
      </c>
      <c r="AB84" s="36">
        <v>403300</v>
      </c>
      <c r="AD84" s="36" t="s">
        <v>1987</v>
      </c>
      <c r="AE84" s="36">
        <v>6</v>
      </c>
      <c r="AF84" s="36">
        <v>0</v>
      </c>
      <c r="AG84" s="36">
        <v>0</v>
      </c>
      <c r="AH84" s="36">
        <v>0</v>
      </c>
      <c r="AI84" s="36">
        <v>0.23</v>
      </c>
      <c r="AJ84" s="36">
        <v>0.06</v>
      </c>
      <c r="AK84" s="36">
        <v>0.19</v>
      </c>
      <c r="AL84" s="36">
        <v>590000</v>
      </c>
      <c r="AO84" s="36">
        <v>3</v>
      </c>
      <c r="AP84" s="36">
        <v>2</v>
      </c>
      <c r="AQ84" s="36">
        <v>1</v>
      </c>
      <c r="AR84" s="36">
        <v>76</v>
      </c>
      <c r="AS84" s="36">
        <v>83</v>
      </c>
      <c r="AT84" s="36">
        <v>326</v>
      </c>
      <c r="AU84" s="36">
        <v>0</v>
      </c>
    </row>
    <row r="85" spans="1:47" x14ac:dyDescent="0.2">
      <c r="A85" s="36">
        <v>84</v>
      </c>
      <c r="B85" s="36">
        <v>1006121</v>
      </c>
      <c r="C85" s="36" t="s">
        <v>728</v>
      </c>
      <c r="D85" s="36" t="s">
        <v>384</v>
      </c>
      <c r="E85" s="36" t="s">
        <v>2412</v>
      </c>
      <c r="F85" s="36">
        <v>9</v>
      </c>
      <c r="G85" s="36">
        <v>60</v>
      </c>
      <c r="H85" s="36">
        <v>67</v>
      </c>
      <c r="I85" s="36">
        <v>42</v>
      </c>
      <c r="J85" s="36">
        <v>51</v>
      </c>
      <c r="K85" s="36">
        <v>70</v>
      </c>
      <c r="L85" s="36">
        <v>9</v>
      </c>
      <c r="M85" s="36">
        <v>7</v>
      </c>
      <c r="N85" s="36">
        <v>5</v>
      </c>
      <c r="O85" s="36">
        <v>2</v>
      </c>
      <c r="P85" s="36">
        <v>0</v>
      </c>
      <c r="Q85" s="36">
        <v>1</v>
      </c>
      <c r="R85" s="36">
        <v>2</v>
      </c>
      <c r="S85" s="36">
        <v>0</v>
      </c>
      <c r="T85" s="36">
        <v>1</v>
      </c>
      <c r="U85" s="36" t="s">
        <v>1975</v>
      </c>
      <c r="V85" s="36" t="s">
        <v>1983</v>
      </c>
      <c r="W85" s="36" t="s">
        <v>2433</v>
      </c>
      <c r="Z85" s="36">
        <v>783400</v>
      </c>
      <c r="AB85" s="36">
        <v>529400</v>
      </c>
      <c r="AD85" s="36" t="s">
        <v>1987</v>
      </c>
      <c r="AE85" s="36">
        <v>9</v>
      </c>
      <c r="AF85" s="36">
        <v>0</v>
      </c>
      <c r="AG85" s="36">
        <v>0</v>
      </c>
      <c r="AH85" s="36">
        <v>0</v>
      </c>
      <c r="AI85" s="36">
        <v>11.57</v>
      </c>
      <c r="AJ85" s="36">
        <v>9.98</v>
      </c>
      <c r="AK85" s="36">
        <v>6.83</v>
      </c>
      <c r="AL85" s="36">
        <v>764000</v>
      </c>
      <c r="AO85" s="36">
        <v>7</v>
      </c>
      <c r="AP85" s="36">
        <v>3</v>
      </c>
      <c r="AQ85" s="36">
        <v>2</v>
      </c>
      <c r="AR85" s="36">
        <v>87</v>
      </c>
      <c r="AS85" s="36">
        <v>83</v>
      </c>
      <c r="AT85" s="36">
        <v>288</v>
      </c>
      <c r="AU85" s="36">
        <v>0</v>
      </c>
    </row>
    <row r="86" spans="1:47" x14ac:dyDescent="0.2">
      <c r="A86" s="36">
        <v>85</v>
      </c>
      <c r="B86" s="36">
        <v>993979</v>
      </c>
      <c r="C86" s="36" t="s">
        <v>184</v>
      </c>
      <c r="D86" s="36" t="s">
        <v>756</v>
      </c>
      <c r="E86" s="36" t="s">
        <v>2412</v>
      </c>
      <c r="F86" s="36">
        <v>11</v>
      </c>
      <c r="G86" s="36">
        <v>60</v>
      </c>
      <c r="H86" s="36">
        <v>78</v>
      </c>
      <c r="I86" s="36">
        <v>31</v>
      </c>
      <c r="J86" s="36">
        <v>50</v>
      </c>
      <c r="K86" s="36">
        <v>69</v>
      </c>
      <c r="L86" s="36">
        <v>12</v>
      </c>
      <c r="M86" s="36">
        <v>2</v>
      </c>
      <c r="N86" s="36">
        <v>3</v>
      </c>
      <c r="O86" s="36">
        <v>2</v>
      </c>
      <c r="P86" s="36">
        <v>0</v>
      </c>
      <c r="Q86" s="36">
        <v>0</v>
      </c>
      <c r="R86" s="36">
        <v>3</v>
      </c>
      <c r="S86" s="36">
        <v>2</v>
      </c>
      <c r="T86" s="36">
        <v>0</v>
      </c>
      <c r="U86" s="36" t="s">
        <v>1975</v>
      </c>
      <c r="V86" s="36" t="s">
        <v>1983</v>
      </c>
      <c r="W86" s="36" t="s">
        <v>2432</v>
      </c>
      <c r="Z86" s="36">
        <v>696900</v>
      </c>
      <c r="AB86" s="36">
        <v>408400</v>
      </c>
      <c r="AD86" s="36" t="s">
        <v>1978</v>
      </c>
      <c r="AE86" s="36">
        <v>2</v>
      </c>
      <c r="AF86" s="36">
        <v>0</v>
      </c>
      <c r="AG86" s="36">
        <v>0</v>
      </c>
      <c r="AH86" s="36">
        <v>0</v>
      </c>
      <c r="AI86" s="36">
        <v>0.19</v>
      </c>
      <c r="AJ86" s="36">
        <v>0.16</v>
      </c>
      <c r="AK86" s="36">
        <v>0.32</v>
      </c>
      <c r="AL86" s="36">
        <v>680000</v>
      </c>
      <c r="AO86" s="36">
        <v>8</v>
      </c>
      <c r="AP86" s="36">
        <v>0</v>
      </c>
      <c r="AQ86" s="36">
        <v>4</v>
      </c>
      <c r="AR86" s="36">
        <v>64</v>
      </c>
      <c r="AS86" s="36">
        <v>86</v>
      </c>
      <c r="AT86" s="36">
        <v>397</v>
      </c>
      <c r="AU86" s="36">
        <v>0</v>
      </c>
    </row>
    <row r="87" spans="1:47" x14ac:dyDescent="0.2">
      <c r="A87" s="36">
        <v>86</v>
      </c>
      <c r="B87" s="36">
        <v>992128</v>
      </c>
      <c r="C87" s="36" t="s">
        <v>153</v>
      </c>
      <c r="D87" s="36" t="s">
        <v>727</v>
      </c>
      <c r="E87" s="36" t="s">
        <v>2412</v>
      </c>
      <c r="F87" s="36">
        <v>8</v>
      </c>
      <c r="G87" s="36">
        <v>59</v>
      </c>
      <c r="H87" s="36">
        <v>81</v>
      </c>
      <c r="I87" s="36">
        <v>22</v>
      </c>
      <c r="J87" s="36">
        <v>45</v>
      </c>
      <c r="K87" s="36">
        <v>60</v>
      </c>
      <c r="L87" s="36">
        <v>14</v>
      </c>
      <c r="M87" s="36">
        <v>1</v>
      </c>
      <c r="N87" s="36">
        <v>5</v>
      </c>
      <c r="O87" s="36">
        <v>0</v>
      </c>
      <c r="P87" s="36">
        <v>0</v>
      </c>
      <c r="Q87" s="36">
        <v>0</v>
      </c>
      <c r="R87" s="36">
        <v>0</v>
      </c>
      <c r="S87" s="36">
        <v>0</v>
      </c>
      <c r="T87" s="36">
        <v>0</v>
      </c>
      <c r="U87" s="36" t="s">
        <v>1975</v>
      </c>
      <c r="V87" s="36" t="s">
        <v>1995</v>
      </c>
      <c r="W87" s="36" t="s">
        <v>2431</v>
      </c>
      <c r="Z87" s="36">
        <v>722100</v>
      </c>
      <c r="AB87" s="36">
        <v>455000</v>
      </c>
      <c r="AD87" s="36" t="s">
        <v>1993</v>
      </c>
      <c r="AE87" s="36">
        <v>3</v>
      </c>
      <c r="AF87" s="36">
        <v>0</v>
      </c>
      <c r="AG87" s="36">
        <v>0</v>
      </c>
      <c r="AH87" s="36">
        <v>0</v>
      </c>
      <c r="AI87" s="36">
        <v>0.23</v>
      </c>
      <c r="AJ87" s="36">
        <v>0.1</v>
      </c>
      <c r="AK87" s="36">
        <v>0.16</v>
      </c>
      <c r="AL87" s="36">
        <v>704000</v>
      </c>
      <c r="AO87" s="36">
        <v>3</v>
      </c>
      <c r="AP87" s="36">
        <v>0</v>
      </c>
      <c r="AQ87" s="36">
        <v>0</v>
      </c>
      <c r="AR87" s="36">
        <v>100</v>
      </c>
      <c r="AS87" s="36">
        <v>76</v>
      </c>
      <c r="AT87" s="36">
        <v>380</v>
      </c>
      <c r="AU87" s="36">
        <v>1</v>
      </c>
    </row>
    <row r="88" spans="1:47" x14ac:dyDescent="0.2">
      <c r="A88" s="36">
        <v>87</v>
      </c>
      <c r="B88" s="36">
        <v>991930</v>
      </c>
      <c r="C88" s="36" t="s">
        <v>51</v>
      </c>
      <c r="D88" s="36" t="s">
        <v>729</v>
      </c>
      <c r="E88" s="36" t="s">
        <v>2412</v>
      </c>
      <c r="F88" s="36">
        <v>8</v>
      </c>
      <c r="G88" s="36">
        <v>55</v>
      </c>
      <c r="H88" s="36">
        <v>68</v>
      </c>
      <c r="I88" s="36">
        <v>35</v>
      </c>
      <c r="J88" s="36">
        <v>46</v>
      </c>
      <c r="K88" s="36">
        <v>63</v>
      </c>
      <c r="L88" s="36">
        <v>9</v>
      </c>
      <c r="M88" s="36">
        <v>6</v>
      </c>
      <c r="N88" s="36">
        <v>5</v>
      </c>
      <c r="O88" s="36">
        <v>1</v>
      </c>
      <c r="P88" s="36">
        <v>0</v>
      </c>
      <c r="Q88" s="36">
        <v>0</v>
      </c>
      <c r="R88" s="36">
        <v>1</v>
      </c>
      <c r="S88" s="36">
        <v>0</v>
      </c>
      <c r="T88" s="36">
        <v>0</v>
      </c>
      <c r="U88" s="36" t="s">
        <v>1975</v>
      </c>
      <c r="V88" s="36" t="s">
        <v>1995</v>
      </c>
      <c r="W88" s="36" t="s">
        <v>2430</v>
      </c>
      <c r="Z88" s="36">
        <v>712000</v>
      </c>
      <c r="AB88" s="36">
        <v>460400</v>
      </c>
      <c r="AD88" s="36" t="s">
        <v>1993</v>
      </c>
      <c r="AE88" s="36">
        <v>33</v>
      </c>
      <c r="AF88" s="36">
        <v>0</v>
      </c>
      <c r="AG88" s="36">
        <v>0</v>
      </c>
      <c r="AH88" s="36">
        <v>0</v>
      </c>
      <c r="AI88" s="36">
        <v>0.12</v>
      </c>
      <c r="AJ88" s="36">
        <v>0.16</v>
      </c>
      <c r="AK88" s="36">
        <v>0.2</v>
      </c>
      <c r="AL88" s="36">
        <v>694000</v>
      </c>
      <c r="AO88" s="36">
        <v>4</v>
      </c>
      <c r="AP88" s="36">
        <v>0</v>
      </c>
      <c r="AQ88" s="36">
        <v>1</v>
      </c>
      <c r="AR88" s="36">
        <v>86</v>
      </c>
      <c r="AS88" s="36">
        <v>60</v>
      </c>
      <c r="AT88" s="36">
        <v>157</v>
      </c>
      <c r="AU88" s="36">
        <v>1</v>
      </c>
    </row>
    <row r="89" spans="1:47" x14ac:dyDescent="0.2">
      <c r="A89" s="36">
        <v>88</v>
      </c>
      <c r="B89" s="36">
        <v>1004998</v>
      </c>
      <c r="C89" s="36" t="s">
        <v>691</v>
      </c>
      <c r="D89" s="36" t="s">
        <v>749</v>
      </c>
      <c r="E89" s="36" t="s">
        <v>2412</v>
      </c>
      <c r="F89" s="36">
        <v>9</v>
      </c>
      <c r="G89" s="36">
        <v>53</v>
      </c>
      <c r="H89" s="36">
        <v>52</v>
      </c>
      <c r="I89" s="36">
        <v>44</v>
      </c>
      <c r="J89" s="36">
        <v>40</v>
      </c>
      <c r="K89" s="36">
        <v>52</v>
      </c>
      <c r="L89" s="36">
        <v>7</v>
      </c>
      <c r="M89" s="36">
        <v>2</v>
      </c>
      <c r="N89" s="36">
        <v>4</v>
      </c>
      <c r="O89" s="36">
        <v>4</v>
      </c>
      <c r="P89" s="36">
        <v>0</v>
      </c>
      <c r="Q89" s="36">
        <v>2</v>
      </c>
      <c r="R89" s="36">
        <v>1</v>
      </c>
      <c r="S89" s="36">
        <v>0</v>
      </c>
      <c r="T89" s="36">
        <v>1</v>
      </c>
      <c r="U89" s="36" t="s">
        <v>1975</v>
      </c>
      <c r="V89" s="36" t="s">
        <v>1989</v>
      </c>
      <c r="W89" s="36" t="s">
        <v>2429</v>
      </c>
      <c r="Z89" s="36">
        <v>633700</v>
      </c>
      <c r="AB89" s="36">
        <v>425000</v>
      </c>
      <c r="AD89" s="36" t="s">
        <v>1987</v>
      </c>
      <c r="AE89" s="36">
        <v>4</v>
      </c>
      <c r="AF89" s="36">
        <v>0</v>
      </c>
      <c r="AG89" s="36">
        <v>0</v>
      </c>
      <c r="AH89" s="36">
        <v>0</v>
      </c>
      <c r="AI89" s="36">
        <v>0.08</v>
      </c>
      <c r="AJ89" s="36">
        <v>0.1</v>
      </c>
      <c r="AK89" s="36">
        <v>0.2</v>
      </c>
      <c r="AL89" s="36">
        <v>618000</v>
      </c>
      <c r="AO89" s="36">
        <v>5</v>
      </c>
      <c r="AP89" s="36">
        <v>0</v>
      </c>
      <c r="AQ89" s="36">
        <v>1</v>
      </c>
      <c r="AR89" s="36">
        <v>66</v>
      </c>
      <c r="AS89" s="36">
        <v>81</v>
      </c>
      <c r="AT89" s="36">
        <v>123</v>
      </c>
      <c r="AU89" s="36">
        <v>0</v>
      </c>
    </row>
    <row r="90" spans="1:47" x14ac:dyDescent="0.2">
      <c r="A90" s="36">
        <v>89</v>
      </c>
      <c r="B90" s="36">
        <v>292145</v>
      </c>
      <c r="C90" s="36" t="s">
        <v>49</v>
      </c>
      <c r="D90" s="36" t="s">
        <v>745</v>
      </c>
      <c r="E90" s="36" t="s">
        <v>2412</v>
      </c>
      <c r="F90" s="36">
        <v>8</v>
      </c>
      <c r="G90" s="36">
        <v>52</v>
      </c>
      <c r="H90" s="36">
        <v>60</v>
      </c>
      <c r="I90" s="36">
        <v>35</v>
      </c>
      <c r="J90" s="36">
        <v>44</v>
      </c>
      <c r="K90" s="36">
        <v>54</v>
      </c>
      <c r="L90" s="36">
        <v>8</v>
      </c>
      <c r="M90" s="36">
        <v>3</v>
      </c>
      <c r="N90" s="36">
        <v>7</v>
      </c>
      <c r="O90" s="36">
        <v>0</v>
      </c>
      <c r="P90" s="36">
        <v>0</v>
      </c>
      <c r="Q90" s="36">
        <v>1</v>
      </c>
      <c r="R90" s="36">
        <v>0</v>
      </c>
      <c r="S90" s="36">
        <v>0</v>
      </c>
      <c r="T90" s="36">
        <v>0</v>
      </c>
      <c r="U90" s="36" t="s">
        <v>1975</v>
      </c>
      <c r="V90" s="36" t="s">
        <v>1991</v>
      </c>
      <c r="W90" s="36" t="s">
        <v>2428</v>
      </c>
      <c r="Z90" s="36">
        <v>488500</v>
      </c>
      <c r="AB90" s="36">
        <v>344500</v>
      </c>
      <c r="AD90" s="36" t="s">
        <v>1993</v>
      </c>
      <c r="AE90" s="36">
        <v>1</v>
      </c>
      <c r="AF90" s="36">
        <v>0</v>
      </c>
      <c r="AG90" s="36">
        <v>0</v>
      </c>
      <c r="AH90" s="36">
        <v>0</v>
      </c>
      <c r="AI90" s="36">
        <v>0.16</v>
      </c>
      <c r="AJ90" s="36">
        <v>0.2</v>
      </c>
      <c r="AK90" s="36">
        <v>0.17</v>
      </c>
      <c r="AL90" s="36">
        <v>476000</v>
      </c>
      <c r="AO90" s="36">
        <v>4</v>
      </c>
      <c r="AP90" s="36">
        <v>0</v>
      </c>
      <c r="AQ90" s="36">
        <v>1</v>
      </c>
      <c r="AR90" s="36">
        <v>72</v>
      </c>
      <c r="AS90" s="36">
        <v>92</v>
      </c>
      <c r="AT90" s="36">
        <v>223</v>
      </c>
      <c r="AU90" s="36">
        <v>0</v>
      </c>
    </row>
    <row r="91" spans="1:47" x14ac:dyDescent="0.2">
      <c r="A91" s="36">
        <v>90</v>
      </c>
      <c r="B91" s="36">
        <v>1013462</v>
      </c>
      <c r="C91" s="36" t="s">
        <v>1660</v>
      </c>
      <c r="D91" s="36" t="s">
        <v>589</v>
      </c>
      <c r="E91" s="36" t="s">
        <v>2412</v>
      </c>
      <c r="F91" s="36">
        <v>5</v>
      </c>
      <c r="G91" s="36">
        <v>49</v>
      </c>
      <c r="H91" s="36">
        <v>36</v>
      </c>
      <c r="I91" s="36">
        <v>40</v>
      </c>
      <c r="J91" s="36">
        <v>43</v>
      </c>
      <c r="K91" s="36">
        <v>60</v>
      </c>
      <c r="L91" s="36">
        <v>6</v>
      </c>
      <c r="M91" s="36">
        <v>7</v>
      </c>
      <c r="N91" s="36">
        <v>5</v>
      </c>
      <c r="O91" s="36">
        <v>2</v>
      </c>
      <c r="P91" s="36">
        <v>0</v>
      </c>
      <c r="Q91" s="36">
        <v>0</v>
      </c>
      <c r="R91" s="36">
        <v>2</v>
      </c>
      <c r="S91" s="36">
        <v>0</v>
      </c>
      <c r="T91" s="36">
        <v>0</v>
      </c>
      <c r="U91" s="36" t="s">
        <v>1975</v>
      </c>
      <c r="V91" s="36" t="s">
        <v>1983</v>
      </c>
      <c r="W91" s="36" t="s">
        <v>2427</v>
      </c>
      <c r="Z91" s="36">
        <v>492500</v>
      </c>
      <c r="AB91" s="36">
        <v>298000</v>
      </c>
      <c r="AD91" s="36" t="s">
        <v>1978</v>
      </c>
      <c r="AE91" s="36">
        <v>36</v>
      </c>
      <c r="AF91" s="36">
        <v>0</v>
      </c>
      <c r="AG91" s="36">
        <v>0</v>
      </c>
      <c r="AH91" s="36">
        <v>0</v>
      </c>
      <c r="AI91" s="36">
        <v>0.43</v>
      </c>
      <c r="AJ91" s="36">
        <v>0.3</v>
      </c>
      <c r="AK91" s="36">
        <v>0.63</v>
      </c>
      <c r="AL91" s="36">
        <v>486000</v>
      </c>
      <c r="AO91" s="36">
        <v>2</v>
      </c>
      <c r="AP91" s="36">
        <v>0</v>
      </c>
      <c r="AQ91" s="36">
        <v>3</v>
      </c>
      <c r="AR91" s="36">
        <v>84</v>
      </c>
      <c r="AS91" s="36">
        <v>83</v>
      </c>
      <c r="AT91" s="36">
        <v>57</v>
      </c>
      <c r="AU91" s="36">
        <v>0</v>
      </c>
    </row>
    <row r="92" spans="1:47" x14ac:dyDescent="0.2">
      <c r="A92" s="36">
        <v>91</v>
      </c>
      <c r="B92" s="36">
        <v>280711</v>
      </c>
      <c r="C92" s="36" t="s">
        <v>136</v>
      </c>
      <c r="D92" s="36" t="s">
        <v>394</v>
      </c>
      <c r="E92" s="36" t="s">
        <v>2412</v>
      </c>
      <c r="F92" s="36">
        <v>10</v>
      </c>
      <c r="G92" s="36">
        <v>48</v>
      </c>
      <c r="H92" s="36">
        <v>50</v>
      </c>
      <c r="I92" s="36">
        <v>41</v>
      </c>
      <c r="J92" s="36">
        <v>40</v>
      </c>
      <c r="K92" s="36">
        <v>51</v>
      </c>
      <c r="L92" s="36">
        <v>4</v>
      </c>
      <c r="M92" s="36">
        <v>6</v>
      </c>
      <c r="N92" s="36">
        <v>1</v>
      </c>
      <c r="O92" s="36">
        <v>2</v>
      </c>
      <c r="P92" s="36">
        <v>6</v>
      </c>
      <c r="Q92" s="36">
        <v>1</v>
      </c>
      <c r="R92" s="36">
        <v>0</v>
      </c>
      <c r="S92" s="36">
        <v>1</v>
      </c>
      <c r="T92" s="36">
        <v>0</v>
      </c>
      <c r="U92" s="36" t="s">
        <v>1975</v>
      </c>
      <c r="V92" s="36" t="s">
        <v>1999</v>
      </c>
      <c r="W92" s="36" t="s">
        <v>2426</v>
      </c>
      <c r="Z92" s="36">
        <v>616500</v>
      </c>
      <c r="AB92" s="36">
        <v>488200</v>
      </c>
      <c r="AD92" s="36" t="s">
        <v>1987</v>
      </c>
      <c r="AE92" s="36">
        <v>22</v>
      </c>
      <c r="AF92" s="36">
        <v>0</v>
      </c>
      <c r="AG92" s="36">
        <v>0</v>
      </c>
      <c r="AH92" s="36">
        <v>0</v>
      </c>
      <c r="AI92" s="36">
        <v>0.08</v>
      </c>
      <c r="AJ92" s="36">
        <v>0.12</v>
      </c>
      <c r="AK92" s="36">
        <v>0.16</v>
      </c>
      <c r="AL92" s="36">
        <v>601000</v>
      </c>
      <c r="AO92" s="36">
        <v>7</v>
      </c>
      <c r="AP92" s="36">
        <v>4</v>
      </c>
      <c r="AQ92" s="36">
        <v>4</v>
      </c>
      <c r="AR92" s="36">
        <v>70</v>
      </c>
      <c r="AS92" s="36">
        <v>82</v>
      </c>
      <c r="AT92" s="36">
        <v>193</v>
      </c>
      <c r="AU92" s="36">
        <v>0</v>
      </c>
    </row>
    <row r="93" spans="1:47" x14ac:dyDescent="0.2">
      <c r="A93" s="36">
        <v>92</v>
      </c>
      <c r="B93" s="36">
        <v>290746</v>
      </c>
      <c r="C93" s="36" t="s">
        <v>290</v>
      </c>
      <c r="D93" s="36" t="s">
        <v>748</v>
      </c>
      <c r="E93" s="36" t="s">
        <v>2412</v>
      </c>
      <c r="F93" s="36">
        <v>9</v>
      </c>
      <c r="G93" s="36">
        <v>45</v>
      </c>
      <c r="H93" s="36">
        <v>36</v>
      </c>
      <c r="I93" s="36">
        <v>43</v>
      </c>
      <c r="J93" s="36">
        <v>47</v>
      </c>
      <c r="K93" s="36">
        <v>55</v>
      </c>
      <c r="L93" s="36">
        <v>2</v>
      </c>
      <c r="M93" s="36">
        <v>6</v>
      </c>
      <c r="N93" s="36">
        <v>4</v>
      </c>
      <c r="O93" s="36">
        <v>0</v>
      </c>
      <c r="P93" s="36">
        <v>19</v>
      </c>
      <c r="Q93" s="36">
        <v>2</v>
      </c>
      <c r="R93" s="36">
        <v>2</v>
      </c>
      <c r="S93" s="36">
        <v>0</v>
      </c>
      <c r="T93" s="36">
        <v>0</v>
      </c>
      <c r="U93" s="36" t="s">
        <v>1975</v>
      </c>
      <c r="V93" s="36" t="s">
        <v>1985</v>
      </c>
      <c r="W93" s="36" t="s">
        <v>2425</v>
      </c>
      <c r="X93" s="36" t="s">
        <v>2003</v>
      </c>
      <c r="Y93" s="36" t="s">
        <v>2413</v>
      </c>
      <c r="Z93" s="36">
        <v>590300</v>
      </c>
      <c r="AB93" s="36">
        <v>429900</v>
      </c>
      <c r="AD93" s="36" t="s">
        <v>2001</v>
      </c>
      <c r="AE93" s="36">
        <v>29</v>
      </c>
      <c r="AF93" s="36">
        <v>0</v>
      </c>
      <c r="AG93" s="36">
        <v>0</v>
      </c>
      <c r="AH93" s="36">
        <v>0</v>
      </c>
      <c r="AI93" s="36">
        <v>8.15</v>
      </c>
      <c r="AJ93" s="36">
        <v>2.93</v>
      </c>
      <c r="AK93" s="36">
        <v>5.0999999999999996</v>
      </c>
      <c r="AL93" s="36">
        <v>622000</v>
      </c>
      <c r="AO93" s="36">
        <v>4</v>
      </c>
      <c r="AP93" s="36">
        <v>4</v>
      </c>
      <c r="AQ93" s="36">
        <v>2</v>
      </c>
      <c r="AR93" s="36">
        <v>87</v>
      </c>
      <c r="AS93" s="36">
        <v>60</v>
      </c>
      <c r="AT93" s="36">
        <v>15</v>
      </c>
      <c r="AU93" s="36">
        <v>0</v>
      </c>
    </row>
    <row r="94" spans="1:47" x14ac:dyDescent="0.2">
      <c r="A94" s="36">
        <v>93</v>
      </c>
      <c r="B94" s="36">
        <v>296334</v>
      </c>
      <c r="C94" s="36" t="s">
        <v>327</v>
      </c>
      <c r="D94" s="36" t="s">
        <v>328</v>
      </c>
      <c r="E94" s="36" t="s">
        <v>2412</v>
      </c>
      <c r="F94" s="36">
        <v>8</v>
      </c>
      <c r="G94" s="36">
        <v>44</v>
      </c>
      <c r="H94" s="36">
        <v>48</v>
      </c>
      <c r="I94" s="36">
        <v>36</v>
      </c>
      <c r="J94" s="36">
        <v>33</v>
      </c>
      <c r="K94" s="36">
        <v>42</v>
      </c>
      <c r="L94" s="36">
        <v>5</v>
      </c>
      <c r="M94" s="36">
        <v>3</v>
      </c>
      <c r="N94" s="36">
        <v>1</v>
      </c>
      <c r="O94" s="36">
        <v>3</v>
      </c>
      <c r="P94" s="36">
        <v>0</v>
      </c>
      <c r="Q94" s="36">
        <v>2</v>
      </c>
      <c r="R94" s="36">
        <v>0</v>
      </c>
      <c r="S94" s="36">
        <v>1</v>
      </c>
      <c r="T94" s="36">
        <v>0</v>
      </c>
      <c r="U94" s="36" t="s">
        <v>1975</v>
      </c>
      <c r="V94" s="36" t="s">
        <v>1983</v>
      </c>
      <c r="W94" s="36" t="s">
        <v>2424</v>
      </c>
      <c r="Z94" s="36">
        <v>351100</v>
      </c>
      <c r="AB94" s="36">
        <v>203300</v>
      </c>
      <c r="AD94" s="36" t="s">
        <v>1987</v>
      </c>
      <c r="AE94" s="36">
        <v>13</v>
      </c>
      <c r="AF94" s="36">
        <v>0</v>
      </c>
      <c r="AG94" s="36">
        <v>0</v>
      </c>
      <c r="AH94" s="36">
        <v>0</v>
      </c>
      <c r="AI94" s="36">
        <v>0.85</v>
      </c>
      <c r="AJ94" s="36">
        <v>1.99</v>
      </c>
      <c r="AK94" s="36">
        <v>0.68</v>
      </c>
      <c r="AL94" s="36">
        <v>400000</v>
      </c>
      <c r="AO94" s="36">
        <v>5</v>
      </c>
      <c r="AP94" s="36">
        <v>0</v>
      </c>
      <c r="AQ94" s="36">
        <v>1</v>
      </c>
      <c r="AR94" s="36">
        <v>62</v>
      </c>
      <c r="AS94" s="36">
        <v>80</v>
      </c>
      <c r="AT94" s="36">
        <v>201</v>
      </c>
      <c r="AU94" s="36">
        <v>1</v>
      </c>
    </row>
    <row r="95" spans="1:47" x14ac:dyDescent="0.2">
      <c r="A95" s="36">
        <v>94</v>
      </c>
      <c r="B95" s="36">
        <v>294469</v>
      </c>
      <c r="C95" s="36" t="s">
        <v>862</v>
      </c>
      <c r="D95" s="36" t="s">
        <v>862</v>
      </c>
      <c r="E95" s="36" t="s">
        <v>2412</v>
      </c>
      <c r="F95" s="36">
        <v>3</v>
      </c>
      <c r="G95" s="36">
        <v>43</v>
      </c>
      <c r="H95" s="36">
        <v>54</v>
      </c>
      <c r="I95" s="36">
        <v>27</v>
      </c>
      <c r="J95" s="36">
        <v>34</v>
      </c>
      <c r="K95" s="36">
        <v>45</v>
      </c>
      <c r="L95" s="36">
        <v>7</v>
      </c>
      <c r="M95" s="36">
        <v>4</v>
      </c>
      <c r="N95" s="36">
        <v>3</v>
      </c>
      <c r="O95" s="36">
        <v>1</v>
      </c>
      <c r="P95" s="36">
        <v>0</v>
      </c>
      <c r="Q95" s="36">
        <v>1</v>
      </c>
      <c r="R95" s="36">
        <v>0</v>
      </c>
      <c r="S95" s="36">
        <v>0</v>
      </c>
      <c r="T95" s="36">
        <v>0</v>
      </c>
      <c r="U95" s="36" t="s">
        <v>1975</v>
      </c>
      <c r="V95" s="36" t="s">
        <v>1991</v>
      </c>
      <c r="W95" s="36" t="s">
        <v>2423</v>
      </c>
      <c r="Z95" s="36">
        <v>489700</v>
      </c>
      <c r="AB95" s="36">
        <v>406800</v>
      </c>
      <c r="AD95" s="36" t="s">
        <v>1993</v>
      </c>
      <c r="AE95" s="36">
        <v>21</v>
      </c>
      <c r="AF95" s="36">
        <v>0</v>
      </c>
      <c r="AG95" s="36">
        <v>0</v>
      </c>
      <c r="AH95" s="36">
        <v>0</v>
      </c>
      <c r="AI95" s="36">
        <v>0.66</v>
      </c>
      <c r="AJ95" s="36">
        <v>0.72</v>
      </c>
      <c r="AK95" s="36">
        <v>1.64</v>
      </c>
      <c r="AL95" s="36">
        <v>477000</v>
      </c>
      <c r="AO95" s="36">
        <v>7</v>
      </c>
      <c r="AP95" s="36">
        <v>0</v>
      </c>
      <c r="AQ95" s="36">
        <v>4</v>
      </c>
      <c r="AR95" s="36">
        <v>54</v>
      </c>
      <c r="AS95" s="36">
        <v>90</v>
      </c>
      <c r="AT95" s="36">
        <v>52</v>
      </c>
      <c r="AU95" s="36">
        <v>0</v>
      </c>
    </row>
    <row r="96" spans="1:47" x14ac:dyDescent="0.2">
      <c r="A96" s="36">
        <v>95</v>
      </c>
      <c r="B96" s="36">
        <v>1017255</v>
      </c>
      <c r="C96" s="36" t="s">
        <v>330</v>
      </c>
      <c r="D96" s="36" t="s">
        <v>510</v>
      </c>
      <c r="E96" s="36" t="s">
        <v>2412</v>
      </c>
      <c r="F96" s="36">
        <v>10</v>
      </c>
      <c r="G96" s="36">
        <v>42</v>
      </c>
      <c r="H96" s="36">
        <v>52</v>
      </c>
      <c r="I96" s="36">
        <v>36</v>
      </c>
      <c r="J96" s="36">
        <v>36</v>
      </c>
      <c r="K96" s="36">
        <v>46</v>
      </c>
      <c r="L96" s="36">
        <v>4</v>
      </c>
      <c r="M96" s="36">
        <v>3</v>
      </c>
      <c r="N96" s="36">
        <v>2</v>
      </c>
      <c r="O96" s="36">
        <v>2</v>
      </c>
      <c r="P96" s="36">
        <v>0</v>
      </c>
      <c r="Q96" s="36">
        <v>0</v>
      </c>
      <c r="R96" s="36">
        <v>1</v>
      </c>
      <c r="S96" s="36">
        <v>2</v>
      </c>
      <c r="T96" s="36">
        <v>1</v>
      </c>
      <c r="U96" s="36" t="s">
        <v>1975</v>
      </c>
      <c r="V96" s="36" t="s">
        <v>1985</v>
      </c>
      <c r="W96" s="36" t="s">
        <v>2422</v>
      </c>
      <c r="X96" s="36" t="s">
        <v>1983</v>
      </c>
      <c r="Y96" s="36" t="s">
        <v>2421</v>
      </c>
      <c r="Z96" s="36">
        <v>274200</v>
      </c>
      <c r="AB96" s="36">
        <v>136500</v>
      </c>
      <c r="AD96" s="36" t="s">
        <v>1987</v>
      </c>
      <c r="AE96" s="36">
        <v>31</v>
      </c>
      <c r="AF96" s="36">
        <v>0</v>
      </c>
      <c r="AG96" s="36">
        <v>0</v>
      </c>
      <c r="AH96" s="36">
        <v>0</v>
      </c>
      <c r="AI96" s="36">
        <v>0.5</v>
      </c>
      <c r="AJ96" s="36">
        <v>0.98</v>
      </c>
      <c r="AK96" s="36">
        <v>0.18</v>
      </c>
      <c r="AL96" s="36">
        <v>274000</v>
      </c>
      <c r="AO96" s="36">
        <v>3</v>
      </c>
      <c r="AP96" s="36">
        <v>0</v>
      </c>
      <c r="AQ96" s="36">
        <v>1</v>
      </c>
      <c r="AR96" s="36">
        <v>71</v>
      </c>
      <c r="AS96" s="36">
        <v>35</v>
      </c>
      <c r="AT96" s="36">
        <v>140</v>
      </c>
      <c r="AU96" s="36">
        <v>0</v>
      </c>
    </row>
    <row r="97" spans="1:47" x14ac:dyDescent="0.2">
      <c r="A97" s="36">
        <v>96</v>
      </c>
      <c r="B97" s="36">
        <v>1010174</v>
      </c>
      <c r="C97" s="36" t="s">
        <v>182</v>
      </c>
      <c r="D97" s="36" t="s">
        <v>738</v>
      </c>
      <c r="E97" s="36" t="s">
        <v>2412</v>
      </c>
      <c r="F97" s="36">
        <v>3</v>
      </c>
      <c r="G97" s="36">
        <v>35</v>
      </c>
      <c r="H97" s="36">
        <v>20</v>
      </c>
      <c r="I97" s="36">
        <v>28</v>
      </c>
      <c r="J97" s="36">
        <v>28</v>
      </c>
      <c r="K97" s="36">
        <v>39</v>
      </c>
      <c r="L97" s="36">
        <v>5</v>
      </c>
      <c r="M97" s="36">
        <v>3</v>
      </c>
      <c r="N97" s="36">
        <v>2</v>
      </c>
      <c r="O97" s="36">
        <v>3</v>
      </c>
      <c r="P97" s="36">
        <v>0</v>
      </c>
      <c r="Q97" s="36">
        <v>2</v>
      </c>
      <c r="R97" s="36">
        <v>2</v>
      </c>
      <c r="S97" s="36">
        <v>0</v>
      </c>
      <c r="T97" s="36">
        <v>0</v>
      </c>
      <c r="U97" s="36" t="s">
        <v>1975</v>
      </c>
      <c r="V97" s="36" t="s">
        <v>2077</v>
      </c>
      <c r="W97" s="36" t="s">
        <v>2420</v>
      </c>
      <c r="X97" s="36" t="s">
        <v>1989</v>
      </c>
      <c r="Y97" s="36" t="s">
        <v>2419</v>
      </c>
      <c r="Z97" s="36">
        <v>504500</v>
      </c>
      <c r="AB97" s="36">
        <v>319300</v>
      </c>
      <c r="AD97" s="36" t="s">
        <v>1987</v>
      </c>
      <c r="AE97" s="36">
        <v>19</v>
      </c>
      <c r="AF97" s="36">
        <v>0</v>
      </c>
      <c r="AG97" s="36">
        <v>0</v>
      </c>
      <c r="AH97" s="36">
        <v>0</v>
      </c>
      <c r="AI97" s="36">
        <v>0.31</v>
      </c>
      <c r="AJ97" s="36">
        <v>0.22</v>
      </c>
      <c r="AK97" s="36">
        <v>0.32</v>
      </c>
      <c r="AL97" s="36">
        <v>492000</v>
      </c>
      <c r="AO97" s="36">
        <v>1</v>
      </c>
      <c r="AP97" s="36">
        <v>0</v>
      </c>
      <c r="AQ97" s="36">
        <v>3</v>
      </c>
      <c r="AR97" s="36">
        <v>62</v>
      </c>
      <c r="AS97" s="36">
        <v>58</v>
      </c>
      <c r="AT97" s="36">
        <v>26</v>
      </c>
      <c r="AU97" s="36">
        <v>1</v>
      </c>
    </row>
    <row r="98" spans="1:47" x14ac:dyDescent="0.2">
      <c r="A98" s="36">
        <v>97</v>
      </c>
      <c r="B98" s="36">
        <v>1004819</v>
      </c>
      <c r="C98" s="36" t="s">
        <v>497</v>
      </c>
      <c r="D98" s="36" t="s">
        <v>1645</v>
      </c>
      <c r="E98" s="36" t="s">
        <v>2412</v>
      </c>
      <c r="F98" s="36">
        <v>2</v>
      </c>
      <c r="G98" s="36">
        <v>32</v>
      </c>
      <c r="H98" s="36">
        <v>18</v>
      </c>
      <c r="I98" s="36">
        <v>27</v>
      </c>
      <c r="J98" s="36">
        <v>22</v>
      </c>
      <c r="K98" s="36">
        <v>30</v>
      </c>
      <c r="L98" s="36">
        <v>4</v>
      </c>
      <c r="M98" s="36">
        <v>2</v>
      </c>
      <c r="N98" s="36">
        <v>1</v>
      </c>
      <c r="O98" s="36">
        <v>3</v>
      </c>
      <c r="P98" s="36">
        <v>0</v>
      </c>
      <c r="Q98" s="36">
        <v>1</v>
      </c>
      <c r="R98" s="36">
        <v>0</v>
      </c>
      <c r="S98" s="36">
        <v>0</v>
      </c>
      <c r="T98" s="36">
        <v>0</v>
      </c>
      <c r="U98" s="36" t="s">
        <v>1975</v>
      </c>
      <c r="V98" s="36" t="s">
        <v>1974</v>
      </c>
      <c r="W98" s="36" t="s">
        <v>2418</v>
      </c>
      <c r="Z98" s="36">
        <v>365300</v>
      </c>
      <c r="AB98" s="36">
        <v>228600</v>
      </c>
      <c r="AD98" s="36" t="s">
        <v>1987</v>
      </c>
      <c r="AE98" s="36">
        <v>41</v>
      </c>
      <c r="AF98" s="36">
        <v>0</v>
      </c>
      <c r="AG98" s="36">
        <v>0</v>
      </c>
      <c r="AH98" s="36">
        <v>0</v>
      </c>
      <c r="AI98" s="36">
        <v>0.04</v>
      </c>
      <c r="AJ98" s="36">
        <v>0.03</v>
      </c>
      <c r="AK98" s="36">
        <v>0.03</v>
      </c>
      <c r="AL98" s="36">
        <v>360000</v>
      </c>
      <c r="AO98" s="36">
        <v>4</v>
      </c>
      <c r="AP98" s="36">
        <v>0</v>
      </c>
      <c r="AQ98" s="36">
        <v>3</v>
      </c>
      <c r="AR98" s="36">
        <v>33</v>
      </c>
      <c r="AS98" s="36">
        <v>56</v>
      </c>
      <c r="AT98" s="36">
        <v>62</v>
      </c>
      <c r="AU98" s="36">
        <v>0</v>
      </c>
    </row>
    <row r="99" spans="1:47" x14ac:dyDescent="0.2">
      <c r="A99" s="36">
        <v>98</v>
      </c>
      <c r="B99" s="36">
        <v>1011583</v>
      </c>
      <c r="C99" s="36" t="s">
        <v>172</v>
      </c>
      <c r="D99" s="36" t="s">
        <v>68</v>
      </c>
      <c r="E99" s="36" t="s">
        <v>2412</v>
      </c>
      <c r="F99" s="36">
        <v>2</v>
      </c>
      <c r="G99" s="36">
        <v>29</v>
      </c>
      <c r="H99" s="36">
        <v>44</v>
      </c>
      <c r="I99" s="36">
        <v>23</v>
      </c>
      <c r="J99" s="36">
        <v>19</v>
      </c>
      <c r="K99" s="36">
        <v>27</v>
      </c>
      <c r="L99" s="36">
        <v>4</v>
      </c>
      <c r="M99" s="36">
        <v>2</v>
      </c>
      <c r="N99" s="36">
        <v>0</v>
      </c>
      <c r="O99" s="36">
        <v>3</v>
      </c>
      <c r="P99" s="36">
        <v>0</v>
      </c>
      <c r="Q99" s="36">
        <v>1</v>
      </c>
      <c r="R99" s="36">
        <v>0</v>
      </c>
      <c r="S99" s="36">
        <v>0</v>
      </c>
      <c r="T99" s="36">
        <v>0</v>
      </c>
      <c r="U99" s="36" t="s">
        <v>1975</v>
      </c>
      <c r="V99" s="36" t="s">
        <v>2264</v>
      </c>
      <c r="W99" s="36" t="s">
        <v>2417</v>
      </c>
      <c r="Z99" s="36">
        <v>395900</v>
      </c>
      <c r="AB99" s="36">
        <v>265500</v>
      </c>
      <c r="AE99" s="36">
        <v>34</v>
      </c>
      <c r="AF99" s="36">
        <v>0</v>
      </c>
      <c r="AG99" s="36">
        <v>0</v>
      </c>
      <c r="AH99" s="36">
        <v>0</v>
      </c>
      <c r="AI99" s="36">
        <v>0.54</v>
      </c>
      <c r="AJ99" s="36">
        <v>0.51</v>
      </c>
      <c r="AK99" s="36">
        <v>1.18</v>
      </c>
      <c r="AL99" s="36">
        <v>386000</v>
      </c>
      <c r="AO99" s="36">
        <v>5</v>
      </c>
      <c r="AP99" s="36">
        <v>3</v>
      </c>
      <c r="AQ99" s="36">
        <v>0</v>
      </c>
      <c r="AR99" s="36">
        <v>83</v>
      </c>
      <c r="AS99" s="36">
        <v>54</v>
      </c>
      <c r="AT99" s="36">
        <v>132</v>
      </c>
      <c r="AU99" s="36">
        <v>0</v>
      </c>
    </row>
    <row r="100" spans="1:47" x14ac:dyDescent="0.2">
      <c r="A100" s="36">
        <v>99</v>
      </c>
      <c r="B100" s="36">
        <v>290527</v>
      </c>
      <c r="C100" s="36" t="s">
        <v>257</v>
      </c>
      <c r="D100" s="36" t="s">
        <v>751</v>
      </c>
      <c r="E100" s="36" t="s">
        <v>2412</v>
      </c>
      <c r="F100" s="36">
        <v>7</v>
      </c>
      <c r="G100" s="36">
        <v>24</v>
      </c>
      <c r="H100" s="36">
        <v>37</v>
      </c>
      <c r="I100" s="36">
        <v>14</v>
      </c>
      <c r="J100" s="36">
        <v>20</v>
      </c>
      <c r="K100" s="36">
        <v>24</v>
      </c>
      <c r="L100" s="36">
        <v>4</v>
      </c>
      <c r="M100" s="36">
        <v>0</v>
      </c>
      <c r="N100" s="36">
        <v>2</v>
      </c>
      <c r="O100" s="36">
        <v>0</v>
      </c>
      <c r="P100" s="36">
        <v>0</v>
      </c>
      <c r="Q100" s="36">
        <v>0</v>
      </c>
      <c r="R100" s="36">
        <v>0</v>
      </c>
      <c r="S100" s="36">
        <v>1</v>
      </c>
      <c r="T100" s="36">
        <v>0</v>
      </c>
      <c r="U100" s="36" t="s">
        <v>1975</v>
      </c>
      <c r="V100" s="36" t="s">
        <v>1985</v>
      </c>
      <c r="W100" s="36" t="s">
        <v>2416</v>
      </c>
      <c r="X100" s="36" t="s">
        <v>1991</v>
      </c>
      <c r="Y100" s="36" t="s">
        <v>2241</v>
      </c>
      <c r="Z100" s="36">
        <v>353700</v>
      </c>
      <c r="AB100" s="36">
        <v>275400</v>
      </c>
      <c r="AD100" s="36" t="s">
        <v>1993</v>
      </c>
      <c r="AE100" s="36">
        <v>12</v>
      </c>
      <c r="AF100" s="36">
        <v>0</v>
      </c>
      <c r="AG100" s="36">
        <v>0</v>
      </c>
      <c r="AH100" s="36">
        <v>0</v>
      </c>
      <c r="AI100" s="36">
        <v>0.16</v>
      </c>
      <c r="AJ100" s="36">
        <v>0.08</v>
      </c>
      <c r="AK100" s="36">
        <v>0.03</v>
      </c>
      <c r="AL100" s="36">
        <v>575000</v>
      </c>
      <c r="AO100" s="36">
        <v>1</v>
      </c>
      <c r="AP100" s="36">
        <v>0</v>
      </c>
      <c r="AQ100" s="36">
        <v>0</v>
      </c>
      <c r="AR100" s="36">
        <v>100</v>
      </c>
      <c r="AS100" s="36">
        <v>33</v>
      </c>
      <c r="AT100" s="36">
        <v>217</v>
      </c>
      <c r="AU100" s="36">
        <v>0</v>
      </c>
    </row>
    <row r="101" spans="1:47" x14ac:dyDescent="0.2">
      <c r="A101" s="36">
        <v>100</v>
      </c>
      <c r="B101" s="36">
        <v>1007591</v>
      </c>
      <c r="C101" s="36" t="s">
        <v>2415</v>
      </c>
      <c r="D101" s="36" t="s">
        <v>1912</v>
      </c>
      <c r="E101" s="36" t="s">
        <v>2412</v>
      </c>
      <c r="F101" s="36">
        <v>0</v>
      </c>
      <c r="G101" s="36">
        <v>7</v>
      </c>
      <c r="H101" s="36">
        <v>8</v>
      </c>
      <c r="I101" s="36">
        <v>1</v>
      </c>
      <c r="J101" s="36">
        <v>5</v>
      </c>
      <c r="K101" s="36">
        <v>7</v>
      </c>
      <c r="L101" s="36">
        <v>2</v>
      </c>
      <c r="M101" s="36">
        <v>0</v>
      </c>
      <c r="N101" s="36">
        <v>0</v>
      </c>
      <c r="O101" s="36">
        <v>0</v>
      </c>
      <c r="P101" s="36">
        <v>1</v>
      </c>
      <c r="Q101" s="36">
        <v>0</v>
      </c>
      <c r="R101" s="36">
        <v>0</v>
      </c>
      <c r="S101" s="36">
        <v>0</v>
      </c>
      <c r="T101" s="36">
        <v>0</v>
      </c>
      <c r="U101" s="36" t="s">
        <v>1975</v>
      </c>
      <c r="V101" s="36" t="s">
        <v>1985</v>
      </c>
      <c r="W101" s="36" t="s">
        <v>2414</v>
      </c>
      <c r="X101" s="36" t="s">
        <v>2003</v>
      </c>
      <c r="Y101" s="36" t="s">
        <v>2413</v>
      </c>
      <c r="Z101" s="36">
        <v>307700</v>
      </c>
      <c r="AB101" s="36">
        <v>198500</v>
      </c>
      <c r="AD101" s="36" t="s">
        <v>2001</v>
      </c>
      <c r="AE101" s="36">
        <v>27</v>
      </c>
      <c r="AF101" s="36">
        <v>0</v>
      </c>
      <c r="AG101" s="36">
        <v>0</v>
      </c>
      <c r="AH101" s="36">
        <v>0</v>
      </c>
      <c r="AI101" s="36">
        <v>1.75</v>
      </c>
      <c r="AJ101" s="36">
        <v>1.37</v>
      </c>
      <c r="AK101" s="36">
        <v>1.59</v>
      </c>
      <c r="AL101" s="36">
        <v>380000</v>
      </c>
      <c r="AO101" s="36">
        <v>1</v>
      </c>
      <c r="AP101" s="36">
        <v>0</v>
      </c>
      <c r="AQ101" s="36">
        <v>1</v>
      </c>
      <c r="AR101" s="36">
        <v>50</v>
      </c>
      <c r="AS101" s="36">
        <v>28</v>
      </c>
      <c r="AT101" s="36">
        <v>51</v>
      </c>
      <c r="AU101" s="36">
        <v>0</v>
      </c>
    </row>
    <row r="102" spans="1:47" x14ac:dyDescent="0.2">
      <c r="A102" s="36">
        <v>101</v>
      </c>
      <c r="B102" s="36">
        <v>994599</v>
      </c>
      <c r="C102" s="36" t="s">
        <v>72</v>
      </c>
      <c r="D102" s="36" t="s">
        <v>726</v>
      </c>
      <c r="E102" s="36" t="s">
        <v>2412</v>
      </c>
      <c r="F102" s="36">
        <v>0</v>
      </c>
      <c r="G102" s="36">
        <v>3</v>
      </c>
      <c r="H102" s="36">
        <v>8</v>
      </c>
      <c r="I102" s="36">
        <v>-3</v>
      </c>
      <c r="J102" s="36">
        <v>3</v>
      </c>
      <c r="K102" s="36">
        <v>6</v>
      </c>
      <c r="L102" s="36">
        <v>2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>
        <v>1</v>
      </c>
      <c r="S102" s="36">
        <v>0</v>
      </c>
      <c r="T102" s="36">
        <v>0</v>
      </c>
      <c r="U102" s="36" t="s">
        <v>1975</v>
      </c>
      <c r="V102" s="36" t="s">
        <v>1985</v>
      </c>
      <c r="W102" s="36" t="s">
        <v>2411</v>
      </c>
      <c r="X102" s="36" t="s">
        <v>1995</v>
      </c>
      <c r="Y102" s="36" t="s">
        <v>2232</v>
      </c>
      <c r="Z102" s="36">
        <v>655300</v>
      </c>
      <c r="AB102" s="36">
        <v>419500</v>
      </c>
      <c r="AD102" s="36" t="s">
        <v>1993</v>
      </c>
      <c r="AE102" s="36">
        <v>26</v>
      </c>
      <c r="AF102" s="36">
        <v>0</v>
      </c>
      <c r="AG102" s="36">
        <v>0</v>
      </c>
      <c r="AH102" s="36">
        <v>0</v>
      </c>
      <c r="AI102" s="36">
        <v>0.23</v>
      </c>
      <c r="AJ102" s="36">
        <v>7.0000000000000007E-2</v>
      </c>
      <c r="AK102" s="36">
        <v>0.17</v>
      </c>
      <c r="AL102" s="36">
        <v>639000</v>
      </c>
      <c r="AO102" s="36">
        <v>0</v>
      </c>
      <c r="AP102" s="36">
        <v>0</v>
      </c>
      <c r="AQ102" s="36">
        <v>1</v>
      </c>
      <c r="AR102" s="36">
        <v>100</v>
      </c>
      <c r="AS102" s="36">
        <v>24</v>
      </c>
      <c r="AT102" s="36">
        <v>86</v>
      </c>
      <c r="AU102" s="36">
        <v>0</v>
      </c>
    </row>
    <row r="103" spans="1:47" x14ac:dyDescent="0.2">
      <c r="A103" s="36">
        <v>102</v>
      </c>
      <c r="B103" s="36">
        <v>993834</v>
      </c>
      <c r="C103" s="36" t="s">
        <v>216</v>
      </c>
      <c r="D103" s="36" t="s">
        <v>642</v>
      </c>
      <c r="E103" s="36" t="s">
        <v>2381</v>
      </c>
      <c r="F103" s="36">
        <v>31</v>
      </c>
      <c r="G103" s="36">
        <v>120</v>
      </c>
      <c r="H103" s="36">
        <v>146</v>
      </c>
      <c r="I103" s="36">
        <v>153</v>
      </c>
      <c r="J103" s="36">
        <v>97</v>
      </c>
      <c r="K103" s="36">
        <v>133</v>
      </c>
      <c r="L103" s="36">
        <v>13</v>
      </c>
      <c r="M103" s="36">
        <v>18</v>
      </c>
      <c r="N103" s="36">
        <v>6</v>
      </c>
      <c r="O103" s="36">
        <v>7</v>
      </c>
      <c r="P103" s="36">
        <v>0</v>
      </c>
      <c r="Q103" s="36">
        <v>4</v>
      </c>
      <c r="R103" s="36">
        <v>2</v>
      </c>
      <c r="S103" s="36">
        <v>0</v>
      </c>
      <c r="T103" s="36">
        <v>1</v>
      </c>
      <c r="U103" s="36" t="s">
        <v>1975</v>
      </c>
      <c r="V103" s="36" t="s">
        <v>2020</v>
      </c>
      <c r="W103" s="36" t="s">
        <v>2410</v>
      </c>
      <c r="X103" s="36" t="s">
        <v>1980</v>
      </c>
      <c r="Y103" s="36" t="s">
        <v>1979</v>
      </c>
      <c r="Z103" s="36">
        <v>987400</v>
      </c>
      <c r="AB103" s="36">
        <v>596400</v>
      </c>
      <c r="AD103" s="36" t="s">
        <v>1978</v>
      </c>
      <c r="AE103" s="36">
        <v>5</v>
      </c>
      <c r="AF103" s="36">
        <v>0</v>
      </c>
      <c r="AG103" s="36">
        <v>0</v>
      </c>
      <c r="AH103" s="36">
        <v>0</v>
      </c>
      <c r="AI103" s="36">
        <v>62.46</v>
      </c>
      <c r="AJ103" s="36">
        <v>64.09</v>
      </c>
      <c r="AK103" s="36">
        <v>52.15</v>
      </c>
      <c r="AL103" s="36">
        <v>963000</v>
      </c>
      <c r="AO103" s="36">
        <v>20</v>
      </c>
      <c r="AP103" s="36">
        <v>8</v>
      </c>
      <c r="AQ103" s="36">
        <v>3</v>
      </c>
      <c r="AR103" s="36">
        <v>71</v>
      </c>
      <c r="AS103" s="36">
        <v>79</v>
      </c>
      <c r="AT103" s="36">
        <v>404</v>
      </c>
      <c r="AU103" s="36">
        <v>0</v>
      </c>
    </row>
    <row r="104" spans="1:47" x14ac:dyDescent="0.2">
      <c r="A104" s="36">
        <v>103</v>
      </c>
      <c r="B104" s="36">
        <v>996059</v>
      </c>
      <c r="C104" s="36" t="s">
        <v>123</v>
      </c>
      <c r="D104" s="36" t="s">
        <v>124</v>
      </c>
      <c r="E104" s="36" t="s">
        <v>2381</v>
      </c>
      <c r="F104" s="36">
        <v>14</v>
      </c>
      <c r="G104" s="36">
        <v>100</v>
      </c>
      <c r="H104" s="36">
        <v>129</v>
      </c>
      <c r="I104" s="36">
        <v>130</v>
      </c>
      <c r="J104" s="36">
        <v>77</v>
      </c>
      <c r="K104" s="36">
        <v>99</v>
      </c>
      <c r="L104" s="36">
        <v>17</v>
      </c>
      <c r="M104" s="36">
        <v>6</v>
      </c>
      <c r="N104" s="36">
        <v>7</v>
      </c>
      <c r="O104" s="36">
        <v>3</v>
      </c>
      <c r="P104" s="36">
        <v>0</v>
      </c>
      <c r="Q104" s="36">
        <v>4</v>
      </c>
      <c r="R104" s="36">
        <v>0</v>
      </c>
      <c r="S104" s="36">
        <v>0</v>
      </c>
      <c r="T104" s="36">
        <v>0</v>
      </c>
      <c r="U104" s="36" t="s">
        <v>1975</v>
      </c>
      <c r="V104" s="36" t="s">
        <v>2020</v>
      </c>
      <c r="W104" s="36" t="s">
        <v>2409</v>
      </c>
      <c r="X104" s="36" t="s">
        <v>1991</v>
      </c>
      <c r="Y104" s="36" t="s">
        <v>2408</v>
      </c>
      <c r="Z104" s="36">
        <v>501000</v>
      </c>
      <c r="AB104" s="36">
        <v>438400</v>
      </c>
      <c r="AD104" s="36" t="s">
        <v>1993</v>
      </c>
      <c r="AE104" s="36">
        <v>31</v>
      </c>
      <c r="AF104" s="36">
        <v>0</v>
      </c>
      <c r="AG104" s="36">
        <v>0</v>
      </c>
      <c r="AH104" s="36">
        <v>0</v>
      </c>
      <c r="AI104" s="36">
        <v>0.47</v>
      </c>
      <c r="AJ104" s="36">
        <v>0.44</v>
      </c>
      <c r="AK104" s="36">
        <v>0.55000000000000004</v>
      </c>
      <c r="AL104" s="36">
        <v>489000</v>
      </c>
      <c r="AO104" s="36">
        <v>11</v>
      </c>
      <c r="AP104" s="36">
        <v>1</v>
      </c>
      <c r="AQ104" s="36">
        <v>5</v>
      </c>
      <c r="AR104" s="36">
        <v>78</v>
      </c>
      <c r="AS104" s="36">
        <v>100</v>
      </c>
      <c r="AT104" s="36">
        <v>303</v>
      </c>
      <c r="AU104" s="36">
        <v>0</v>
      </c>
    </row>
    <row r="105" spans="1:47" x14ac:dyDescent="0.2">
      <c r="A105" s="36">
        <v>104</v>
      </c>
      <c r="B105" s="36">
        <v>1023517</v>
      </c>
      <c r="C105" s="36" t="s">
        <v>244</v>
      </c>
      <c r="D105" s="36" t="s">
        <v>1915</v>
      </c>
      <c r="E105" s="36" t="s">
        <v>2381</v>
      </c>
      <c r="F105" s="36">
        <v>15</v>
      </c>
      <c r="G105" s="36">
        <v>97</v>
      </c>
      <c r="H105" s="36">
        <v>96</v>
      </c>
      <c r="I105" s="36">
        <v>123</v>
      </c>
      <c r="J105" s="36">
        <v>76</v>
      </c>
      <c r="K105" s="36">
        <v>103</v>
      </c>
      <c r="L105" s="36">
        <v>15</v>
      </c>
      <c r="M105" s="36">
        <v>11</v>
      </c>
      <c r="N105" s="36">
        <v>5</v>
      </c>
      <c r="O105" s="36">
        <v>3</v>
      </c>
      <c r="P105" s="36">
        <v>0</v>
      </c>
      <c r="Q105" s="36">
        <v>2</v>
      </c>
      <c r="R105" s="36">
        <v>0</v>
      </c>
      <c r="S105" s="36">
        <v>0</v>
      </c>
      <c r="T105" s="36">
        <v>1</v>
      </c>
      <c r="U105" s="36" t="s">
        <v>1975</v>
      </c>
      <c r="V105" s="36" t="s">
        <v>1980</v>
      </c>
      <c r="W105" s="36" t="s">
        <v>2015</v>
      </c>
      <c r="Z105" s="36">
        <v>295400</v>
      </c>
      <c r="AB105" s="36">
        <v>202800</v>
      </c>
      <c r="AE105" s="36">
        <v>8</v>
      </c>
      <c r="AF105" s="36">
        <v>0</v>
      </c>
      <c r="AG105" s="36">
        <v>0</v>
      </c>
      <c r="AH105" s="36">
        <v>0</v>
      </c>
      <c r="AI105" s="36">
        <v>62.03</v>
      </c>
      <c r="AJ105" s="36">
        <v>67.06</v>
      </c>
      <c r="AK105" s="36">
        <v>60.71</v>
      </c>
      <c r="AL105" s="36">
        <v>298000</v>
      </c>
      <c r="AO105" s="36">
        <v>5</v>
      </c>
      <c r="AP105" s="36">
        <v>3</v>
      </c>
      <c r="AQ105" s="36">
        <v>1</v>
      </c>
      <c r="AR105" s="36">
        <v>80</v>
      </c>
      <c r="AS105" s="36">
        <v>83</v>
      </c>
      <c r="AT105" s="36">
        <v>315</v>
      </c>
      <c r="AU105" s="36">
        <v>1</v>
      </c>
    </row>
    <row r="106" spans="1:47" x14ac:dyDescent="0.2">
      <c r="A106" s="36">
        <v>105</v>
      </c>
      <c r="B106" s="36">
        <v>1000978</v>
      </c>
      <c r="C106" s="36" t="s">
        <v>166</v>
      </c>
      <c r="D106" s="36" t="s">
        <v>167</v>
      </c>
      <c r="E106" s="36" t="s">
        <v>2381</v>
      </c>
      <c r="F106" s="36">
        <v>20</v>
      </c>
      <c r="G106" s="36">
        <v>95</v>
      </c>
      <c r="H106" s="36">
        <v>134</v>
      </c>
      <c r="I106" s="36">
        <v>119</v>
      </c>
      <c r="J106" s="36">
        <v>76</v>
      </c>
      <c r="K106" s="36">
        <v>106</v>
      </c>
      <c r="L106" s="36">
        <v>11</v>
      </c>
      <c r="M106" s="36">
        <v>15</v>
      </c>
      <c r="N106" s="36">
        <v>5</v>
      </c>
      <c r="O106" s="36">
        <v>4</v>
      </c>
      <c r="P106" s="36">
        <v>0</v>
      </c>
      <c r="Q106" s="36">
        <v>0</v>
      </c>
      <c r="R106" s="36">
        <v>0</v>
      </c>
      <c r="S106" s="36">
        <v>0</v>
      </c>
      <c r="T106" s="36">
        <v>1</v>
      </c>
      <c r="U106" s="36" t="s">
        <v>1975</v>
      </c>
      <c r="V106" s="36" t="s">
        <v>1980</v>
      </c>
      <c r="W106" s="36" t="s">
        <v>2407</v>
      </c>
      <c r="Z106" s="36">
        <v>931600</v>
      </c>
      <c r="AB106" s="36">
        <v>570800</v>
      </c>
      <c r="AD106" s="36" t="s">
        <v>1978</v>
      </c>
      <c r="AE106" s="36">
        <v>6</v>
      </c>
      <c r="AF106" s="36">
        <v>0</v>
      </c>
      <c r="AG106" s="36">
        <v>0</v>
      </c>
      <c r="AH106" s="36">
        <v>0</v>
      </c>
      <c r="AI106" s="36">
        <v>1.32</v>
      </c>
      <c r="AJ106" s="36">
        <v>1.01</v>
      </c>
      <c r="AK106" s="36">
        <v>0.76</v>
      </c>
      <c r="AL106" s="36">
        <v>909000</v>
      </c>
      <c r="AO106" s="36">
        <v>17</v>
      </c>
      <c r="AP106" s="36">
        <v>10</v>
      </c>
      <c r="AQ106" s="36">
        <v>1</v>
      </c>
      <c r="AR106" s="36">
        <v>73</v>
      </c>
      <c r="AS106" s="36">
        <v>74</v>
      </c>
      <c r="AT106" s="36">
        <v>319</v>
      </c>
      <c r="AU106" s="36">
        <v>0</v>
      </c>
    </row>
    <row r="107" spans="1:47" x14ac:dyDescent="0.2">
      <c r="A107" s="36">
        <v>106</v>
      </c>
      <c r="B107" s="36">
        <v>293535</v>
      </c>
      <c r="C107" s="36" t="s">
        <v>172</v>
      </c>
      <c r="D107" s="36" t="s">
        <v>173</v>
      </c>
      <c r="E107" s="36" t="s">
        <v>2381</v>
      </c>
      <c r="F107" s="36">
        <v>21</v>
      </c>
      <c r="G107" s="36">
        <v>95</v>
      </c>
      <c r="H107" s="36">
        <v>121</v>
      </c>
      <c r="I107" s="36">
        <v>113</v>
      </c>
      <c r="J107" s="36">
        <v>83</v>
      </c>
      <c r="K107" s="36">
        <v>115</v>
      </c>
      <c r="L107" s="36">
        <v>12</v>
      </c>
      <c r="M107" s="36">
        <v>19</v>
      </c>
      <c r="N107" s="36">
        <v>4</v>
      </c>
      <c r="O107" s="36">
        <v>1</v>
      </c>
      <c r="P107" s="36">
        <v>0</v>
      </c>
      <c r="Q107" s="36">
        <v>1</v>
      </c>
      <c r="R107" s="36">
        <v>1</v>
      </c>
      <c r="S107" s="36">
        <v>1</v>
      </c>
      <c r="T107" s="36">
        <v>1</v>
      </c>
      <c r="U107" s="36" t="s">
        <v>1975</v>
      </c>
      <c r="V107" s="36" t="s">
        <v>1980</v>
      </c>
      <c r="W107" s="36" t="s">
        <v>2406</v>
      </c>
      <c r="Z107" s="36">
        <v>971300</v>
      </c>
      <c r="AB107" s="36">
        <v>676200</v>
      </c>
      <c r="AD107" s="36" t="s">
        <v>1978</v>
      </c>
      <c r="AE107" s="36">
        <v>9</v>
      </c>
      <c r="AF107" s="36">
        <v>0</v>
      </c>
      <c r="AG107" s="36">
        <v>0</v>
      </c>
      <c r="AH107" s="36">
        <v>0</v>
      </c>
      <c r="AI107" s="36">
        <v>10.25</v>
      </c>
      <c r="AJ107" s="36">
        <v>16.75</v>
      </c>
      <c r="AK107" s="36">
        <v>5.95</v>
      </c>
      <c r="AL107" s="36">
        <v>947000</v>
      </c>
      <c r="AO107" s="36">
        <v>13</v>
      </c>
      <c r="AP107" s="36">
        <v>6</v>
      </c>
      <c r="AQ107" s="36">
        <v>4</v>
      </c>
      <c r="AR107" s="36">
        <v>77</v>
      </c>
      <c r="AS107" s="36">
        <v>85</v>
      </c>
      <c r="AT107" s="36">
        <v>304</v>
      </c>
      <c r="AU107" s="36">
        <v>0</v>
      </c>
    </row>
    <row r="108" spans="1:47" x14ac:dyDescent="0.2">
      <c r="A108" s="36">
        <v>107</v>
      </c>
      <c r="B108" s="36">
        <v>1002312</v>
      </c>
      <c r="C108" s="36" t="s">
        <v>127</v>
      </c>
      <c r="D108" s="36" t="s">
        <v>128</v>
      </c>
      <c r="E108" s="36" t="s">
        <v>2381</v>
      </c>
      <c r="F108" s="36">
        <v>21</v>
      </c>
      <c r="G108" s="36">
        <v>82</v>
      </c>
      <c r="H108" s="36">
        <v>106</v>
      </c>
      <c r="I108" s="36">
        <v>105</v>
      </c>
      <c r="J108" s="36">
        <v>65</v>
      </c>
      <c r="K108" s="36">
        <v>87</v>
      </c>
      <c r="L108" s="36">
        <v>9</v>
      </c>
      <c r="M108" s="36">
        <v>7</v>
      </c>
      <c r="N108" s="36">
        <v>4</v>
      </c>
      <c r="O108" s="36">
        <v>5</v>
      </c>
      <c r="P108" s="36">
        <v>0</v>
      </c>
      <c r="Q108" s="36">
        <v>0</v>
      </c>
      <c r="R108" s="36">
        <v>1</v>
      </c>
      <c r="S108" s="36">
        <v>2</v>
      </c>
      <c r="T108" s="36">
        <v>0</v>
      </c>
      <c r="U108" s="36" t="s">
        <v>1975</v>
      </c>
      <c r="V108" s="36" t="s">
        <v>1974</v>
      </c>
      <c r="W108" s="36" t="s">
        <v>2405</v>
      </c>
      <c r="Z108" s="36">
        <v>637600</v>
      </c>
      <c r="AB108" s="36">
        <v>421100</v>
      </c>
      <c r="AD108" s="36" t="s">
        <v>1978</v>
      </c>
      <c r="AE108" s="36">
        <v>33</v>
      </c>
      <c r="AF108" s="36">
        <v>0</v>
      </c>
      <c r="AG108" s="36">
        <v>0</v>
      </c>
      <c r="AH108" s="36">
        <v>0</v>
      </c>
      <c r="AI108" s="36">
        <v>1.86</v>
      </c>
      <c r="AJ108" s="36">
        <v>1.74</v>
      </c>
      <c r="AK108" s="36">
        <v>2.27</v>
      </c>
      <c r="AL108" s="36">
        <v>622000</v>
      </c>
      <c r="AO108" s="36">
        <v>6</v>
      </c>
      <c r="AP108" s="36">
        <v>1</v>
      </c>
      <c r="AQ108" s="36">
        <v>1</v>
      </c>
      <c r="AR108" s="36">
        <v>81</v>
      </c>
      <c r="AS108" s="36">
        <v>81</v>
      </c>
      <c r="AT108" s="36">
        <v>186</v>
      </c>
      <c r="AU108" s="36">
        <v>0</v>
      </c>
    </row>
    <row r="109" spans="1:47" x14ac:dyDescent="0.2">
      <c r="A109" s="36">
        <v>108</v>
      </c>
      <c r="B109" s="36">
        <v>294518</v>
      </c>
      <c r="C109" s="36" t="s">
        <v>324</v>
      </c>
      <c r="D109" s="36" t="s">
        <v>325</v>
      </c>
      <c r="E109" s="36" t="s">
        <v>2381</v>
      </c>
      <c r="F109" s="36">
        <v>19</v>
      </c>
      <c r="G109" s="36">
        <v>78</v>
      </c>
      <c r="H109" s="36">
        <v>73</v>
      </c>
      <c r="I109" s="36">
        <v>98</v>
      </c>
      <c r="J109" s="36">
        <v>71</v>
      </c>
      <c r="K109" s="36">
        <v>88</v>
      </c>
      <c r="L109" s="36">
        <v>13</v>
      </c>
      <c r="M109" s="36">
        <v>4</v>
      </c>
      <c r="N109" s="36">
        <v>7</v>
      </c>
      <c r="O109" s="36">
        <v>0</v>
      </c>
      <c r="P109" s="36">
        <v>3</v>
      </c>
      <c r="Q109" s="36">
        <v>3</v>
      </c>
      <c r="R109" s="36">
        <v>3</v>
      </c>
      <c r="S109" s="36">
        <v>2</v>
      </c>
      <c r="T109" s="36">
        <v>1</v>
      </c>
      <c r="U109" s="36" t="s">
        <v>1975</v>
      </c>
      <c r="V109" s="36" t="s">
        <v>1989</v>
      </c>
      <c r="W109" s="36" t="s">
        <v>2404</v>
      </c>
      <c r="Z109" s="36">
        <v>513200</v>
      </c>
      <c r="AB109" s="36">
        <v>338800</v>
      </c>
      <c r="AD109" s="36" t="s">
        <v>1987</v>
      </c>
      <c r="AE109" s="36">
        <v>3</v>
      </c>
      <c r="AF109" s="36">
        <v>0</v>
      </c>
      <c r="AG109" s="36">
        <v>0</v>
      </c>
      <c r="AH109" s="36">
        <v>0</v>
      </c>
      <c r="AI109" s="36">
        <v>0.5</v>
      </c>
      <c r="AJ109" s="36">
        <v>0.47</v>
      </c>
      <c r="AK109" s="36">
        <v>0.39</v>
      </c>
      <c r="AL109" s="36">
        <v>500000</v>
      </c>
      <c r="AO109" s="36">
        <v>5</v>
      </c>
      <c r="AP109" s="36">
        <v>0</v>
      </c>
      <c r="AQ109" s="36">
        <v>5</v>
      </c>
      <c r="AR109" s="36">
        <v>58</v>
      </c>
      <c r="AS109" s="36">
        <v>85</v>
      </c>
      <c r="AT109" s="36">
        <v>461</v>
      </c>
      <c r="AU109" s="36">
        <v>0</v>
      </c>
    </row>
    <row r="110" spans="1:47" x14ac:dyDescent="0.2">
      <c r="A110" s="36">
        <v>109</v>
      </c>
      <c r="B110" s="36">
        <v>291351</v>
      </c>
      <c r="C110" s="36" t="s">
        <v>174</v>
      </c>
      <c r="D110" s="36" t="s">
        <v>599</v>
      </c>
      <c r="E110" s="36" t="s">
        <v>2381</v>
      </c>
      <c r="F110" s="36">
        <v>15</v>
      </c>
      <c r="G110" s="36">
        <v>70</v>
      </c>
      <c r="H110" s="36">
        <v>68</v>
      </c>
      <c r="I110" s="36">
        <v>93</v>
      </c>
      <c r="J110" s="36">
        <v>58</v>
      </c>
      <c r="K110" s="36">
        <v>75</v>
      </c>
      <c r="L110" s="36">
        <v>12</v>
      </c>
      <c r="M110" s="36">
        <v>1</v>
      </c>
      <c r="N110" s="36">
        <v>7</v>
      </c>
      <c r="O110" s="36">
        <v>2</v>
      </c>
      <c r="P110" s="36">
        <v>0</v>
      </c>
      <c r="Q110" s="36">
        <v>0</v>
      </c>
      <c r="R110" s="36">
        <v>2</v>
      </c>
      <c r="S110" s="36">
        <v>1</v>
      </c>
      <c r="T110" s="36">
        <v>3</v>
      </c>
      <c r="U110" s="36" t="s">
        <v>1975</v>
      </c>
      <c r="V110" s="36" t="s">
        <v>1989</v>
      </c>
      <c r="W110" s="36" t="s">
        <v>2403</v>
      </c>
      <c r="Z110" s="36">
        <v>548100</v>
      </c>
      <c r="AB110" s="36">
        <v>393700</v>
      </c>
      <c r="AD110" s="36" t="s">
        <v>1987</v>
      </c>
      <c r="AE110" s="36">
        <v>19</v>
      </c>
      <c r="AF110" s="36">
        <v>0</v>
      </c>
      <c r="AG110" s="36">
        <v>0</v>
      </c>
      <c r="AH110" s="36">
        <v>0</v>
      </c>
      <c r="AI110" s="36">
        <v>0.82</v>
      </c>
      <c r="AJ110" s="36">
        <v>0.72</v>
      </c>
      <c r="AK110" s="36">
        <v>0.68</v>
      </c>
      <c r="AL110" s="36">
        <v>535000</v>
      </c>
      <c r="AO110" s="36">
        <v>2</v>
      </c>
      <c r="AP110" s="36">
        <v>0</v>
      </c>
      <c r="AQ110" s="36">
        <v>2</v>
      </c>
      <c r="AR110" s="36">
        <v>53</v>
      </c>
      <c r="AS110" s="36">
        <v>73</v>
      </c>
      <c r="AT110" s="36">
        <v>316</v>
      </c>
      <c r="AU110" s="36">
        <v>1</v>
      </c>
    </row>
    <row r="111" spans="1:47" x14ac:dyDescent="0.2">
      <c r="A111" s="36">
        <v>110</v>
      </c>
      <c r="B111" s="36">
        <v>1006059</v>
      </c>
      <c r="C111" s="36" t="s">
        <v>140</v>
      </c>
      <c r="D111" s="36" t="s">
        <v>141</v>
      </c>
      <c r="E111" s="36" t="s">
        <v>2381</v>
      </c>
      <c r="F111" s="36">
        <v>14</v>
      </c>
      <c r="G111" s="36">
        <v>68</v>
      </c>
      <c r="H111" s="36">
        <v>79</v>
      </c>
      <c r="I111" s="36">
        <v>88</v>
      </c>
      <c r="J111" s="36">
        <v>51</v>
      </c>
      <c r="K111" s="36">
        <v>69</v>
      </c>
      <c r="L111" s="36">
        <v>11</v>
      </c>
      <c r="M111" s="36">
        <v>4</v>
      </c>
      <c r="N111" s="36">
        <v>3</v>
      </c>
      <c r="O111" s="36">
        <v>3</v>
      </c>
      <c r="P111" s="36">
        <v>0</v>
      </c>
      <c r="Q111" s="36">
        <v>0</v>
      </c>
      <c r="R111" s="36">
        <v>0</v>
      </c>
      <c r="S111" s="36">
        <v>1</v>
      </c>
      <c r="T111" s="36">
        <v>0</v>
      </c>
      <c r="U111" s="36" t="s">
        <v>1975</v>
      </c>
      <c r="V111" s="36" t="s">
        <v>1983</v>
      </c>
      <c r="W111" s="36" t="s">
        <v>2402</v>
      </c>
      <c r="Z111" s="36">
        <v>705700</v>
      </c>
      <c r="AB111" s="36">
        <v>479000</v>
      </c>
      <c r="AD111" s="36" t="s">
        <v>1987</v>
      </c>
      <c r="AE111" s="36">
        <v>18</v>
      </c>
      <c r="AF111" s="36">
        <v>0</v>
      </c>
      <c r="AG111" s="36">
        <v>0</v>
      </c>
      <c r="AH111" s="36">
        <v>0</v>
      </c>
      <c r="AI111" s="36">
        <v>1.98</v>
      </c>
      <c r="AJ111" s="36">
        <v>1.1200000000000001</v>
      </c>
      <c r="AK111" s="36">
        <v>2.2000000000000002</v>
      </c>
      <c r="AL111" s="36">
        <v>688000</v>
      </c>
      <c r="AO111" s="36">
        <v>2</v>
      </c>
      <c r="AP111" s="36">
        <v>0</v>
      </c>
      <c r="AQ111" s="36">
        <v>1</v>
      </c>
      <c r="AR111" s="36">
        <v>66</v>
      </c>
      <c r="AS111" s="36">
        <v>69</v>
      </c>
      <c r="AT111" s="36">
        <v>407</v>
      </c>
      <c r="AU111" s="36">
        <v>1</v>
      </c>
    </row>
    <row r="112" spans="1:47" x14ac:dyDescent="0.2">
      <c r="A112" s="36">
        <v>111</v>
      </c>
      <c r="B112" s="36">
        <v>271072</v>
      </c>
      <c r="C112" s="36" t="s">
        <v>108</v>
      </c>
      <c r="D112" s="36" t="s">
        <v>179</v>
      </c>
      <c r="E112" s="36" t="s">
        <v>2381</v>
      </c>
      <c r="F112" s="36">
        <v>10</v>
      </c>
      <c r="G112" s="36">
        <v>67</v>
      </c>
      <c r="H112" s="36">
        <v>57</v>
      </c>
      <c r="I112" s="36">
        <v>91</v>
      </c>
      <c r="J112" s="36">
        <v>53</v>
      </c>
      <c r="K112" s="36">
        <v>78</v>
      </c>
      <c r="L112" s="36">
        <v>16</v>
      </c>
      <c r="M112" s="36">
        <v>4</v>
      </c>
      <c r="N112" s="36">
        <v>4</v>
      </c>
      <c r="O112" s="36">
        <v>2</v>
      </c>
      <c r="P112" s="36">
        <v>0</v>
      </c>
      <c r="Q112" s="36">
        <v>0</v>
      </c>
      <c r="R112" s="36">
        <v>3</v>
      </c>
      <c r="S112" s="36">
        <v>0</v>
      </c>
      <c r="T112" s="36">
        <v>0</v>
      </c>
      <c r="U112" s="36" t="s">
        <v>1975</v>
      </c>
      <c r="V112" s="36" t="s">
        <v>1995</v>
      </c>
      <c r="W112" s="36" t="s">
        <v>2401</v>
      </c>
      <c r="Z112" s="36">
        <v>766400</v>
      </c>
      <c r="AB112" s="36">
        <v>531200</v>
      </c>
      <c r="AD112" s="36" t="s">
        <v>1993</v>
      </c>
      <c r="AE112" s="36">
        <v>10</v>
      </c>
      <c r="AF112" s="36">
        <v>0</v>
      </c>
      <c r="AG112" s="36">
        <v>0</v>
      </c>
      <c r="AH112" s="36">
        <v>0</v>
      </c>
      <c r="AI112" s="36">
        <v>1.48</v>
      </c>
      <c r="AJ112" s="36">
        <v>1.01</v>
      </c>
      <c r="AK112" s="36">
        <v>1.1299999999999999</v>
      </c>
      <c r="AL112" s="36">
        <v>747000</v>
      </c>
      <c r="AO112" s="36">
        <v>4</v>
      </c>
      <c r="AP112" s="36">
        <v>1</v>
      </c>
      <c r="AQ112" s="36">
        <v>5</v>
      </c>
      <c r="AR112" s="36">
        <v>65</v>
      </c>
      <c r="AS112" s="36">
        <v>81</v>
      </c>
      <c r="AT112" s="36">
        <v>475</v>
      </c>
      <c r="AU112" s="36">
        <v>0</v>
      </c>
    </row>
    <row r="113" spans="1:47" x14ac:dyDescent="0.2">
      <c r="A113" s="36">
        <v>112</v>
      </c>
      <c r="B113" s="36">
        <v>1002401</v>
      </c>
      <c r="C113" s="36" t="s">
        <v>189</v>
      </c>
      <c r="D113" s="36" t="s">
        <v>190</v>
      </c>
      <c r="E113" s="36" t="s">
        <v>2381</v>
      </c>
      <c r="F113" s="36">
        <v>5</v>
      </c>
      <c r="G113" s="36">
        <v>64</v>
      </c>
      <c r="H113" s="36">
        <v>86</v>
      </c>
      <c r="I113" s="36">
        <v>87</v>
      </c>
      <c r="J113" s="36">
        <v>48</v>
      </c>
      <c r="K113" s="36">
        <v>63</v>
      </c>
      <c r="L113" s="36">
        <v>12</v>
      </c>
      <c r="M113" s="36">
        <v>1</v>
      </c>
      <c r="N113" s="36">
        <v>5</v>
      </c>
      <c r="O113" s="36">
        <v>3</v>
      </c>
      <c r="P113" s="36">
        <v>0</v>
      </c>
      <c r="Q113" s="36">
        <v>2</v>
      </c>
      <c r="R113" s="36">
        <v>1</v>
      </c>
      <c r="S113" s="36">
        <v>0</v>
      </c>
      <c r="T113" s="36">
        <v>0</v>
      </c>
      <c r="U113" s="36" t="s">
        <v>1975</v>
      </c>
      <c r="V113" s="36" t="s">
        <v>1995</v>
      </c>
      <c r="W113" s="36" t="s">
        <v>2400</v>
      </c>
      <c r="Z113" s="36">
        <v>587500</v>
      </c>
      <c r="AB113" s="36">
        <v>381500</v>
      </c>
      <c r="AD113" s="36" t="s">
        <v>1978</v>
      </c>
      <c r="AE113" s="36">
        <v>37</v>
      </c>
      <c r="AF113" s="36">
        <v>0</v>
      </c>
      <c r="AG113" s="36">
        <v>0</v>
      </c>
      <c r="AH113" s="36">
        <v>0</v>
      </c>
      <c r="AI113" s="36">
        <v>0.7</v>
      </c>
      <c r="AJ113" s="36">
        <v>0.36</v>
      </c>
      <c r="AK113" s="36">
        <v>0.35</v>
      </c>
      <c r="AL113" s="36">
        <v>573000</v>
      </c>
      <c r="AO113" s="36">
        <v>5</v>
      </c>
      <c r="AP113" s="36">
        <v>0</v>
      </c>
      <c r="AQ113" s="36">
        <v>1</v>
      </c>
      <c r="AR113" s="36">
        <v>92</v>
      </c>
      <c r="AS113" s="36">
        <v>89</v>
      </c>
      <c r="AT113" s="36">
        <v>273</v>
      </c>
      <c r="AU113" s="36">
        <v>0</v>
      </c>
    </row>
    <row r="114" spans="1:47" x14ac:dyDescent="0.2">
      <c r="A114" s="36">
        <v>113</v>
      </c>
      <c r="B114" s="36">
        <v>298211</v>
      </c>
      <c r="C114" s="36" t="s">
        <v>51</v>
      </c>
      <c r="D114" s="36" t="s">
        <v>511</v>
      </c>
      <c r="E114" s="36" t="s">
        <v>2381</v>
      </c>
      <c r="F114" s="36">
        <v>11</v>
      </c>
      <c r="G114" s="36">
        <v>64</v>
      </c>
      <c r="H114" s="36">
        <v>48</v>
      </c>
      <c r="I114" s="36">
        <v>77</v>
      </c>
      <c r="J114" s="36">
        <v>53</v>
      </c>
      <c r="K114" s="36">
        <v>63</v>
      </c>
      <c r="L114" s="36">
        <v>9</v>
      </c>
      <c r="M114" s="36">
        <v>2</v>
      </c>
      <c r="N114" s="36">
        <v>2</v>
      </c>
      <c r="O114" s="36">
        <v>1</v>
      </c>
      <c r="P114" s="36">
        <v>9</v>
      </c>
      <c r="Q114" s="36">
        <v>2</v>
      </c>
      <c r="R114" s="36">
        <v>0</v>
      </c>
      <c r="S114" s="36">
        <v>2</v>
      </c>
      <c r="T114" s="36">
        <v>0</v>
      </c>
      <c r="U114" s="36" t="s">
        <v>1975</v>
      </c>
      <c r="V114" s="36" t="s">
        <v>1985</v>
      </c>
      <c r="W114" s="36" t="s">
        <v>2399</v>
      </c>
      <c r="X114" s="36" t="s">
        <v>1989</v>
      </c>
      <c r="Y114" s="36" t="s">
        <v>2398</v>
      </c>
      <c r="Z114" s="36">
        <v>515800</v>
      </c>
      <c r="AB114" s="36">
        <v>379900</v>
      </c>
      <c r="AD114" s="36" t="s">
        <v>2001</v>
      </c>
      <c r="AE114" s="36">
        <v>32</v>
      </c>
      <c r="AF114" s="36">
        <v>0</v>
      </c>
      <c r="AG114" s="36">
        <v>0</v>
      </c>
      <c r="AH114" s="36">
        <v>0</v>
      </c>
      <c r="AI114" s="36">
        <v>4</v>
      </c>
      <c r="AJ114" s="36">
        <v>0.77</v>
      </c>
      <c r="AK114" s="36">
        <v>0.34</v>
      </c>
      <c r="AL114" s="36">
        <v>503000</v>
      </c>
      <c r="AO114" s="36">
        <v>5</v>
      </c>
      <c r="AP114" s="36">
        <v>3</v>
      </c>
      <c r="AQ114" s="36">
        <v>0</v>
      </c>
      <c r="AR114" s="36">
        <v>63</v>
      </c>
      <c r="AS114" s="36">
        <v>39</v>
      </c>
      <c r="AT114" s="36">
        <v>159</v>
      </c>
      <c r="AU114" s="36">
        <v>0</v>
      </c>
    </row>
    <row r="115" spans="1:47" x14ac:dyDescent="0.2">
      <c r="A115" s="36">
        <v>114</v>
      </c>
      <c r="B115" s="36">
        <v>1009386</v>
      </c>
      <c r="C115" s="36" t="s">
        <v>176</v>
      </c>
      <c r="D115" s="36" t="s">
        <v>177</v>
      </c>
      <c r="E115" s="36" t="s">
        <v>2381</v>
      </c>
      <c r="F115" s="36">
        <v>4</v>
      </c>
      <c r="G115" s="36">
        <v>56</v>
      </c>
      <c r="H115" s="36">
        <v>60</v>
      </c>
      <c r="I115" s="36">
        <v>73</v>
      </c>
      <c r="J115" s="36">
        <v>41</v>
      </c>
      <c r="K115" s="36">
        <v>57</v>
      </c>
      <c r="L115" s="36">
        <v>9</v>
      </c>
      <c r="M115" s="36">
        <v>5</v>
      </c>
      <c r="N115" s="36">
        <v>2</v>
      </c>
      <c r="O115" s="36">
        <v>3</v>
      </c>
      <c r="P115" s="36">
        <v>0</v>
      </c>
      <c r="Q115" s="36">
        <v>1</v>
      </c>
      <c r="R115" s="36">
        <v>0</v>
      </c>
      <c r="S115" s="36">
        <v>0</v>
      </c>
      <c r="T115" s="36">
        <v>0</v>
      </c>
      <c r="U115" s="36" t="s">
        <v>1975</v>
      </c>
      <c r="V115" s="36" t="s">
        <v>1983</v>
      </c>
      <c r="W115" s="36" t="s">
        <v>2397</v>
      </c>
      <c r="Z115" s="36">
        <v>499300</v>
      </c>
      <c r="AB115" s="36">
        <v>312200</v>
      </c>
      <c r="AD115" s="36" t="s">
        <v>1993</v>
      </c>
      <c r="AE115" s="36">
        <v>20</v>
      </c>
      <c r="AF115" s="36">
        <v>0</v>
      </c>
      <c r="AG115" s="36">
        <v>0</v>
      </c>
      <c r="AH115" s="36">
        <v>0</v>
      </c>
      <c r="AI115" s="36">
        <v>0.27</v>
      </c>
      <c r="AJ115" s="36">
        <v>0.19</v>
      </c>
      <c r="AK115" s="36">
        <v>0.1</v>
      </c>
      <c r="AL115" s="36">
        <v>487000</v>
      </c>
      <c r="AO115" s="36">
        <v>4</v>
      </c>
      <c r="AP115" s="36">
        <v>1</v>
      </c>
      <c r="AQ115" s="36">
        <v>1</v>
      </c>
      <c r="AR115" s="36">
        <v>64</v>
      </c>
      <c r="AS115" s="36">
        <v>66</v>
      </c>
      <c r="AT115" s="36">
        <v>307</v>
      </c>
      <c r="AU115" s="36">
        <v>0</v>
      </c>
    </row>
    <row r="116" spans="1:47" x14ac:dyDescent="0.2">
      <c r="A116" s="36">
        <v>115</v>
      </c>
      <c r="B116" s="36">
        <v>990609</v>
      </c>
      <c r="C116" s="36" t="s">
        <v>136</v>
      </c>
      <c r="D116" s="36" t="s">
        <v>137</v>
      </c>
      <c r="E116" s="36" t="s">
        <v>2381</v>
      </c>
      <c r="F116" s="36">
        <v>4</v>
      </c>
      <c r="G116" s="36">
        <v>53</v>
      </c>
      <c r="H116" s="36">
        <v>61</v>
      </c>
      <c r="I116" s="36">
        <v>68</v>
      </c>
      <c r="J116" s="36">
        <v>41</v>
      </c>
      <c r="K116" s="36">
        <v>55</v>
      </c>
      <c r="L116" s="36">
        <v>8</v>
      </c>
      <c r="M116" s="36">
        <v>5</v>
      </c>
      <c r="N116" s="36">
        <v>3</v>
      </c>
      <c r="O116" s="36">
        <v>2</v>
      </c>
      <c r="P116" s="36">
        <v>0</v>
      </c>
      <c r="Q116" s="36">
        <v>1</v>
      </c>
      <c r="R116" s="36">
        <v>0</v>
      </c>
      <c r="S116" s="36">
        <v>0</v>
      </c>
      <c r="T116" s="36">
        <v>1</v>
      </c>
      <c r="U116" s="36" t="s">
        <v>1975</v>
      </c>
      <c r="V116" s="36" t="s">
        <v>1974</v>
      </c>
      <c r="W116" s="36" t="s">
        <v>2396</v>
      </c>
      <c r="Z116" s="36">
        <v>628400</v>
      </c>
      <c r="AB116" s="36">
        <v>427400</v>
      </c>
      <c r="AD116" s="36" t="s">
        <v>1987</v>
      </c>
      <c r="AE116" s="36">
        <v>23</v>
      </c>
      <c r="AF116" s="36">
        <v>0</v>
      </c>
      <c r="AG116" s="36">
        <v>0</v>
      </c>
      <c r="AH116" s="36">
        <v>0</v>
      </c>
      <c r="AI116" s="36">
        <v>0.82</v>
      </c>
      <c r="AJ116" s="36">
        <v>0.74</v>
      </c>
      <c r="AK116" s="36">
        <v>0.85</v>
      </c>
      <c r="AL116" s="36">
        <v>613000</v>
      </c>
      <c r="AO116" s="36">
        <v>7</v>
      </c>
      <c r="AP116" s="36">
        <v>0</v>
      </c>
      <c r="AQ116" s="36">
        <v>2</v>
      </c>
      <c r="AR116" s="36">
        <v>76</v>
      </c>
      <c r="AS116" s="36">
        <v>89</v>
      </c>
      <c r="AT116" s="36">
        <v>57</v>
      </c>
      <c r="AU116" s="36">
        <v>0</v>
      </c>
    </row>
    <row r="117" spans="1:47" x14ac:dyDescent="0.2">
      <c r="A117" s="36">
        <v>116</v>
      </c>
      <c r="B117" s="36">
        <v>293581</v>
      </c>
      <c r="C117" s="36" t="s">
        <v>164</v>
      </c>
      <c r="D117" s="36" t="s">
        <v>165</v>
      </c>
      <c r="E117" s="36" t="s">
        <v>2381</v>
      </c>
      <c r="F117" s="36">
        <v>9</v>
      </c>
      <c r="G117" s="36">
        <v>50</v>
      </c>
      <c r="H117" s="36">
        <v>56</v>
      </c>
      <c r="I117" s="36">
        <v>60</v>
      </c>
      <c r="J117" s="36">
        <v>41</v>
      </c>
      <c r="K117" s="36">
        <v>50</v>
      </c>
      <c r="L117" s="36">
        <v>9</v>
      </c>
      <c r="M117" s="36">
        <v>2</v>
      </c>
      <c r="N117" s="36">
        <v>1</v>
      </c>
      <c r="O117" s="36">
        <v>0</v>
      </c>
      <c r="P117" s="36">
        <v>0</v>
      </c>
      <c r="Q117" s="36">
        <v>2</v>
      </c>
      <c r="R117" s="36">
        <v>0</v>
      </c>
      <c r="S117" s="36">
        <v>2</v>
      </c>
      <c r="T117" s="36">
        <v>2</v>
      </c>
      <c r="U117" s="36" t="s">
        <v>1975</v>
      </c>
      <c r="V117" s="36" t="s">
        <v>1983</v>
      </c>
      <c r="W117" s="36" t="s">
        <v>2395</v>
      </c>
      <c r="Z117" s="36">
        <v>581400</v>
      </c>
      <c r="AB117" s="36">
        <v>374100</v>
      </c>
      <c r="AD117" s="36" t="s">
        <v>1987</v>
      </c>
      <c r="AE117" s="36">
        <v>11</v>
      </c>
      <c r="AF117" s="36">
        <v>0</v>
      </c>
      <c r="AG117" s="36">
        <v>0</v>
      </c>
      <c r="AH117" s="36">
        <v>0</v>
      </c>
      <c r="AI117" s="36">
        <v>0.23</v>
      </c>
      <c r="AJ117" s="36">
        <v>0.26</v>
      </c>
      <c r="AK117" s="36">
        <v>0.19</v>
      </c>
      <c r="AL117" s="36">
        <v>567000</v>
      </c>
      <c r="AO117" s="36">
        <v>3</v>
      </c>
      <c r="AP117" s="36">
        <v>0</v>
      </c>
      <c r="AQ117" s="36">
        <v>1</v>
      </c>
      <c r="AR117" s="36">
        <v>54</v>
      </c>
      <c r="AS117" s="36">
        <v>62</v>
      </c>
      <c r="AT117" s="36">
        <v>250</v>
      </c>
      <c r="AU117" s="36">
        <v>1</v>
      </c>
    </row>
    <row r="118" spans="1:47" x14ac:dyDescent="0.2">
      <c r="A118" s="36">
        <v>117</v>
      </c>
      <c r="B118" s="36">
        <v>1002347</v>
      </c>
      <c r="C118" s="36" t="s">
        <v>174</v>
      </c>
      <c r="D118" s="36" t="s">
        <v>175</v>
      </c>
      <c r="E118" s="36" t="s">
        <v>2381</v>
      </c>
      <c r="F118" s="36">
        <v>4</v>
      </c>
      <c r="G118" s="36">
        <v>49</v>
      </c>
      <c r="H118" s="36">
        <v>84</v>
      </c>
      <c r="I118" s="36">
        <v>65</v>
      </c>
      <c r="J118" s="36">
        <v>38</v>
      </c>
      <c r="K118" s="36">
        <v>48</v>
      </c>
      <c r="L118" s="36">
        <v>9</v>
      </c>
      <c r="M118" s="36">
        <v>1</v>
      </c>
      <c r="N118" s="36">
        <v>5</v>
      </c>
      <c r="O118" s="36">
        <v>1</v>
      </c>
      <c r="P118" s="36">
        <v>0</v>
      </c>
      <c r="Q118" s="36">
        <v>1</v>
      </c>
      <c r="R118" s="36">
        <v>0</v>
      </c>
      <c r="S118" s="36">
        <v>0</v>
      </c>
      <c r="T118" s="36">
        <v>0</v>
      </c>
      <c r="U118" s="36" t="s">
        <v>1975</v>
      </c>
      <c r="V118" s="36" t="s">
        <v>1789</v>
      </c>
      <c r="W118" s="36" t="s">
        <v>2394</v>
      </c>
      <c r="X118" s="36" t="s">
        <v>1991</v>
      </c>
      <c r="Y118" s="36" t="s">
        <v>2393</v>
      </c>
      <c r="Z118" s="36">
        <v>510400</v>
      </c>
      <c r="AB118" s="36">
        <v>364600</v>
      </c>
      <c r="AD118" s="36" t="s">
        <v>1978</v>
      </c>
      <c r="AE118" s="36">
        <v>40</v>
      </c>
      <c r="AF118" s="36">
        <v>0</v>
      </c>
      <c r="AG118" s="36">
        <v>0</v>
      </c>
      <c r="AH118" s="36">
        <v>0</v>
      </c>
      <c r="AI118" s="36">
        <v>0.31</v>
      </c>
      <c r="AJ118" s="36">
        <v>0.16</v>
      </c>
      <c r="AK118" s="36">
        <v>7.0000000000000007E-2</v>
      </c>
      <c r="AL118" s="36">
        <v>483000</v>
      </c>
      <c r="AO118" s="36">
        <v>5</v>
      </c>
      <c r="AP118" s="36">
        <v>0</v>
      </c>
      <c r="AQ118" s="36">
        <v>1</v>
      </c>
      <c r="AR118" s="36">
        <v>80</v>
      </c>
      <c r="AS118" s="36">
        <v>73</v>
      </c>
      <c r="AT118" s="36">
        <v>262</v>
      </c>
      <c r="AU118" s="36">
        <v>0</v>
      </c>
    </row>
    <row r="119" spans="1:47" x14ac:dyDescent="0.2">
      <c r="A119" s="36">
        <v>118</v>
      </c>
      <c r="B119" s="36">
        <v>1005521</v>
      </c>
      <c r="C119" s="36" t="s">
        <v>169</v>
      </c>
      <c r="D119" s="36" t="s">
        <v>170</v>
      </c>
      <c r="E119" s="36" t="s">
        <v>2381</v>
      </c>
      <c r="F119" s="36">
        <v>13</v>
      </c>
      <c r="G119" s="36">
        <v>49</v>
      </c>
      <c r="H119" s="36">
        <v>67</v>
      </c>
      <c r="I119" s="36">
        <v>55</v>
      </c>
      <c r="J119" s="36">
        <v>46</v>
      </c>
      <c r="K119" s="36">
        <v>55</v>
      </c>
      <c r="L119" s="36">
        <v>3</v>
      </c>
      <c r="M119" s="36">
        <v>5</v>
      </c>
      <c r="N119" s="36">
        <v>1</v>
      </c>
      <c r="O119" s="36">
        <v>1</v>
      </c>
      <c r="P119" s="36">
        <v>25</v>
      </c>
      <c r="Q119" s="36">
        <v>1</v>
      </c>
      <c r="R119" s="36">
        <v>1</v>
      </c>
      <c r="S119" s="36">
        <v>0</v>
      </c>
      <c r="T119" s="36">
        <v>0</v>
      </c>
      <c r="U119" s="36" t="s">
        <v>1975</v>
      </c>
      <c r="V119" s="36" t="s">
        <v>2003</v>
      </c>
      <c r="W119" s="36" t="s">
        <v>2392</v>
      </c>
      <c r="Z119" s="36">
        <v>711700</v>
      </c>
      <c r="AB119" s="36">
        <v>487000</v>
      </c>
      <c r="AD119" s="36" t="s">
        <v>2001</v>
      </c>
      <c r="AE119" s="36">
        <v>46</v>
      </c>
      <c r="AF119" s="36">
        <v>0</v>
      </c>
      <c r="AG119" s="36">
        <v>0</v>
      </c>
      <c r="AH119" s="36">
        <v>0</v>
      </c>
      <c r="AI119" s="36">
        <v>0.85</v>
      </c>
      <c r="AJ119" s="36">
        <v>0.84</v>
      </c>
      <c r="AK119" s="36">
        <v>0.75</v>
      </c>
      <c r="AL119" s="36">
        <v>694000</v>
      </c>
      <c r="AO119" s="36">
        <v>7</v>
      </c>
      <c r="AP119" s="36">
        <v>1</v>
      </c>
      <c r="AQ119" s="36">
        <v>3</v>
      </c>
      <c r="AR119" s="36">
        <v>50</v>
      </c>
      <c r="AS119" s="36">
        <v>78</v>
      </c>
      <c r="AT119" s="36">
        <v>60</v>
      </c>
      <c r="AU119" s="36">
        <v>0</v>
      </c>
    </row>
    <row r="120" spans="1:47" x14ac:dyDescent="0.2">
      <c r="A120" s="36">
        <v>119</v>
      </c>
      <c r="B120" s="36">
        <v>1021108</v>
      </c>
      <c r="C120" s="36" t="s">
        <v>158</v>
      </c>
      <c r="D120" s="36" t="s">
        <v>1649</v>
      </c>
      <c r="E120" s="36" t="s">
        <v>2381</v>
      </c>
      <c r="F120" s="36">
        <v>4</v>
      </c>
      <c r="G120" s="36">
        <v>47</v>
      </c>
      <c r="H120" s="36">
        <v>54</v>
      </c>
      <c r="I120" s="36">
        <v>59</v>
      </c>
      <c r="J120" s="36">
        <v>38</v>
      </c>
      <c r="K120" s="36">
        <v>52</v>
      </c>
      <c r="L120" s="36">
        <v>5</v>
      </c>
      <c r="M120" s="36">
        <v>7</v>
      </c>
      <c r="N120" s="36">
        <v>3</v>
      </c>
      <c r="O120" s="36">
        <v>2</v>
      </c>
      <c r="P120" s="36">
        <v>0</v>
      </c>
      <c r="Q120" s="36">
        <v>0</v>
      </c>
      <c r="R120" s="36">
        <v>0</v>
      </c>
      <c r="S120" s="36">
        <v>0</v>
      </c>
      <c r="T120" s="36">
        <v>1</v>
      </c>
      <c r="U120" s="36" t="s">
        <v>1975</v>
      </c>
      <c r="V120" s="36" t="s">
        <v>1983</v>
      </c>
      <c r="W120" s="36" t="s">
        <v>2391</v>
      </c>
      <c r="Z120" s="36">
        <v>302600</v>
      </c>
      <c r="AB120" s="36">
        <v>187900</v>
      </c>
      <c r="AD120" s="36" t="s">
        <v>1978</v>
      </c>
      <c r="AE120" s="36">
        <v>29</v>
      </c>
      <c r="AF120" s="36">
        <v>0</v>
      </c>
      <c r="AG120" s="36">
        <v>0</v>
      </c>
      <c r="AH120" s="36">
        <v>0</v>
      </c>
      <c r="AI120" s="36">
        <v>0.43</v>
      </c>
      <c r="AJ120" s="36">
        <v>0.49</v>
      </c>
      <c r="AK120" s="36">
        <v>0.69</v>
      </c>
      <c r="AL120" s="36">
        <v>292000</v>
      </c>
      <c r="AO120" s="36">
        <v>6</v>
      </c>
      <c r="AP120" s="36">
        <v>1</v>
      </c>
      <c r="AQ120" s="36">
        <v>4</v>
      </c>
      <c r="AR120" s="36">
        <v>58</v>
      </c>
      <c r="AS120" s="36">
        <v>71</v>
      </c>
      <c r="AT120" s="36">
        <v>204</v>
      </c>
      <c r="AU120" s="36">
        <v>0</v>
      </c>
    </row>
    <row r="121" spans="1:47" x14ac:dyDescent="0.2">
      <c r="A121" s="36">
        <v>120</v>
      </c>
      <c r="B121" s="36">
        <v>1009385</v>
      </c>
      <c r="C121" s="36" t="s">
        <v>180</v>
      </c>
      <c r="D121" s="36" t="s">
        <v>181</v>
      </c>
      <c r="E121" s="36" t="s">
        <v>2381</v>
      </c>
      <c r="F121" s="36">
        <v>13</v>
      </c>
      <c r="G121" s="36">
        <v>46</v>
      </c>
      <c r="H121" s="36">
        <v>57</v>
      </c>
      <c r="I121" s="36">
        <v>56</v>
      </c>
      <c r="J121" s="36">
        <v>41</v>
      </c>
      <c r="K121" s="36">
        <v>60</v>
      </c>
      <c r="L121" s="36">
        <v>5</v>
      </c>
      <c r="M121" s="36">
        <v>10</v>
      </c>
      <c r="N121" s="36">
        <v>1</v>
      </c>
      <c r="O121" s="36">
        <v>2</v>
      </c>
      <c r="P121" s="36">
        <v>0</v>
      </c>
      <c r="Q121" s="36">
        <v>0</v>
      </c>
      <c r="R121" s="36">
        <v>2</v>
      </c>
      <c r="S121" s="36">
        <v>1</v>
      </c>
      <c r="T121" s="36">
        <v>0</v>
      </c>
      <c r="U121" s="36" t="s">
        <v>1975</v>
      </c>
      <c r="V121" s="36" t="s">
        <v>1980</v>
      </c>
      <c r="W121" s="36" t="s">
        <v>2390</v>
      </c>
      <c r="Z121" s="36">
        <v>415800</v>
      </c>
      <c r="AB121" s="36">
        <v>259900</v>
      </c>
      <c r="AD121" s="36" t="s">
        <v>1978</v>
      </c>
      <c r="AE121" s="36">
        <v>2</v>
      </c>
      <c r="AF121" s="36">
        <v>0</v>
      </c>
      <c r="AG121" s="36">
        <v>0</v>
      </c>
      <c r="AH121" s="36">
        <v>0</v>
      </c>
      <c r="AI121" s="36">
        <v>0.39</v>
      </c>
      <c r="AJ121" s="36">
        <v>0.37</v>
      </c>
      <c r="AK121" s="36">
        <v>0.26</v>
      </c>
      <c r="AL121" s="36">
        <v>449000</v>
      </c>
      <c r="AO121" s="36">
        <v>5</v>
      </c>
      <c r="AP121" s="36">
        <v>0</v>
      </c>
      <c r="AQ121" s="36">
        <v>4</v>
      </c>
      <c r="AR121" s="36">
        <v>73</v>
      </c>
      <c r="AS121" s="36">
        <v>87</v>
      </c>
      <c r="AT121" s="36">
        <v>134</v>
      </c>
      <c r="AU121" s="36">
        <v>0</v>
      </c>
    </row>
    <row r="122" spans="1:47" x14ac:dyDescent="0.2">
      <c r="A122" s="36">
        <v>121</v>
      </c>
      <c r="B122" s="36">
        <v>997846</v>
      </c>
      <c r="C122" s="36" t="s">
        <v>350</v>
      </c>
      <c r="D122" s="36" t="s">
        <v>351</v>
      </c>
      <c r="E122" s="36" t="s">
        <v>2381</v>
      </c>
      <c r="F122" s="36">
        <v>4</v>
      </c>
      <c r="G122" s="36">
        <v>46</v>
      </c>
      <c r="H122" s="36">
        <v>53</v>
      </c>
      <c r="I122" s="36">
        <v>62</v>
      </c>
      <c r="J122" s="36">
        <v>36</v>
      </c>
      <c r="K122" s="36">
        <v>54</v>
      </c>
      <c r="L122" s="36">
        <v>10</v>
      </c>
      <c r="M122" s="36">
        <v>4</v>
      </c>
      <c r="N122" s="36">
        <v>2</v>
      </c>
      <c r="O122" s="36">
        <v>2</v>
      </c>
      <c r="P122" s="36">
        <v>0</v>
      </c>
      <c r="Q122" s="36">
        <v>0</v>
      </c>
      <c r="R122" s="36">
        <v>2</v>
      </c>
      <c r="S122" s="36">
        <v>0</v>
      </c>
      <c r="T122" s="36">
        <v>0</v>
      </c>
      <c r="U122" s="36" t="s">
        <v>1975</v>
      </c>
      <c r="V122" s="36" t="s">
        <v>1995</v>
      </c>
      <c r="W122" s="36" t="s">
        <v>2389</v>
      </c>
      <c r="Z122" s="36">
        <v>235300</v>
      </c>
      <c r="AB122" s="36">
        <v>167500</v>
      </c>
      <c r="AD122" s="36" t="s">
        <v>1993</v>
      </c>
      <c r="AE122" s="36">
        <v>26</v>
      </c>
      <c r="AF122" s="36">
        <v>0</v>
      </c>
      <c r="AG122" s="36">
        <v>0</v>
      </c>
      <c r="AH122" s="36">
        <v>0</v>
      </c>
      <c r="AI122" s="36">
        <v>29.66</v>
      </c>
      <c r="AJ122" s="36">
        <v>42.58</v>
      </c>
      <c r="AK122" s="36">
        <v>8.3800000000000008</v>
      </c>
      <c r="AL122" s="36">
        <v>373000</v>
      </c>
      <c r="AO122" s="36">
        <v>2</v>
      </c>
      <c r="AP122" s="36">
        <v>0</v>
      </c>
      <c r="AQ122" s="36">
        <v>5</v>
      </c>
      <c r="AR122" s="36">
        <v>78</v>
      </c>
      <c r="AS122" s="36">
        <v>87</v>
      </c>
      <c r="AT122" s="36">
        <v>311</v>
      </c>
      <c r="AU122" s="36">
        <v>0</v>
      </c>
    </row>
    <row r="123" spans="1:47" x14ac:dyDescent="0.2">
      <c r="A123" s="36">
        <v>122</v>
      </c>
      <c r="B123" s="36">
        <v>1017067</v>
      </c>
      <c r="C123" s="36" t="s">
        <v>51</v>
      </c>
      <c r="D123" s="36" t="s">
        <v>1635</v>
      </c>
      <c r="E123" s="36" t="s">
        <v>2381</v>
      </c>
      <c r="F123" s="36">
        <v>3</v>
      </c>
      <c r="G123" s="36">
        <v>43</v>
      </c>
      <c r="H123" s="36">
        <v>52</v>
      </c>
      <c r="I123" s="36">
        <v>58</v>
      </c>
      <c r="J123" s="36">
        <v>31</v>
      </c>
      <c r="K123" s="36">
        <v>42</v>
      </c>
      <c r="L123" s="36">
        <v>8</v>
      </c>
      <c r="M123" s="36">
        <v>1</v>
      </c>
      <c r="N123" s="36">
        <v>3</v>
      </c>
      <c r="O123" s="36">
        <v>2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 t="s">
        <v>1975</v>
      </c>
      <c r="V123" s="36" t="s">
        <v>1983</v>
      </c>
      <c r="W123" s="36" t="s">
        <v>2388</v>
      </c>
      <c r="Z123" s="36">
        <v>191800</v>
      </c>
      <c r="AB123" s="36">
        <v>123900</v>
      </c>
      <c r="AD123" s="36" t="s">
        <v>1993</v>
      </c>
      <c r="AE123" s="36">
        <v>44</v>
      </c>
      <c r="AF123" s="36">
        <v>0</v>
      </c>
      <c r="AG123" s="36">
        <v>0</v>
      </c>
      <c r="AH123" s="36">
        <v>0</v>
      </c>
      <c r="AI123" s="36">
        <v>47.24</v>
      </c>
      <c r="AJ123" s="36">
        <v>41.47</v>
      </c>
      <c r="AK123" s="36">
        <v>41.99</v>
      </c>
      <c r="AL123" s="36">
        <v>200000</v>
      </c>
      <c r="AO123" s="36">
        <v>4</v>
      </c>
      <c r="AP123" s="36">
        <v>2</v>
      </c>
      <c r="AQ123" s="36">
        <v>1</v>
      </c>
      <c r="AR123" s="36">
        <v>44</v>
      </c>
      <c r="AS123" s="36">
        <v>76</v>
      </c>
      <c r="AT123" s="36">
        <v>190</v>
      </c>
      <c r="AU123" s="36">
        <v>0</v>
      </c>
    </row>
    <row r="124" spans="1:47" x14ac:dyDescent="0.2">
      <c r="A124" s="36">
        <v>123</v>
      </c>
      <c r="B124" s="36">
        <v>993953</v>
      </c>
      <c r="C124" s="36" t="s">
        <v>150</v>
      </c>
      <c r="D124" s="36" t="s">
        <v>151</v>
      </c>
      <c r="E124" s="36" t="s">
        <v>2381</v>
      </c>
      <c r="F124" s="36">
        <v>9</v>
      </c>
      <c r="G124" s="36">
        <v>39</v>
      </c>
      <c r="H124" s="36">
        <v>50</v>
      </c>
      <c r="I124" s="36">
        <v>49</v>
      </c>
      <c r="J124" s="36">
        <v>33</v>
      </c>
      <c r="K124" s="36">
        <v>40</v>
      </c>
      <c r="L124" s="36">
        <v>4</v>
      </c>
      <c r="M124" s="36">
        <v>2</v>
      </c>
      <c r="N124" s="36">
        <v>4</v>
      </c>
      <c r="O124" s="36">
        <v>1</v>
      </c>
      <c r="P124" s="36">
        <v>1</v>
      </c>
      <c r="Q124" s="36">
        <v>0</v>
      </c>
      <c r="R124" s="36">
        <v>0</v>
      </c>
      <c r="S124" s="36">
        <v>1</v>
      </c>
      <c r="T124" s="36">
        <v>0</v>
      </c>
      <c r="U124" s="36" t="s">
        <v>1975</v>
      </c>
      <c r="V124" s="36" t="s">
        <v>1789</v>
      </c>
      <c r="W124" s="36" t="s">
        <v>2387</v>
      </c>
      <c r="X124" s="36" t="s">
        <v>1989</v>
      </c>
      <c r="Y124" s="36" t="s">
        <v>2386</v>
      </c>
      <c r="Z124" s="36">
        <v>469500</v>
      </c>
      <c r="AB124" s="36">
        <v>313000</v>
      </c>
      <c r="AD124" s="36" t="s">
        <v>1987</v>
      </c>
      <c r="AE124" s="36">
        <v>30</v>
      </c>
      <c r="AF124" s="36">
        <v>0</v>
      </c>
      <c r="AG124" s="36">
        <v>0</v>
      </c>
      <c r="AH124" s="36">
        <v>0</v>
      </c>
      <c r="AI124" s="36">
        <v>0.35</v>
      </c>
      <c r="AJ124" s="36">
        <v>0.35</v>
      </c>
      <c r="AK124" s="36">
        <v>0.35</v>
      </c>
      <c r="AL124" s="36">
        <v>458000</v>
      </c>
      <c r="AO124" s="36">
        <v>0</v>
      </c>
      <c r="AP124" s="36">
        <v>0</v>
      </c>
      <c r="AQ124" s="36">
        <v>0</v>
      </c>
      <c r="AR124" s="36">
        <v>100</v>
      </c>
      <c r="AS124" s="36">
        <v>40</v>
      </c>
      <c r="AT124" s="36">
        <v>98</v>
      </c>
      <c r="AU124" s="36">
        <v>1</v>
      </c>
    </row>
    <row r="125" spans="1:47" x14ac:dyDescent="0.2">
      <c r="A125" s="36">
        <v>124</v>
      </c>
      <c r="B125" s="36">
        <v>1002235</v>
      </c>
      <c r="C125" s="36" t="s">
        <v>415</v>
      </c>
      <c r="D125" s="36" t="s">
        <v>178</v>
      </c>
      <c r="E125" s="36" t="s">
        <v>2381</v>
      </c>
      <c r="F125" s="36">
        <v>3</v>
      </c>
      <c r="G125" s="36">
        <v>38</v>
      </c>
      <c r="H125" s="36">
        <v>57</v>
      </c>
      <c r="I125" s="36">
        <v>49</v>
      </c>
      <c r="J125" s="36">
        <v>34</v>
      </c>
      <c r="K125" s="36">
        <v>49</v>
      </c>
      <c r="L125" s="36">
        <v>8</v>
      </c>
      <c r="M125" s="36">
        <v>5</v>
      </c>
      <c r="N125" s="36">
        <v>3</v>
      </c>
      <c r="O125" s="36">
        <v>0</v>
      </c>
      <c r="P125" s="36">
        <v>0</v>
      </c>
      <c r="Q125" s="36">
        <v>0</v>
      </c>
      <c r="R125" s="36">
        <v>2</v>
      </c>
      <c r="S125" s="36">
        <v>0</v>
      </c>
      <c r="T125" s="36">
        <v>1</v>
      </c>
      <c r="U125" s="36" t="s">
        <v>1975</v>
      </c>
      <c r="V125" s="36" t="s">
        <v>1995</v>
      </c>
      <c r="W125" s="36" t="s">
        <v>2385</v>
      </c>
      <c r="Z125" s="36">
        <v>584700</v>
      </c>
      <c r="AB125" s="36">
        <v>390700</v>
      </c>
      <c r="AE125" s="36">
        <v>16</v>
      </c>
      <c r="AF125" s="36">
        <v>0</v>
      </c>
      <c r="AG125" s="36">
        <v>0</v>
      </c>
      <c r="AH125" s="36">
        <v>0</v>
      </c>
      <c r="AI125" s="36">
        <v>0.74</v>
      </c>
      <c r="AJ125" s="36">
        <v>0.93</v>
      </c>
      <c r="AK125" s="36">
        <v>0.96</v>
      </c>
      <c r="AL125" s="36">
        <v>570000</v>
      </c>
      <c r="AO125" s="36">
        <v>5</v>
      </c>
      <c r="AP125" s="36">
        <v>0</v>
      </c>
      <c r="AQ125" s="36">
        <v>3</v>
      </c>
      <c r="AR125" s="36">
        <v>92</v>
      </c>
      <c r="AS125" s="36">
        <v>77</v>
      </c>
      <c r="AT125" s="36">
        <v>317</v>
      </c>
      <c r="AU125" s="36">
        <v>0</v>
      </c>
    </row>
    <row r="126" spans="1:47" x14ac:dyDescent="0.2">
      <c r="A126" s="36">
        <v>125</v>
      </c>
      <c r="B126" s="36">
        <v>1003520</v>
      </c>
      <c r="C126" s="36" t="s">
        <v>841</v>
      </c>
      <c r="D126" s="36" t="s">
        <v>152</v>
      </c>
      <c r="E126" s="36" t="s">
        <v>2381</v>
      </c>
      <c r="F126" s="36">
        <v>0</v>
      </c>
      <c r="G126" s="36">
        <v>13</v>
      </c>
      <c r="H126" s="36">
        <v>6</v>
      </c>
      <c r="I126" s="36">
        <v>18</v>
      </c>
      <c r="J126" s="36">
        <v>9</v>
      </c>
      <c r="K126" s="36">
        <v>12</v>
      </c>
      <c r="L126" s="36">
        <v>2</v>
      </c>
      <c r="M126" s="36">
        <v>0</v>
      </c>
      <c r="N126" s="36">
        <v>1</v>
      </c>
      <c r="O126" s="36">
        <v>1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 t="s">
        <v>1975</v>
      </c>
      <c r="V126" s="36" t="s">
        <v>1985</v>
      </c>
      <c r="W126" s="36" t="s">
        <v>2384</v>
      </c>
      <c r="X126" s="36" t="s">
        <v>1991</v>
      </c>
      <c r="Y126" s="36" t="s">
        <v>2297</v>
      </c>
      <c r="Z126" s="36">
        <v>197000</v>
      </c>
      <c r="AB126" s="36">
        <v>179200</v>
      </c>
      <c r="AD126" s="36" t="s">
        <v>1993</v>
      </c>
      <c r="AE126" s="36">
        <v>39</v>
      </c>
      <c r="AF126" s="36">
        <v>0</v>
      </c>
      <c r="AG126" s="36">
        <v>0</v>
      </c>
      <c r="AH126" s="36">
        <v>0</v>
      </c>
      <c r="AI126" s="36">
        <v>0.5</v>
      </c>
      <c r="AJ126" s="36">
        <v>0.22</v>
      </c>
      <c r="AK126" s="36">
        <v>0.14000000000000001</v>
      </c>
      <c r="AL126" s="36">
        <v>241000</v>
      </c>
      <c r="AO126" s="36">
        <v>0</v>
      </c>
      <c r="AP126" s="36">
        <v>0</v>
      </c>
      <c r="AQ126" s="36">
        <v>1</v>
      </c>
      <c r="AR126" s="36">
        <v>50</v>
      </c>
      <c r="AS126" s="36">
        <v>25</v>
      </c>
      <c r="AT126" s="36">
        <v>54</v>
      </c>
      <c r="AU126" s="36">
        <v>0</v>
      </c>
    </row>
    <row r="127" spans="1:47" x14ac:dyDescent="0.2">
      <c r="A127" s="36">
        <v>126</v>
      </c>
      <c r="B127" s="36">
        <v>298336</v>
      </c>
      <c r="C127" s="36" t="s">
        <v>504</v>
      </c>
      <c r="D127" s="36" t="s">
        <v>505</v>
      </c>
      <c r="E127" s="36" t="s">
        <v>2381</v>
      </c>
      <c r="F127" s="36">
        <v>1</v>
      </c>
      <c r="G127" s="36">
        <v>12</v>
      </c>
      <c r="H127" s="36">
        <v>7</v>
      </c>
      <c r="I127" s="36">
        <v>16</v>
      </c>
      <c r="J127" s="36">
        <v>10</v>
      </c>
      <c r="K127" s="36">
        <v>12</v>
      </c>
      <c r="L127" s="36">
        <v>2</v>
      </c>
      <c r="M127" s="36">
        <v>0</v>
      </c>
      <c r="N127" s="36">
        <v>2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 t="s">
        <v>1975</v>
      </c>
      <c r="V127" s="36" t="s">
        <v>1985</v>
      </c>
      <c r="W127" s="36" t="s">
        <v>2383</v>
      </c>
      <c r="X127" s="36" t="s">
        <v>1995</v>
      </c>
      <c r="Y127" s="36" t="s">
        <v>2382</v>
      </c>
      <c r="Z127" s="36">
        <v>423700</v>
      </c>
      <c r="AB127" s="36">
        <v>303000</v>
      </c>
      <c r="AD127" s="36" t="s">
        <v>1987</v>
      </c>
      <c r="AE127" s="36">
        <v>12</v>
      </c>
      <c r="AF127" s="36">
        <v>0</v>
      </c>
      <c r="AG127" s="36">
        <v>0</v>
      </c>
      <c r="AH127" s="36">
        <v>0</v>
      </c>
      <c r="AI127" s="36">
        <v>0.23</v>
      </c>
      <c r="AJ127" s="36">
        <v>0.12</v>
      </c>
      <c r="AK127" s="36">
        <v>0.06</v>
      </c>
      <c r="AL127" s="36">
        <v>418000</v>
      </c>
      <c r="AO127" s="36">
        <v>0</v>
      </c>
      <c r="AP127" s="36">
        <v>0</v>
      </c>
      <c r="AQ127" s="36">
        <v>0</v>
      </c>
      <c r="AR127" s="36">
        <v>100</v>
      </c>
      <c r="AS127" s="36">
        <v>20</v>
      </c>
      <c r="AT127" s="36">
        <v>10</v>
      </c>
      <c r="AU127" s="36">
        <v>0</v>
      </c>
    </row>
    <row r="128" spans="1:47" x14ac:dyDescent="0.2">
      <c r="A128" s="36">
        <v>127</v>
      </c>
      <c r="B128" s="36">
        <v>1007099</v>
      </c>
      <c r="C128" s="36" t="s">
        <v>96</v>
      </c>
      <c r="D128" s="36" t="s">
        <v>486</v>
      </c>
      <c r="E128" s="36" t="s">
        <v>2381</v>
      </c>
      <c r="F128" s="36">
        <v>0</v>
      </c>
      <c r="G128" s="36">
        <v>10</v>
      </c>
      <c r="H128" s="36">
        <v>5</v>
      </c>
      <c r="I128" s="36">
        <v>12</v>
      </c>
      <c r="J128" s="36">
        <v>9</v>
      </c>
      <c r="K128" s="36">
        <v>12</v>
      </c>
      <c r="L128" s="36">
        <v>1</v>
      </c>
      <c r="M128" s="36">
        <v>2</v>
      </c>
      <c r="N128" s="36">
        <v>1</v>
      </c>
      <c r="O128" s="36">
        <v>0</v>
      </c>
      <c r="P128" s="36">
        <v>0</v>
      </c>
      <c r="Q128" s="36">
        <v>0</v>
      </c>
      <c r="R128" s="36">
        <v>0</v>
      </c>
      <c r="S128" s="36">
        <v>0</v>
      </c>
      <c r="T128" s="36">
        <v>0</v>
      </c>
      <c r="U128" s="36" t="s">
        <v>1975</v>
      </c>
      <c r="V128" s="36" t="s">
        <v>1985</v>
      </c>
      <c r="W128" s="36" t="s">
        <v>2298</v>
      </c>
      <c r="X128" s="36" t="s">
        <v>1983</v>
      </c>
      <c r="Y128" s="36" t="s">
        <v>2380</v>
      </c>
      <c r="Z128" s="36">
        <v>191800</v>
      </c>
      <c r="AB128" s="36">
        <v>123900</v>
      </c>
      <c r="AD128" s="36" t="s">
        <v>1978</v>
      </c>
      <c r="AE128" s="36">
        <v>22</v>
      </c>
      <c r="AF128" s="36">
        <v>0</v>
      </c>
      <c r="AG128" s="36">
        <v>0</v>
      </c>
      <c r="AH128" s="36">
        <v>0</v>
      </c>
      <c r="AI128" s="36">
        <v>2.87</v>
      </c>
      <c r="AJ128" s="36">
        <v>2.02</v>
      </c>
      <c r="AK128" s="36">
        <v>1.7</v>
      </c>
      <c r="AL128" s="36">
        <v>225000</v>
      </c>
      <c r="AO128" s="36">
        <v>0</v>
      </c>
      <c r="AP128" s="36">
        <v>0</v>
      </c>
      <c r="AQ128" s="36">
        <v>1</v>
      </c>
      <c r="AR128" s="36">
        <v>66</v>
      </c>
      <c r="AS128" s="36">
        <v>13</v>
      </c>
      <c r="AT128" s="36">
        <v>30</v>
      </c>
      <c r="AU128" s="36">
        <v>0</v>
      </c>
    </row>
    <row r="129" spans="1:47" x14ac:dyDescent="0.2">
      <c r="A129" s="36">
        <v>128</v>
      </c>
      <c r="B129" s="36">
        <v>997230</v>
      </c>
      <c r="C129" s="36" t="s">
        <v>104</v>
      </c>
      <c r="D129" s="36" t="s">
        <v>105</v>
      </c>
      <c r="E129" s="36" t="s">
        <v>2355</v>
      </c>
      <c r="F129" s="36">
        <v>21</v>
      </c>
      <c r="G129" s="36">
        <v>90</v>
      </c>
      <c r="H129" s="36">
        <v>81</v>
      </c>
      <c r="I129" s="36">
        <v>61</v>
      </c>
      <c r="J129" s="36">
        <v>75</v>
      </c>
      <c r="K129" s="36">
        <v>96</v>
      </c>
      <c r="L129" s="36">
        <v>13</v>
      </c>
      <c r="M129" s="36">
        <v>7</v>
      </c>
      <c r="N129" s="36">
        <v>6</v>
      </c>
      <c r="O129" s="36">
        <v>2</v>
      </c>
      <c r="P129" s="36">
        <v>0</v>
      </c>
      <c r="Q129" s="36">
        <v>2</v>
      </c>
      <c r="R129" s="36">
        <v>1</v>
      </c>
      <c r="S129" s="36">
        <v>2</v>
      </c>
      <c r="T129" s="36">
        <v>0</v>
      </c>
      <c r="U129" s="36" t="s">
        <v>1975</v>
      </c>
      <c r="V129" s="36" t="s">
        <v>1974</v>
      </c>
      <c r="W129" s="36" t="s">
        <v>2379</v>
      </c>
      <c r="Z129" s="36">
        <v>640400</v>
      </c>
      <c r="AB129" s="36">
        <v>427900</v>
      </c>
      <c r="AD129" s="36" t="s">
        <v>1987</v>
      </c>
      <c r="AE129" s="36">
        <v>18</v>
      </c>
      <c r="AF129" s="36">
        <v>0</v>
      </c>
      <c r="AG129" s="36">
        <v>0</v>
      </c>
      <c r="AH129" s="36">
        <v>0</v>
      </c>
      <c r="AI129" s="36">
        <v>0.62</v>
      </c>
      <c r="AJ129" s="36">
        <v>0.85</v>
      </c>
      <c r="AK129" s="36">
        <v>1.2</v>
      </c>
      <c r="AL129" s="36">
        <v>624000</v>
      </c>
      <c r="AO129" s="36">
        <v>6</v>
      </c>
      <c r="AP129" s="36">
        <v>0</v>
      </c>
      <c r="AQ129" s="36">
        <v>3</v>
      </c>
      <c r="AR129" s="36">
        <v>60</v>
      </c>
      <c r="AS129" s="36">
        <v>83</v>
      </c>
      <c r="AT129" s="36">
        <v>354</v>
      </c>
      <c r="AU129" s="36">
        <v>0</v>
      </c>
    </row>
    <row r="130" spans="1:47" x14ac:dyDescent="0.2">
      <c r="A130" s="36">
        <v>129</v>
      </c>
      <c r="B130" s="36">
        <v>1004938</v>
      </c>
      <c r="C130" s="36" t="s">
        <v>520</v>
      </c>
      <c r="D130" s="36" t="s">
        <v>521</v>
      </c>
      <c r="E130" s="36" t="s">
        <v>2355</v>
      </c>
      <c r="F130" s="36">
        <v>14</v>
      </c>
      <c r="G130" s="36">
        <v>89</v>
      </c>
      <c r="H130" s="36">
        <v>97</v>
      </c>
      <c r="I130" s="36">
        <v>58</v>
      </c>
      <c r="J130" s="36">
        <v>71</v>
      </c>
      <c r="K130" s="36">
        <v>96</v>
      </c>
      <c r="L130" s="36">
        <v>14</v>
      </c>
      <c r="M130" s="36">
        <v>9</v>
      </c>
      <c r="N130" s="36">
        <v>7</v>
      </c>
      <c r="O130" s="36">
        <v>2</v>
      </c>
      <c r="P130" s="36">
        <v>0</v>
      </c>
      <c r="Q130" s="36">
        <v>0</v>
      </c>
      <c r="R130" s="36">
        <v>0</v>
      </c>
      <c r="S130" s="36">
        <v>0</v>
      </c>
      <c r="T130" s="36">
        <v>0</v>
      </c>
      <c r="U130" s="36" t="s">
        <v>1975</v>
      </c>
      <c r="V130" s="36" t="s">
        <v>1974</v>
      </c>
      <c r="W130" s="36" t="s">
        <v>2378</v>
      </c>
      <c r="Z130" s="36">
        <v>549900</v>
      </c>
      <c r="AB130" s="36">
        <v>351200</v>
      </c>
      <c r="AD130" s="36" t="s">
        <v>1987</v>
      </c>
      <c r="AE130" s="36">
        <v>32</v>
      </c>
      <c r="AF130" s="36">
        <v>0</v>
      </c>
      <c r="AG130" s="36">
        <v>0</v>
      </c>
      <c r="AH130" s="36">
        <v>0</v>
      </c>
      <c r="AI130" s="36">
        <v>0</v>
      </c>
      <c r="AJ130" s="36">
        <v>0.11</v>
      </c>
      <c r="AK130" s="36">
        <v>0.16</v>
      </c>
      <c r="AL130" s="36">
        <v>537000</v>
      </c>
      <c r="AO130" s="36">
        <v>7</v>
      </c>
      <c r="AP130" s="36">
        <v>1</v>
      </c>
      <c r="AQ130" s="36">
        <v>1</v>
      </c>
      <c r="AR130" s="36">
        <v>73</v>
      </c>
      <c r="AS130" s="36">
        <v>80</v>
      </c>
      <c r="AT130" s="36">
        <v>387</v>
      </c>
      <c r="AU130" s="36">
        <v>0</v>
      </c>
    </row>
    <row r="131" spans="1:47" x14ac:dyDescent="0.2">
      <c r="A131" s="36">
        <v>130</v>
      </c>
      <c r="B131" s="36">
        <v>290550</v>
      </c>
      <c r="C131" s="36" t="s">
        <v>137</v>
      </c>
      <c r="D131" s="36" t="s">
        <v>512</v>
      </c>
      <c r="E131" s="36" t="s">
        <v>2355</v>
      </c>
      <c r="F131" s="36">
        <v>15</v>
      </c>
      <c r="G131" s="36">
        <v>86</v>
      </c>
      <c r="H131" s="36">
        <v>101</v>
      </c>
      <c r="I131" s="36">
        <v>54</v>
      </c>
      <c r="J131" s="36">
        <v>67</v>
      </c>
      <c r="K131" s="36">
        <v>94</v>
      </c>
      <c r="L131" s="36">
        <v>15</v>
      </c>
      <c r="M131" s="36">
        <v>7</v>
      </c>
      <c r="N131" s="36">
        <v>5</v>
      </c>
      <c r="O131" s="36">
        <v>4</v>
      </c>
      <c r="P131" s="36">
        <v>0</v>
      </c>
      <c r="Q131" s="36">
        <v>1</v>
      </c>
      <c r="R131" s="36">
        <v>2</v>
      </c>
      <c r="S131" s="36">
        <v>0</v>
      </c>
      <c r="T131" s="36">
        <v>1</v>
      </c>
      <c r="U131" s="36" t="s">
        <v>1975</v>
      </c>
      <c r="V131" s="36" t="s">
        <v>1980</v>
      </c>
      <c r="W131" s="36" t="s">
        <v>2377</v>
      </c>
      <c r="Z131" s="36">
        <v>870300</v>
      </c>
      <c r="AB131" s="36">
        <v>546300</v>
      </c>
      <c r="AD131" s="36" t="s">
        <v>1978</v>
      </c>
      <c r="AE131" s="36">
        <v>29</v>
      </c>
      <c r="AF131" s="36">
        <v>0</v>
      </c>
      <c r="AG131" s="36">
        <v>0</v>
      </c>
      <c r="AH131" s="36">
        <v>0</v>
      </c>
      <c r="AI131" s="36">
        <v>1.0900000000000001</v>
      </c>
      <c r="AJ131" s="36">
        <v>0.57999999999999996</v>
      </c>
      <c r="AK131" s="36">
        <v>0.59</v>
      </c>
      <c r="AL131" s="36">
        <v>849000</v>
      </c>
      <c r="AO131" s="36">
        <v>6</v>
      </c>
      <c r="AP131" s="36">
        <v>1</v>
      </c>
      <c r="AQ131" s="36">
        <v>3</v>
      </c>
      <c r="AR131" s="36">
        <v>54</v>
      </c>
      <c r="AS131" s="36">
        <v>67</v>
      </c>
      <c r="AT131" s="36">
        <v>374</v>
      </c>
      <c r="AU131" s="36">
        <v>1</v>
      </c>
    </row>
    <row r="132" spans="1:47" x14ac:dyDescent="0.2">
      <c r="A132" s="36">
        <v>131</v>
      </c>
      <c r="B132" s="36">
        <v>1012805</v>
      </c>
      <c r="C132" s="36" t="s">
        <v>1024</v>
      </c>
      <c r="D132" s="36" t="s">
        <v>1025</v>
      </c>
      <c r="E132" s="36" t="s">
        <v>2355</v>
      </c>
      <c r="F132" s="36">
        <v>18</v>
      </c>
      <c r="G132" s="36">
        <v>74</v>
      </c>
      <c r="H132" s="36">
        <v>112</v>
      </c>
      <c r="I132" s="36">
        <v>55</v>
      </c>
      <c r="J132" s="36">
        <v>53</v>
      </c>
      <c r="K132" s="36">
        <v>79</v>
      </c>
      <c r="L132" s="36">
        <v>11</v>
      </c>
      <c r="M132" s="36">
        <v>8</v>
      </c>
      <c r="N132" s="36">
        <v>0</v>
      </c>
      <c r="O132" s="36">
        <v>7</v>
      </c>
      <c r="P132" s="36">
        <v>0</v>
      </c>
      <c r="Q132" s="36">
        <v>2</v>
      </c>
      <c r="R132" s="36">
        <v>2</v>
      </c>
      <c r="S132" s="36">
        <v>0</v>
      </c>
      <c r="T132" s="36">
        <v>1</v>
      </c>
      <c r="U132" s="36" t="s">
        <v>1975</v>
      </c>
      <c r="V132" s="36" t="s">
        <v>1980</v>
      </c>
      <c r="W132" s="36" t="s">
        <v>2376</v>
      </c>
      <c r="Z132" s="36">
        <v>482800</v>
      </c>
      <c r="AB132" s="36">
        <v>311400</v>
      </c>
      <c r="AD132" s="36" t="s">
        <v>1978</v>
      </c>
      <c r="AE132" s="36">
        <v>4</v>
      </c>
      <c r="AF132" s="36">
        <v>0</v>
      </c>
      <c r="AG132" s="36">
        <v>0</v>
      </c>
      <c r="AH132" s="36">
        <v>0</v>
      </c>
      <c r="AI132" s="36">
        <v>1.05</v>
      </c>
      <c r="AJ132" s="36">
        <v>1.03</v>
      </c>
      <c r="AK132" s="36">
        <v>1.71</v>
      </c>
      <c r="AL132" s="36">
        <v>471000</v>
      </c>
      <c r="AO132" s="36">
        <v>11</v>
      </c>
      <c r="AP132" s="36">
        <v>5</v>
      </c>
      <c r="AQ132" s="36">
        <v>2</v>
      </c>
      <c r="AR132" s="36">
        <v>84</v>
      </c>
      <c r="AS132" s="36">
        <v>77</v>
      </c>
      <c r="AT132" s="36">
        <v>426</v>
      </c>
      <c r="AU132" s="36">
        <v>0</v>
      </c>
    </row>
    <row r="133" spans="1:47" x14ac:dyDescent="0.2">
      <c r="A133" s="36">
        <v>132</v>
      </c>
      <c r="B133" s="36">
        <v>291800</v>
      </c>
      <c r="C133" s="36" t="s">
        <v>49</v>
      </c>
      <c r="D133" s="36" t="s">
        <v>369</v>
      </c>
      <c r="E133" s="36" t="s">
        <v>2355</v>
      </c>
      <c r="F133" s="36">
        <v>9</v>
      </c>
      <c r="G133" s="36">
        <v>73</v>
      </c>
      <c r="H133" s="36">
        <v>91</v>
      </c>
      <c r="I133" s="36">
        <v>45</v>
      </c>
      <c r="J133" s="36">
        <v>58</v>
      </c>
      <c r="K133" s="36">
        <v>81</v>
      </c>
      <c r="L133" s="36">
        <v>13</v>
      </c>
      <c r="M133" s="36">
        <v>6</v>
      </c>
      <c r="N133" s="36">
        <v>5</v>
      </c>
      <c r="O133" s="36">
        <v>3</v>
      </c>
      <c r="P133" s="36">
        <v>0</v>
      </c>
      <c r="Q133" s="36">
        <v>1</v>
      </c>
      <c r="R133" s="36">
        <v>2</v>
      </c>
      <c r="S133" s="36">
        <v>0</v>
      </c>
      <c r="T133" s="36">
        <v>0</v>
      </c>
      <c r="U133" s="36" t="s">
        <v>1975</v>
      </c>
      <c r="V133" s="36" t="s">
        <v>1991</v>
      </c>
      <c r="W133" s="36" t="s">
        <v>2375</v>
      </c>
      <c r="Z133" s="36">
        <v>857100</v>
      </c>
      <c r="AB133" s="36">
        <v>604000</v>
      </c>
      <c r="AD133" s="36" t="s">
        <v>1993</v>
      </c>
      <c r="AE133" s="36">
        <v>44</v>
      </c>
      <c r="AF133" s="36">
        <v>0</v>
      </c>
      <c r="AG133" s="36">
        <v>0</v>
      </c>
      <c r="AH133" s="36">
        <v>0</v>
      </c>
      <c r="AI133" s="36">
        <v>23.37</v>
      </c>
      <c r="AJ133" s="36">
        <v>39.909999999999997</v>
      </c>
      <c r="AK133" s="36">
        <v>15.29</v>
      </c>
      <c r="AL133" s="36">
        <v>836000</v>
      </c>
      <c r="AO133" s="36">
        <v>6</v>
      </c>
      <c r="AP133" s="36">
        <v>0</v>
      </c>
      <c r="AQ133" s="36">
        <v>3</v>
      </c>
      <c r="AR133" s="36">
        <v>73</v>
      </c>
      <c r="AS133" s="36">
        <v>75</v>
      </c>
      <c r="AT133" s="36">
        <v>538</v>
      </c>
      <c r="AU133" s="36">
        <v>0</v>
      </c>
    </row>
    <row r="134" spans="1:47" x14ac:dyDescent="0.2">
      <c r="A134" s="36">
        <v>133</v>
      </c>
      <c r="B134" s="36">
        <v>1004870</v>
      </c>
      <c r="C134" s="36" t="s">
        <v>356</v>
      </c>
      <c r="D134" s="36" t="s">
        <v>512</v>
      </c>
      <c r="E134" s="36" t="s">
        <v>2355</v>
      </c>
      <c r="F134" s="36">
        <v>9</v>
      </c>
      <c r="G134" s="36">
        <v>71</v>
      </c>
      <c r="H134" s="36">
        <v>70</v>
      </c>
      <c r="I134" s="36">
        <v>49</v>
      </c>
      <c r="J134" s="36">
        <v>56</v>
      </c>
      <c r="K134" s="36">
        <v>76</v>
      </c>
      <c r="L134" s="36">
        <v>11</v>
      </c>
      <c r="M134" s="36">
        <v>6</v>
      </c>
      <c r="N134" s="36">
        <v>5</v>
      </c>
      <c r="O134" s="36">
        <v>3</v>
      </c>
      <c r="P134" s="36">
        <v>0</v>
      </c>
      <c r="Q134" s="36">
        <v>1</v>
      </c>
      <c r="R134" s="36">
        <v>1</v>
      </c>
      <c r="S134" s="36">
        <v>0</v>
      </c>
      <c r="T134" s="36">
        <v>1</v>
      </c>
      <c r="U134" s="36" t="s">
        <v>1975</v>
      </c>
      <c r="V134" s="36" t="s">
        <v>1995</v>
      </c>
      <c r="W134" s="36" t="s">
        <v>2374</v>
      </c>
      <c r="Z134" s="36">
        <v>599100</v>
      </c>
      <c r="AB134" s="36">
        <v>371900</v>
      </c>
      <c r="AD134" s="36" t="s">
        <v>1993</v>
      </c>
      <c r="AE134" s="36">
        <v>39</v>
      </c>
      <c r="AF134" s="36">
        <v>0</v>
      </c>
      <c r="AG134" s="36">
        <v>0</v>
      </c>
      <c r="AH134" s="36">
        <v>0</v>
      </c>
      <c r="AI134" s="36">
        <v>0.27</v>
      </c>
      <c r="AJ134" s="36">
        <v>0.38</v>
      </c>
      <c r="AK134" s="36">
        <v>0.55000000000000004</v>
      </c>
      <c r="AL134" s="36">
        <v>584000</v>
      </c>
      <c r="AO134" s="36">
        <v>8</v>
      </c>
      <c r="AP134" s="36">
        <v>1</v>
      </c>
      <c r="AQ134" s="36">
        <v>3</v>
      </c>
      <c r="AR134" s="36">
        <v>76</v>
      </c>
      <c r="AS134" s="36">
        <v>83</v>
      </c>
      <c r="AT134" s="36">
        <v>362</v>
      </c>
      <c r="AU134" s="36">
        <v>0</v>
      </c>
    </row>
    <row r="135" spans="1:47" x14ac:dyDescent="0.2">
      <c r="A135" s="36">
        <v>134</v>
      </c>
      <c r="B135" s="36">
        <v>298419</v>
      </c>
      <c r="C135" s="36" t="s">
        <v>525</v>
      </c>
      <c r="D135" s="36" t="s">
        <v>526</v>
      </c>
      <c r="E135" s="36" t="s">
        <v>2355</v>
      </c>
      <c r="F135" s="36">
        <v>13</v>
      </c>
      <c r="G135" s="36">
        <v>62</v>
      </c>
      <c r="H135" s="36">
        <v>71</v>
      </c>
      <c r="I135" s="36">
        <v>42</v>
      </c>
      <c r="J135" s="36">
        <v>46</v>
      </c>
      <c r="K135" s="36">
        <v>66</v>
      </c>
      <c r="L135" s="36">
        <v>10</v>
      </c>
      <c r="M135" s="36">
        <v>6</v>
      </c>
      <c r="N135" s="36">
        <v>2</v>
      </c>
      <c r="O135" s="36">
        <v>4</v>
      </c>
      <c r="P135" s="36">
        <v>0</v>
      </c>
      <c r="Q135" s="36">
        <v>1</v>
      </c>
      <c r="R135" s="36">
        <v>1</v>
      </c>
      <c r="S135" s="36">
        <v>0</v>
      </c>
      <c r="T135" s="36">
        <v>0</v>
      </c>
      <c r="U135" s="36" t="s">
        <v>1975</v>
      </c>
      <c r="V135" s="36" t="s">
        <v>1980</v>
      </c>
      <c r="W135" s="36" t="s">
        <v>2373</v>
      </c>
      <c r="Z135" s="36">
        <v>698400</v>
      </c>
      <c r="AB135" s="36">
        <v>408100</v>
      </c>
      <c r="AD135" s="36" t="s">
        <v>1978</v>
      </c>
      <c r="AE135" s="36">
        <v>3</v>
      </c>
      <c r="AF135" s="36">
        <v>0</v>
      </c>
      <c r="AG135" s="36">
        <v>0</v>
      </c>
      <c r="AH135" s="36">
        <v>0</v>
      </c>
      <c r="AI135" s="36">
        <v>0.16</v>
      </c>
      <c r="AJ135" s="36">
        <v>0.22</v>
      </c>
      <c r="AK135" s="36">
        <v>0.12</v>
      </c>
      <c r="AL135" s="36">
        <v>681000</v>
      </c>
      <c r="AO135" s="36">
        <v>7</v>
      </c>
      <c r="AP135" s="36">
        <v>1</v>
      </c>
      <c r="AQ135" s="36">
        <v>2</v>
      </c>
      <c r="AR135" s="36">
        <v>75</v>
      </c>
      <c r="AS135" s="36">
        <v>62</v>
      </c>
      <c r="AT135" s="36">
        <v>249</v>
      </c>
      <c r="AU135" s="36">
        <v>0</v>
      </c>
    </row>
    <row r="136" spans="1:47" x14ac:dyDescent="0.2">
      <c r="A136" s="36">
        <v>135</v>
      </c>
      <c r="B136" s="36">
        <v>1015889</v>
      </c>
      <c r="C136" s="36" t="s">
        <v>278</v>
      </c>
      <c r="D136" s="36" t="s">
        <v>1000</v>
      </c>
      <c r="E136" s="36" t="s">
        <v>2355</v>
      </c>
      <c r="F136" s="36">
        <v>12</v>
      </c>
      <c r="G136" s="36">
        <v>58</v>
      </c>
      <c r="H136" s="36">
        <v>69</v>
      </c>
      <c r="I136" s="36">
        <v>47</v>
      </c>
      <c r="J136" s="36">
        <v>41</v>
      </c>
      <c r="K136" s="36">
        <v>60</v>
      </c>
      <c r="L136" s="36">
        <v>7</v>
      </c>
      <c r="M136" s="36">
        <v>8</v>
      </c>
      <c r="N136" s="36">
        <v>0</v>
      </c>
      <c r="O136" s="36">
        <v>5</v>
      </c>
      <c r="P136" s="36">
        <v>0</v>
      </c>
      <c r="Q136" s="36">
        <v>1</v>
      </c>
      <c r="R136" s="36">
        <v>0</v>
      </c>
      <c r="S136" s="36">
        <v>0</v>
      </c>
      <c r="T136" s="36">
        <v>0</v>
      </c>
      <c r="U136" s="36" t="s">
        <v>1975</v>
      </c>
      <c r="V136" s="36" t="s">
        <v>1983</v>
      </c>
      <c r="W136" s="36" t="s">
        <v>2372</v>
      </c>
      <c r="Z136" s="36">
        <v>579300</v>
      </c>
      <c r="AB136" s="36">
        <v>360600</v>
      </c>
      <c r="AD136" s="36" t="s">
        <v>1978</v>
      </c>
      <c r="AE136" s="36">
        <v>9</v>
      </c>
      <c r="AF136" s="36">
        <v>0</v>
      </c>
      <c r="AG136" s="36">
        <v>0</v>
      </c>
      <c r="AH136" s="36">
        <v>0</v>
      </c>
      <c r="AI136" s="36">
        <v>1.36</v>
      </c>
      <c r="AJ136" s="36">
        <v>2.17</v>
      </c>
      <c r="AK136" s="36">
        <v>1.71</v>
      </c>
      <c r="AL136" s="36">
        <v>565000</v>
      </c>
      <c r="AO136" s="36">
        <v>7</v>
      </c>
      <c r="AP136" s="36">
        <v>3</v>
      </c>
      <c r="AQ136" s="36">
        <v>2</v>
      </c>
      <c r="AR136" s="36">
        <v>60</v>
      </c>
      <c r="AS136" s="36">
        <v>71</v>
      </c>
      <c r="AT136" s="36">
        <v>281</v>
      </c>
      <c r="AU136" s="36">
        <v>1</v>
      </c>
    </row>
    <row r="137" spans="1:47" x14ac:dyDescent="0.2">
      <c r="A137" s="36">
        <v>136</v>
      </c>
      <c r="B137" s="36">
        <v>1007102</v>
      </c>
      <c r="C137" s="36" t="s">
        <v>275</v>
      </c>
      <c r="D137" s="36" t="s">
        <v>93</v>
      </c>
      <c r="E137" s="36" t="s">
        <v>2355</v>
      </c>
      <c r="F137" s="36">
        <v>5</v>
      </c>
      <c r="G137" s="36">
        <v>56</v>
      </c>
      <c r="H137" s="36">
        <v>60</v>
      </c>
      <c r="I137" s="36">
        <v>47</v>
      </c>
      <c r="J137" s="36">
        <v>46</v>
      </c>
      <c r="K137" s="36">
        <v>60</v>
      </c>
      <c r="L137" s="36">
        <v>6</v>
      </c>
      <c r="M137" s="36">
        <v>7</v>
      </c>
      <c r="N137" s="36">
        <v>5</v>
      </c>
      <c r="O137" s="36">
        <v>2</v>
      </c>
      <c r="P137" s="36">
        <v>0</v>
      </c>
      <c r="Q137" s="36">
        <v>1</v>
      </c>
      <c r="R137" s="36">
        <v>0</v>
      </c>
      <c r="S137" s="36">
        <v>0</v>
      </c>
      <c r="T137" s="36">
        <v>0</v>
      </c>
      <c r="U137" s="36" t="s">
        <v>1975</v>
      </c>
      <c r="V137" s="36" t="s">
        <v>1995</v>
      </c>
      <c r="W137" s="36" t="s">
        <v>2345</v>
      </c>
      <c r="Z137" s="36">
        <v>514100</v>
      </c>
      <c r="AB137" s="36">
        <v>323100</v>
      </c>
      <c r="AD137" s="36" t="s">
        <v>1993</v>
      </c>
      <c r="AE137" s="36">
        <v>42</v>
      </c>
      <c r="AF137" s="36">
        <v>0</v>
      </c>
      <c r="AG137" s="36">
        <v>0</v>
      </c>
      <c r="AH137" s="36">
        <v>0</v>
      </c>
      <c r="AI137" s="36">
        <v>0.31</v>
      </c>
      <c r="AJ137" s="36">
        <v>0.13</v>
      </c>
      <c r="AK137" s="36">
        <v>0.1</v>
      </c>
      <c r="AL137" s="36">
        <v>501000</v>
      </c>
      <c r="AO137" s="36">
        <v>5</v>
      </c>
      <c r="AP137" s="36">
        <v>1</v>
      </c>
      <c r="AQ137" s="36">
        <v>1</v>
      </c>
      <c r="AR137" s="36">
        <v>76</v>
      </c>
      <c r="AS137" s="36">
        <v>82</v>
      </c>
      <c r="AT137" s="36">
        <v>230</v>
      </c>
      <c r="AU137" s="36">
        <v>0</v>
      </c>
    </row>
    <row r="138" spans="1:47" x14ac:dyDescent="0.2">
      <c r="A138" s="36">
        <v>137</v>
      </c>
      <c r="B138" s="36">
        <v>1025034</v>
      </c>
      <c r="C138" s="36" t="s">
        <v>600</v>
      </c>
      <c r="D138" s="36" t="s">
        <v>1675</v>
      </c>
      <c r="E138" s="36" t="s">
        <v>2355</v>
      </c>
      <c r="F138" s="36">
        <v>10</v>
      </c>
      <c r="G138" s="36">
        <v>54</v>
      </c>
      <c r="H138" s="36">
        <v>49</v>
      </c>
      <c r="I138" s="36">
        <v>47</v>
      </c>
      <c r="J138" s="36">
        <v>45</v>
      </c>
      <c r="K138" s="36">
        <v>61</v>
      </c>
      <c r="L138" s="36">
        <v>5</v>
      </c>
      <c r="M138" s="36">
        <v>8</v>
      </c>
      <c r="N138" s="36">
        <v>2</v>
      </c>
      <c r="O138" s="36">
        <v>3</v>
      </c>
      <c r="P138" s="36">
        <v>0</v>
      </c>
      <c r="Q138" s="36">
        <v>1</v>
      </c>
      <c r="R138" s="36">
        <v>1</v>
      </c>
      <c r="S138" s="36">
        <v>1</v>
      </c>
      <c r="T138" s="36">
        <v>1</v>
      </c>
      <c r="U138" s="36" t="s">
        <v>1975</v>
      </c>
      <c r="V138" s="36" t="s">
        <v>1983</v>
      </c>
      <c r="W138" s="36" t="s">
        <v>2036</v>
      </c>
      <c r="Z138" s="36">
        <v>214200</v>
      </c>
      <c r="AB138" s="36">
        <v>148400</v>
      </c>
      <c r="AD138" s="36" t="s">
        <v>1987</v>
      </c>
      <c r="AE138" s="36">
        <v>28</v>
      </c>
      <c r="AF138" s="36">
        <v>0</v>
      </c>
      <c r="AG138" s="36">
        <v>0</v>
      </c>
      <c r="AH138" s="36">
        <v>0</v>
      </c>
      <c r="AI138" s="36">
        <v>0.23</v>
      </c>
      <c r="AJ138" s="36">
        <v>0.2</v>
      </c>
      <c r="AK138" s="36">
        <v>0.97</v>
      </c>
      <c r="AL138" s="36">
        <v>200000</v>
      </c>
      <c r="AO138" s="36">
        <v>5</v>
      </c>
      <c r="AP138" s="36">
        <v>1</v>
      </c>
      <c r="AQ138" s="36">
        <v>2</v>
      </c>
      <c r="AR138" s="36">
        <v>69</v>
      </c>
      <c r="AS138" s="36">
        <v>70</v>
      </c>
      <c r="AT138" s="36">
        <v>47</v>
      </c>
      <c r="AU138" s="36">
        <v>0</v>
      </c>
    </row>
    <row r="139" spans="1:47" x14ac:dyDescent="0.2">
      <c r="A139" s="36">
        <v>138</v>
      </c>
      <c r="B139" s="36">
        <v>270917</v>
      </c>
      <c r="C139" s="36" t="s">
        <v>112</v>
      </c>
      <c r="D139" s="36" t="s">
        <v>508</v>
      </c>
      <c r="E139" s="36" t="s">
        <v>2355</v>
      </c>
      <c r="F139" s="36">
        <v>7</v>
      </c>
      <c r="G139" s="36">
        <v>54</v>
      </c>
      <c r="H139" s="36">
        <v>61</v>
      </c>
      <c r="I139" s="36">
        <v>39</v>
      </c>
      <c r="J139" s="36">
        <v>46</v>
      </c>
      <c r="K139" s="36">
        <v>66</v>
      </c>
      <c r="L139" s="36">
        <v>6</v>
      </c>
      <c r="M139" s="36">
        <v>14</v>
      </c>
      <c r="N139" s="36">
        <v>1</v>
      </c>
      <c r="O139" s="36">
        <v>1</v>
      </c>
      <c r="P139" s="36">
        <v>0</v>
      </c>
      <c r="Q139" s="36">
        <v>1</v>
      </c>
      <c r="R139" s="36">
        <v>0</v>
      </c>
      <c r="S139" s="36">
        <v>0</v>
      </c>
      <c r="T139" s="36">
        <v>0</v>
      </c>
      <c r="U139" s="36" t="s">
        <v>1975</v>
      </c>
      <c r="V139" s="36" t="s">
        <v>1980</v>
      </c>
      <c r="W139" s="36" t="s">
        <v>2371</v>
      </c>
      <c r="Z139" s="36">
        <v>690500</v>
      </c>
      <c r="AB139" s="36">
        <v>457300</v>
      </c>
      <c r="AD139" s="36" t="s">
        <v>1978</v>
      </c>
      <c r="AE139" s="36">
        <v>35</v>
      </c>
      <c r="AF139" s="36">
        <v>0</v>
      </c>
      <c r="AG139" s="36">
        <v>0</v>
      </c>
      <c r="AH139" s="36">
        <v>0</v>
      </c>
      <c r="AI139" s="36">
        <v>2.02</v>
      </c>
      <c r="AJ139" s="36">
        <v>2.65</v>
      </c>
      <c r="AK139" s="36">
        <v>2.2000000000000002</v>
      </c>
      <c r="AL139" s="36">
        <v>674000</v>
      </c>
      <c r="AO139" s="36">
        <v>11</v>
      </c>
      <c r="AP139" s="36">
        <v>7</v>
      </c>
      <c r="AQ139" s="36">
        <v>5</v>
      </c>
      <c r="AR139" s="36">
        <v>70</v>
      </c>
      <c r="AS139" s="36">
        <v>59</v>
      </c>
      <c r="AT139" s="36">
        <v>268</v>
      </c>
      <c r="AU139" s="36">
        <v>1</v>
      </c>
    </row>
    <row r="140" spans="1:47" x14ac:dyDescent="0.2">
      <c r="A140" s="36">
        <v>139</v>
      </c>
      <c r="B140" s="36">
        <v>291357</v>
      </c>
      <c r="C140" s="36" t="s">
        <v>494</v>
      </c>
      <c r="D140" s="36" t="s">
        <v>530</v>
      </c>
      <c r="E140" s="36" t="s">
        <v>2355</v>
      </c>
      <c r="F140" s="36">
        <v>9</v>
      </c>
      <c r="G140" s="36">
        <v>52</v>
      </c>
      <c r="H140" s="36">
        <v>78</v>
      </c>
      <c r="I140" s="36">
        <v>32</v>
      </c>
      <c r="J140" s="36">
        <v>42</v>
      </c>
      <c r="K140" s="36">
        <v>53</v>
      </c>
      <c r="L140" s="36">
        <v>8</v>
      </c>
      <c r="M140" s="36">
        <v>4</v>
      </c>
      <c r="N140" s="36">
        <v>2</v>
      </c>
      <c r="O140" s="36">
        <v>1</v>
      </c>
      <c r="P140" s="36">
        <v>1</v>
      </c>
      <c r="Q140" s="36">
        <v>2</v>
      </c>
      <c r="R140" s="36">
        <v>0</v>
      </c>
      <c r="S140" s="36">
        <v>1</v>
      </c>
      <c r="T140" s="36">
        <v>1</v>
      </c>
      <c r="U140" s="36" t="s">
        <v>1975</v>
      </c>
      <c r="V140" s="36" t="s">
        <v>1989</v>
      </c>
      <c r="W140" s="36" t="s">
        <v>2370</v>
      </c>
      <c r="Z140" s="36">
        <v>432700</v>
      </c>
      <c r="AB140" s="36">
        <v>305900</v>
      </c>
      <c r="AD140" s="36" t="s">
        <v>1987</v>
      </c>
      <c r="AE140" s="36">
        <v>23</v>
      </c>
      <c r="AF140" s="36">
        <v>0</v>
      </c>
      <c r="AG140" s="36">
        <v>0</v>
      </c>
      <c r="AH140" s="36">
        <v>0</v>
      </c>
      <c r="AI140" s="36">
        <v>0.12</v>
      </c>
      <c r="AJ140" s="36">
        <v>0.16</v>
      </c>
      <c r="AK140" s="36">
        <v>0.23</v>
      </c>
      <c r="AL140" s="36">
        <v>490000</v>
      </c>
      <c r="AO140" s="36">
        <v>6</v>
      </c>
      <c r="AP140" s="36">
        <v>1</v>
      </c>
      <c r="AQ140" s="36">
        <v>1</v>
      </c>
      <c r="AR140" s="36">
        <v>58</v>
      </c>
      <c r="AS140" s="36">
        <v>82</v>
      </c>
      <c r="AT140" s="36">
        <v>359</v>
      </c>
      <c r="AU140" s="36">
        <v>0</v>
      </c>
    </row>
    <row r="141" spans="1:47" x14ac:dyDescent="0.2">
      <c r="A141" s="36">
        <v>140</v>
      </c>
      <c r="B141" s="36">
        <v>280317</v>
      </c>
      <c r="C141" s="36" t="s">
        <v>162</v>
      </c>
      <c r="D141" s="36" t="s">
        <v>533</v>
      </c>
      <c r="E141" s="36" t="s">
        <v>2355</v>
      </c>
      <c r="F141" s="36">
        <v>11</v>
      </c>
      <c r="G141" s="36">
        <v>51</v>
      </c>
      <c r="H141" s="36">
        <v>47</v>
      </c>
      <c r="I141" s="36">
        <v>38</v>
      </c>
      <c r="J141" s="36">
        <v>47</v>
      </c>
      <c r="K141" s="36">
        <v>60</v>
      </c>
      <c r="L141" s="36">
        <v>6</v>
      </c>
      <c r="M141" s="36">
        <v>4</v>
      </c>
      <c r="N141" s="36">
        <v>3</v>
      </c>
      <c r="O141" s="36">
        <v>1</v>
      </c>
      <c r="P141" s="36">
        <v>12</v>
      </c>
      <c r="Q141" s="36">
        <v>0</v>
      </c>
      <c r="R141" s="36">
        <v>2</v>
      </c>
      <c r="S141" s="36">
        <v>1</v>
      </c>
      <c r="T141" s="36">
        <v>0</v>
      </c>
      <c r="U141" s="36" t="s">
        <v>1975</v>
      </c>
      <c r="V141" s="36" t="s">
        <v>2003</v>
      </c>
      <c r="W141" s="36" t="s">
        <v>2369</v>
      </c>
      <c r="Z141" s="36">
        <v>622100</v>
      </c>
      <c r="AB141" s="36">
        <v>438500</v>
      </c>
      <c r="AD141" s="36" t="s">
        <v>2001</v>
      </c>
      <c r="AE141" s="36">
        <v>1</v>
      </c>
      <c r="AF141" s="36">
        <v>0</v>
      </c>
      <c r="AG141" s="36">
        <v>0</v>
      </c>
      <c r="AH141" s="36">
        <v>0</v>
      </c>
      <c r="AI141" s="36">
        <v>0.23</v>
      </c>
      <c r="AJ141" s="36">
        <v>0.27</v>
      </c>
      <c r="AK141" s="36">
        <v>0.31</v>
      </c>
      <c r="AL141" s="36">
        <v>607000</v>
      </c>
      <c r="AO141" s="36">
        <v>3</v>
      </c>
      <c r="AP141" s="36">
        <v>1</v>
      </c>
      <c r="AQ141" s="36">
        <v>3</v>
      </c>
      <c r="AR141" s="36">
        <v>40</v>
      </c>
      <c r="AS141" s="36">
        <v>69</v>
      </c>
      <c r="AT141" s="36">
        <v>142</v>
      </c>
      <c r="AU141" s="36">
        <v>0</v>
      </c>
    </row>
    <row r="142" spans="1:47" x14ac:dyDescent="0.2">
      <c r="A142" s="36">
        <v>141</v>
      </c>
      <c r="B142" s="36">
        <v>292511</v>
      </c>
      <c r="C142" s="36" t="s">
        <v>356</v>
      </c>
      <c r="D142" s="36" t="s">
        <v>539</v>
      </c>
      <c r="E142" s="36" t="s">
        <v>2355</v>
      </c>
      <c r="F142" s="36">
        <v>7</v>
      </c>
      <c r="G142" s="36">
        <v>49</v>
      </c>
      <c r="H142" s="36">
        <v>44</v>
      </c>
      <c r="I142" s="36">
        <v>18</v>
      </c>
      <c r="J142" s="36">
        <v>38</v>
      </c>
      <c r="K142" s="36">
        <v>54</v>
      </c>
      <c r="L142" s="36">
        <v>11</v>
      </c>
      <c r="M142" s="36">
        <v>5</v>
      </c>
      <c r="N142" s="36">
        <v>2</v>
      </c>
      <c r="O142" s="36">
        <v>0</v>
      </c>
      <c r="P142" s="36">
        <v>0</v>
      </c>
      <c r="Q142" s="36">
        <v>0</v>
      </c>
      <c r="R142" s="36">
        <v>0</v>
      </c>
      <c r="S142" s="36">
        <v>0</v>
      </c>
      <c r="T142" s="36">
        <v>0</v>
      </c>
      <c r="U142" s="36" t="s">
        <v>1975</v>
      </c>
      <c r="V142" s="36" t="s">
        <v>1983</v>
      </c>
      <c r="W142" s="36" t="s">
        <v>2368</v>
      </c>
      <c r="Z142" s="36">
        <v>752200</v>
      </c>
      <c r="AB142" s="36">
        <v>498100</v>
      </c>
      <c r="AD142" s="36" t="s">
        <v>1993</v>
      </c>
      <c r="AE142" s="36">
        <v>2</v>
      </c>
      <c r="AF142" s="36">
        <v>0</v>
      </c>
      <c r="AG142" s="36">
        <v>0</v>
      </c>
      <c r="AH142" s="36">
        <v>0</v>
      </c>
      <c r="AI142" s="36">
        <v>0.47</v>
      </c>
      <c r="AJ142" s="36">
        <v>0.73</v>
      </c>
      <c r="AK142" s="36">
        <v>0.95</v>
      </c>
      <c r="AL142" s="36">
        <v>734000</v>
      </c>
      <c r="AO142" s="36">
        <v>4</v>
      </c>
      <c r="AP142" s="36">
        <v>1</v>
      </c>
      <c r="AQ142" s="36">
        <v>3</v>
      </c>
      <c r="AR142" s="36">
        <v>56</v>
      </c>
      <c r="AS142" s="36">
        <v>79</v>
      </c>
      <c r="AT142" s="36">
        <v>382</v>
      </c>
      <c r="AU142" s="36">
        <v>0</v>
      </c>
    </row>
    <row r="143" spans="1:47" x14ac:dyDescent="0.2">
      <c r="A143" s="36">
        <v>142</v>
      </c>
      <c r="B143" s="36">
        <v>994386</v>
      </c>
      <c r="C143" s="36" t="s">
        <v>49</v>
      </c>
      <c r="D143" s="36" t="s">
        <v>34</v>
      </c>
      <c r="E143" s="36" t="s">
        <v>2355</v>
      </c>
      <c r="F143" s="36">
        <v>3</v>
      </c>
      <c r="G143" s="36">
        <v>46</v>
      </c>
      <c r="H143" s="36">
        <v>85</v>
      </c>
      <c r="I143" s="36">
        <v>38</v>
      </c>
      <c r="J143" s="36">
        <v>37</v>
      </c>
      <c r="K143" s="36">
        <v>51</v>
      </c>
      <c r="L143" s="36">
        <v>5</v>
      </c>
      <c r="M143" s="36">
        <v>8</v>
      </c>
      <c r="N143" s="36">
        <v>1</v>
      </c>
      <c r="O143" s="36">
        <v>3</v>
      </c>
      <c r="P143" s="36">
        <v>0</v>
      </c>
      <c r="Q143" s="36">
        <v>3</v>
      </c>
      <c r="R143" s="36">
        <v>1</v>
      </c>
      <c r="S143" s="36">
        <v>0</v>
      </c>
      <c r="T143" s="36">
        <v>0</v>
      </c>
      <c r="U143" s="36" t="s">
        <v>1975</v>
      </c>
      <c r="V143" s="36" t="s">
        <v>1980</v>
      </c>
      <c r="W143" s="36" t="s">
        <v>2367</v>
      </c>
      <c r="Z143" s="36">
        <v>714700</v>
      </c>
      <c r="AB143" s="36">
        <v>461200</v>
      </c>
      <c r="AD143" s="36" t="s">
        <v>1978</v>
      </c>
      <c r="AE143" s="36">
        <v>30</v>
      </c>
      <c r="AF143" s="36">
        <v>0</v>
      </c>
      <c r="AG143" s="36">
        <v>0</v>
      </c>
      <c r="AH143" s="36">
        <v>0</v>
      </c>
      <c r="AI143" s="36">
        <v>1.48</v>
      </c>
      <c r="AJ143" s="36">
        <v>1.28</v>
      </c>
      <c r="AK143" s="36">
        <v>1.18</v>
      </c>
      <c r="AL143" s="36">
        <v>697000</v>
      </c>
      <c r="AO143" s="36">
        <v>12</v>
      </c>
      <c r="AP143" s="36">
        <v>5</v>
      </c>
      <c r="AQ143" s="36">
        <v>1</v>
      </c>
      <c r="AR143" s="36">
        <v>92</v>
      </c>
      <c r="AS143" s="36">
        <v>73</v>
      </c>
      <c r="AT143" s="36">
        <v>124</v>
      </c>
      <c r="AU143" s="36">
        <v>0</v>
      </c>
    </row>
    <row r="144" spans="1:47" x14ac:dyDescent="0.2">
      <c r="A144" s="36">
        <v>143</v>
      </c>
      <c r="B144" s="36">
        <v>1004940</v>
      </c>
      <c r="C144" s="36" t="s">
        <v>184</v>
      </c>
      <c r="D144" s="36" t="s">
        <v>248</v>
      </c>
      <c r="E144" s="36" t="s">
        <v>2355</v>
      </c>
      <c r="F144" s="36">
        <v>4</v>
      </c>
      <c r="G144" s="36">
        <v>45</v>
      </c>
      <c r="H144" s="36">
        <v>43</v>
      </c>
      <c r="I144" s="36">
        <v>44</v>
      </c>
      <c r="J144" s="36">
        <v>36</v>
      </c>
      <c r="K144" s="36">
        <v>51</v>
      </c>
      <c r="L144" s="36">
        <v>3</v>
      </c>
      <c r="M144" s="36">
        <v>9</v>
      </c>
      <c r="N144" s="36">
        <v>2</v>
      </c>
      <c r="O144" s="36">
        <v>3</v>
      </c>
      <c r="P144" s="36">
        <v>0</v>
      </c>
      <c r="Q144" s="36">
        <v>0</v>
      </c>
      <c r="R144" s="36">
        <v>0</v>
      </c>
      <c r="S144" s="36">
        <v>0</v>
      </c>
      <c r="T144" s="36">
        <v>0</v>
      </c>
      <c r="U144" s="36" t="s">
        <v>1975</v>
      </c>
      <c r="V144" s="36" t="s">
        <v>1983</v>
      </c>
      <c r="W144" s="36" t="s">
        <v>2366</v>
      </c>
      <c r="Z144" s="36">
        <v>240600</v>
      </c>
      <c r="AB144" s="36">
        <v>166100</v>
      </c>
      <c r="AD144" s="36" t="s">
        <v>1987</v>
      </c>
      <c r="AE144" s="36">
        <v>37</v>
      </c>
      <c r="AF144" s="36">
        <v>0</v>
      </c>
      <c r="AG144" s="36">
        <v>0</v>
      </c>
      <c r="AH144" s="36">
        <v>0</v>
      </c>
      <c r="AI144" s="36">
        <v>1.0900000000000001</v>
      </c>
      <c r="AJ144" s="36">
        <v>0.85</v>
      </c>
      <c r="AK144" s="36">
        <v>0.51</v>
      </c>
      <c r="AL144" s="36">
        <v>329000</v>
      </c>
      <c r="AO144" s="36">
        <v>6</v>
      </c>
      <c r="AP144" s="36">
        <v>2</v>
      </c>
      <c r="AQ144" s="36">
        <v>3</v>
      </c>
      <c r="AR144" s="36">
        <v>75</v>
      </c>
      <c r="AS144" s="36">
        <v>77</v>
      </c>
      <c r="AT144" s="36">
        <v>37</v>
      </c>
      <c r="AU144" s="36">
        <v>0</v>
      </c>
    </row>
    <row r="145" spans="1:47" x14ac:dyDescent="0.2">
      <c r="A145" s="36">
        <v>144</v>
      </c>
      <c r="B145" s="36">
        <v>999326</v>
      </c>
      <c r="C145" s="36" t="s">
        <v>45</v>
      </c>
      <c r="D145" s="36" t="s">
        <v>503</v>
      </c>
      <c r="E145" s="36" t="s">
        <v>2355</v>
      </c>
      <c r="F145" s="36">
        <v>3</v>
      </c>
      <c r="G145" s="36">
        <v>43</v>
      </c>
      <c r="H145" s="36">
        <v>49</v>
      </c>
      <c r="I145" s="36">
        <v>41</v>
      </c>
      <c r="J145" s="36">
        <v>34</v>
      </c>
      <c r="K145" s="36">
        <v>49</v>
      </c>
      <c r="L145" s="36">
        <v>3</v>
      </c>
      <c r="M145" s="36">
        <v>9</v>
      </c>
      <c r="N145" s="36">
        <v>1</v>
      </c>
      <c r="O145" s="36">
        <v>3</v>
      </c>
      <c r="P145" s="36">
        <v>0</v>
      </c>
      <c r="Q145" s="36">
        <v>0</v>
      </c>
      <c r="R145" s="36">
        <v>0</v>
      </c>
      <c r="S145" s="36">
        <v>0</v>
      </c>
      <c r="T145" s="36">
        <v>1</v>
      </c>
      <c r="U145" s="36" t="s">
        <v>1975</v>
      </c>
      <c r="V145" s="36" t="s">
        <v>1983</v>
      </c>
      <c r="W145" s="36" t="s">
        <v>2365</v>
      </c>
      <c r="Z145" s="36">
        <v>637900</v>
      </c>
      <c r="AB145" s="36">
        <v>420400</v>
      </c>
      <c r="AE145" s="36">
        <v>45</v>
      </c>
      <c r="AF145" s="36">
        <v>0</v>
      </c>
      <c r="AG145" s="36">
        <v>0</v>
      </c>
      <c r="AH145" s="36">
        <v>0</v>
      </c>
      <c r="AI145" s="36">
        <v>0.08</v>
      </c>
      <c r="AJ145" s="36">
        <v>0.24</v>
      </c>
      <c r="AK145" s="36">
        <v>0.28000000000000003</v>
      </c>
      <c r="AL145" s="36">
        <v>622000</v>
      </c>
      <c r="AO145" s="36">
        <v>4</v>
      </c>
      <c r="AP145" s="36">
        <v>1</v>
      </c>
      <c r="AQ145" s="36">
        <v>2</v>
      </c>
      <c r="AR145" s="36">
        <v>58</v>
      </c>
      <c r="AS145" s="36">
        <v>86</v>
      </c>
      <c r="AT145" s="36">
        <v>188</v>
      </c>
      <c r="AU145" s="36">
        <v>0</v>
      </c>
    </row>
    <row r="146" spans="1:47" x14ac:dyDescent="0.2">
      <c r="A146" s="36">
        <v>145</v>
      </c>
      <c r="B146" s="36">
        <v>1012860</v>
      </c>
      <c r="C146" s="36" t="s">
        <v>600</v>
      </c>
      <c r="D146" s="36" t="s">
        <v>404</v>
      </c>
      <c r="E146" s="36" t="s">
        <v>2355</v>
      </c>
      <c r="F146" s="36">
        <v>4</v>
      </c>
      <c r="G146" s="36">
        <v>40</v>
      </c>
      <c r="H146" s="36">
        <v>24</v>
      </c>
      <c r="I146" s="36">
        <v>22</v>
      </c>
      <c r="J146" s="36">
        <v>34</v>
      </c>
      <c r="K146" s="36">
        <v>48</v>
      </c>
      <c r="L146" s="36">
        <v>8</v>
      </c>
      <c r="M146" s="36">
        <v>3</v>
      </c>
      <c r="N146" s="36">
        <v>4</v>
      </c>
      <c r="O146" s="36">
        <v>1</v>
      </c>
      <c r="P146" s="36">
        <v>0</v>
      </c>
      <c r="Q146" s="36">
        <v>0</v>
      </c>
      <c r="R146" s="36">
        <v>2</v>
      </c>
      <c r="S146" s="36">
        <v>0</v>
      </c>
      <c r="T146" s="36">
        <v>0</v>
      </c>
      <c r="U146" s="36" t="s">
        <v>1975</v>
      </c>
      <c r="V146" s="36" t="s">
        <v>1983</v>
      </c>
      <c r="W146" s="36" t="s">
        <v>2364</v>
      </c>
      <c r="Z146" s="36">
        <v>451100</v>
      </c>
      <c r="AB146" s="36">
        <v>270200</v>
      </c>
      <c r="AD146" s="36" t="s">
        <v>1987</v>
      </c>
      <c r="AE146" s="36">
        <v>36</v>
      </c>
      <c r="AF146" s="36">
        <v>0</v>
      </c>
      <c r="AG146" s="36">
        <v>0</v>
      </c>
      <c r="AH146" s="36">
        <v>0</v>
      </c>
      <c r="AI146" s="36">
        <v>0.12</v>
      </c>
      <c r="AJ146" s="36">
        <v>0.43</v>
      </c>
      <c r="AK146" s="36">
        <v>0.27</v>
      </c>
      <c r="AL146" s="36">
        <v>440000</v>
      </c>
      <c r="AO146" s="36">
        <v>4</v>
      </c>
      <c r="AP146" s="36">
        <v>0</v>
      </c>
      <c r="AQ146" s="36">
        <v>5</v>
      </c>
      <c r="AR146" s="36">
        <v>36</v>
      </c>
      <c r="AS146" s="36">
        <v>90</v>
      </c>
      <c r="AT146" s="36">
        <v>240</v>
      </c>
      <c r="AU146" s="36">
        <v>0</v>
      </c>
    </row>
    <row r="147" spans="1:47" x14ac:dyDescent="0.2">
      <c r="A147" s="36">
        <v>146</v>
      </c>
      <c r="B147" s="36">
        <v>1009229</v>
      </c>
      <c r="C147" s="36" t="s">
        <v>184</v>
      </c>
      <c r="D147" s="36" t="s">
        <v>208</v>
      </c>
      <c r="E147" s="36" t="s">
        <v>2355</v>
      </c>
      <c r="F147" s="36">
        <v>9</v>
      </c>
      <c r="G147" s="36">
        <v>35</v>
      </c>
      <c r="H147" s="36">
        <v>38</v>
      </c>
      <c r="I147" s="36">
        <v>13</v>
      </c>
      <c r="J147" s="36">
        <v>31</v>
      </c>
      <c r="K147" s="36">
        <v>42</v>
      </c>
      <c r="L147" s="36">
        <v>8</v>
      </c>
      <c r="M147" s="36">
        <v>2</v>
      </c>
      <c r="N147" s="36">
        <v>2</v>
      </c>
      <c r="O147" s="36">
        <v>0</v>
      </c>
      <c r="P147" s="36">
        <v>0</v>
      </c>
      <c r="Q147" s="36">
        <v>1</v>
      </c>
      <c r="R147" s="36">
        <v>2</v>
      </c>
      <c r="S147" s="36">
        <v>1</v>
      </c>
      <c r="T147" s="36">
        <v>0</v>
      </c>
      <c r="U147" s="36" t="s">
        <v>1975</v>
      </c>
      <c r="V147" s="36" t="s">
        <v>1999</v>
      </c>
      <c r="W147" s="36" t="s">
        <v>2363</v>
      </c>
      <c r="Z147" s="36">
        <v>430800</v>
      </c>
      <c r="AB147" s="36">
        <v>362600</v>
      </c>
      <c r="AD147" s="36" t="s">
        <v>1993</v>
      </c>
      <c r="AE147" s="36">
        <v>16</v>
      </c>
      <c r="AF147" s="36">
        <v>0</v>
      </c>
      <c r="AG147" s="36">
        <v>0</v>
      </c>
      <c r="AH147" s="36">
        <v>0</v>
      </c>
      <c r="AI147" s="36">
        <v>1.01</v>
      </c>
      <c r="AJ147" s="36">
        <v>2.78</v>
      </c>
      <c r="AK147" s="36">
        <v>3.78</v>
      </c>
      <c r="AL147" s="36">
        <v>421000</v>
      </c>
      <c r="AO147" s="36">
        <v>3</v>
      </c>
      <c r="AP147" s="36">
        <v>0</v>
      </c>
      <c r="AQ147" s="36">
        <v>2</v>
      </c>
      <c r="AR147" s="36">
        <v>60</v>
      </c>
      <c r="AS147" s="36">
        <v>90</v>
      </c>
      <c r="AT147" s="36">
        <v>210</v>
      </c>
      <c r="AU147" s="36">
        <v>0</v>
      </c>
    </row>
    <row r="148" spans="1:47" x14ac:dyDescent="0.2">
      <c r="A148" s="36">
        <v>147</v>
      </c>
      <c r="B148" s="36">
        <v>1002220</v>
      </c>
      <c r="C148" s="36" t="s">
        <v>528</v>
      </c>
      <c r="D148" s="36" t="s">
        <v>529</v>
      </c>
      <c r="E148" s="36" t="s">
        <v>2355</v>
      </c>
      <c r="F148" s="36">
        <v>3</v>
      </c>
      <c r="G148" s="36">
        <v>34</v>
      </c>
      <c r="H148" s="36">
        <v>49</v>
      </c>
      <c r="I148" s="36">
        <v>18</v>
      </c>
      <c r="J148" s="36">
        <v>29</v>
      </c>
      <c r="K148" s="36">
        <v>42</v>
      </c>
      <c r="L148" s="36">
        <v>7</v>
      </c>
      <c r="M148" s="36">
        <v>3</v>
      </c>
      <c r="N148" s="36">
        <v>3</v>
      </c>
      <c r="O148" s="36">
        <v>1</v>
      </c>
      <c r="P148" s="36">
        <v>0</v>
      </c>
      <c r="Q148" s="36">
        <v>0</v>
      </c>
      <c r="R148" s="36">
        <v>2</v>
      </c>
      <c r="S148" s="36">
        <v>0</v>
      </c>
      <c r="T148" s="36">
        <v>0</v>
      </c>
      <c r="U148" s="36" t="s">
        <v>1975</v>
      </c>
      <c r="V148" s="36" t="s">
        <v>2068</v>
      </c>
      <c r="W148" s="36" t="s">
        <v>2362</v>
      </c>
      <c r="X148" s="36" t="s">
        <v>1991</v>
      </c>
      <c r="Y148" s="36" t="s">
        <v>2361</v>
      </c>
      <c r="Z148" s="36">
        <v>243300</v>
      </c>
      <c r="AB148" s="36">
        <v>174000</v>
      </c>
      <c r="AD148" s="36" t="s">
        <v>2001</v>
      </c>
      <c r="AE148" s="36">
        <v>17</v>
      </c>
      <c r="AF148" s="36">
        <v>0</v>
      </c>
      <c r="AG148" s="36">
        <v>0</v>
      </c>
      <c r="AH148" s="36">
        <v>0</v>
      </c>
      <c r="AI148" s="36">
        <v>9.94</v>
      </c>
      <c r="AJ148" s="36">
        <v>10.8</v>
      </c>
      <c r="AK148" s="36">
        <v>3.03</v>
      </c>
      <c r="AL148" s="36">
        <v>332000</v>
      </c>
      <c r="AO148" s="36">
        <v>4</v>
      </c>
      <c r="AP148" s="36">
        <v>0</v>
      </c>
      <c r="AQ148" s="36">
        <v>3</v>
      </c>
      <c r="AR148" s="36">
        <v>90</v>
      </c>
      <c r="AS148" s="36">
        <v>89</v>
      </c>
      <c r="AT148" s="36">
        <v>233</v>
      </c>
      <c r="AU148" s="36">
        <v>0</v>
      </c>
    </row>
    <row r="149" spans="1:47" x14ac:dyDescent="0.2">
      <c r="A149" s="36">
        <v>148</v>
      </c>
      <c r="B149" s="36">
        <v>291327</v>
      </c>
      <c r="C149" s="36" t="s">
        <v>590</v>
      </c>
      <c r="D149" s="36" t="s">
        <v>591</v>
      </c>
      <c r="E149" s="36" t="s">
        <v>2355</v>
      </c>
      <c r="F149" s="36">
        <v>8</v>
      </c>
      <c r="G149" s="36">
        <v>32</v>
      </c>
      <c r="H149" s="36">
        <v>61</v>
      </c>
      <c r="I149" s="36">
        <v>22</v>
      </c>
      <c r="J149" s="36">
        <v>32</v>
      </c>
      <c r="K149" s="36">
        <v>41</v>
      </c>
      <c r="L149" s="36">
        <v>4</v>
      </c>
      <c r="M149" s="36">
        <v>2</v>
      </c>
      <c r="N149" s="36">
        <v>0</v>
      </c>
      <c r="O149" s="36">
        <v>1</v>
      </c>
      <c r="P149" s="36">
        <v>20</v>
      </c>
      <c r="Q149" s="36">
        <v>1</v>
      </c>
      <c r="R149" s="36">
        <v>3</v>
      </c>
      <c r="S149" s="36">
        <v>0</v>
      </c>
      <c r="T149" s="36">
        <v>0</v>
      </c>
      <c r="U149" s="36" t="s">
        <v>1975</v>
      </c>
      <c r="V149" s="36" t="s">
        <v>2003</v>
      </c>
      <c r="W149" s="36" t="s">
        <v>2360</v>
      </c>
      <c r="Z149" s="36">
        <v>501100</v>
      </c>
      <c r="AB149" s="36">
        <v>374400</v>
      </c>
      <c r="AD149" s="36" t="s">
        <v>2001</v>
      </c>
      <c r="AE149" s="36">
        <v>15</v>
      </c>
      <c r="AF149" s="36">
        <v>0</v>
      </c>
      <c r="AG149" s="36">
        <v>0</v>
      </c>
      <c r="AH149" s="36">
        <v>0</v>
      </c>
      <c r="AI149" s="36">
        <v>0.23</v>
      </c>
      <c r="AJ149" s="36">
        <v>0.22</v>
      </c>
      <c r="AK149" s="36">
        <v>0.14000000000000001</v>
      </c>
      <c r="AL149" s="36">
        <v>514000</v>
      </c>
      <c r="AO149" s="36">
        <v>5</v>
      </c>
      <c r="AP149" s="36">
        <v>2</v>
      </c>
      <c r="AQ149" s="36">
        <v>3</v>
      </c>
      <c r="AR149" s="36">
        <v>66</v>
      </c>
      <c r="AS149" s="36">
        <v>66</v>
      </c>
      <c r="AT149" s="36">
        <v>86</v>
      </c>
      <c r="AU149" s="36">
        <v>0</v>
      </c>
    </row>
    <row r="150" spans="1:47" x14ac:dyDescent="0.2">
      <c r="A150" s="36">
        <v>149</v>
      </c>
      <c r="B150" s="36">
        <v>1021090</v>
      </c>
      <c r="C150" s="36" t="s">
        <v>534</v>
      </c>
      <c r="D150" s="36" t="s">
        <v>1654</v>
      </c>
      <c r="E150" s="36" t="s">
        <v>2355</v>
      </c>
      <c r="F150" s="36">
        <v>1</v>
      </c>
      <c r="G150" s="36">
        <v>28</v>
      </c>
      <c r="H150" s="36">
        <v>38</v>
      </c>
      <c r="I150" s="36">
        <v>5</v>
      </c>
      <c r="J150" s="36">
        <v>20</v>
      </c>
      <c r="K150" s="36">
        <v>27</v>
      </c>
      <c r="L150" s="36">
        <v>8</v>
      </c>
      <c r="M150" s="36">
        <v>0</v>
      </c>
      <c r="N150" s="36">
        <v>1</v>
      </c>
      <c r="O150" s="36">
        <v>0</v>
      </c>
      <c r="P150" s="36">
        <v>0</v>
      </c>
      <c r="Q150" s="36">
        <v>1</v>
      </c>
      <c r="R150" s="36">
        <v>0</v>
      </c>
      <c r="S150" s="36">
        <v>0</v>
      </c>
      <c r="T150" s="36">
        <v>0</v>
      </c>
      <c r="U150" s="36" t="s">
        <v>1975</v>
      </c>
      <c r="V150" s="36" t="s">
        <v>1985</v>
      </c>
      <c r="W150" s="36" t="s">
        <v>2359</v>
      </c>
      <c r="X150" s="36" t="s">
        <v>1983</v>
      </c>
      <c r="Y150" s="36" t="s">
        <v>2358</v>
      </c>
      <c r="Z150" s="36">
        <v>191800</v>
      </c>
      <c r="AB150" s="36">
        <v>123900</v>
      </c>
      <c r="AD150" s="36" t="s">
        <v>1987</v>
      </c>
      <c r="AE150" s="36">
        <v>11</v>
      </c>
      <c r="AF150" s="36">
        <v>0</v>
      </c>
      <c r="AG150" s="36">
        <v>0</v>
      </c>
      <c r="AH150" s="36">
        <v>0</v>
      </c>
      <c r="AI150" s="36">
        <v>0.19</v>
      </c>
      <c r="AJ150" s="36">
        <v>0.25</v>
      </c>
      <c r="AK150" s="36">
        <v>0.51</v>
      </c>
      <c r="AL150" s="36">
        <v>200000</v>
      </c>
      <c r="AO150" s="36">
        <v>4</v>
      </c>
      <c r="AP150" s="36">
        <v>0</v>
      </c>
      <c r="AQ150" s="36">
        <v>1</v>
      </c>
      <c r="AR150" s="36">
        <v>75</v>
      </c>
      <c r="AS150" s="36">
        <v>47</v>
      </c>
      <c r="AT150" s="36">
        <v>358</v>
      </c>
      <c r="AU150" s="36">
        <v>0</v>
      </c>
    </row>
    <row r="151" spans="1:47" x14ac:dyDescent="0.2">
      <c r="A151" s="36">
        <v>150</v>
      </c>
      <c r="B151" s="36">
        <v>293883</v>
      </c>
      <c r="C151" s="36" t="s">
        <v>497</v>
      </c>
      <c r="D151" s="36" t="s">
        <v>498</v>
      </c>
      <c r="E151" s="36" t="s">
        <v>2355</v>
      </c>
      <c r="F151" s="36">
        <v>2</v>
      </c>
      <c r="G151" s="36">
        <v>26</v>
      </c>
      <c r="H151" s="36">
        <v>44</v>
      </c>
      <c r="I151" s="36">
        <v>24</v>
      </c>
      <c r="J151" s="36">
        <v>21</v>
      </c>
      <c r="K151" s="36">
        <v>33</v>
      </c>
      <c r="L151" s="36">
        <v>3</v>
      </c>
      <c r="M151" s="36">
        <v>4</v>
      </c>
      <c r="N151" s="36">
        <v>1</v>
      </c>
      <c r="O151" s="36">
        <v>3</v>
      </c>
      <c r="P151" s="36">
        <v>0</v>
      </c>
      <c r="Q151" s="36">
        <v>0</v>
      </c>
      <c r="R151" s="36">
        <v>2</v>
      </c>
      <c r="S151" s="36">
        <v>0</v>
      </c>
      <c r="T151" s="36">
        <v>0</v>
      </c>
      <c r="U151" s="36" t="s">
        <v>1975</v>
      </c>
      <c r="V151" s="36" t="s">
        <v>2357</v>
      </c>
      <c r="W151" s="36" t="s">
        <v>2356</v>
      </c>
      <c r="Z151" s="36">
        <v>409900</v>
      </c>
      <c r="AB151" s="36">
        <v>272000</v>
      </c>
      <c r="AD151" s="36" t="s">
        <v>1993</v>
      </c>
      <c r="AE151" s="36">
        <v>24</v>
      </c>
      <c r="AF151" s="36">
        <v>0</v>
      </c>
      <c r="AG151" s="36">
        <v>0</v>
      </c>
      <c r="AH151" s="36">
        <v>0</v>
      </c>
      <c r="AI151" s="36">
        <v>0.16</v>
      </c>
      <c r="AJ151" s="36">
        <v>0.6</v>
      </c>
      <c r="AK151" s="36">
        <v>0.31</v>
      </c>
      <c r="AL151" s="36">
        <v>400000</v>
      </c>
      <c r="AO151" s="36">
        <v>2</v>
      </c>
      <c r="AP151" s="36">
        <v>2</v>
      </c>
      <c r="AQ151" s="36">
        <v>2</v>
      </c>
      <c r="AR151" s="36">
        <v>100</v>
      </c>
      <c r="AS151" s="36">
        <v>89</v>
      </c>
      <c r="AT151" s="36">
        <v>94</v>
      </c>
      <c r="AU151" s="36">
        <v>0</v>
      </c>
    </row>
    <row r="152" spans="1:47" x14ac:dyDescent="0.2">
      <c r="A152" s="36">
        <v>151</v>
      </c>
      <c r="B152" s="36">
        <v>296291</v>
      </c>
      <c r="C152" s="36" t="s">
        <v>70</v>
      </c>
      <c r="D152" s="36" t="s">
        <v>517</v>
      </c>
      <c r="E152" s="36" t="s">
        <v>2355</v>
      </c>
      <c r="F152" s="36">
        <v>0</v>
      </c>
      <c r="G152" s="36">
        <v>13</v>
      </c>
      <c r="H152" s="36">
        <v>25</v>
      </c>
      <c r="I152" s="36">
        <v>8</v>
      </c>
      <c r="J152" s="36">
        <v>11</v>
      </c>
      <c r="K152" s="36">
        <v>15</v>
      </c>
      <c r="L152" s="36">
        <v>2</v>
      </c>
      <c r="M152" s="36">
        <v>2</v>
      </c>
      <c r="N152" s="36">
        <v>1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 t="s">
        <v>1975</v>
      </c>
      <c r="V152" s="36" t="s">
        <v>1789</v>
      </c>
      <c r="W152" s="36" t="s">
        <v>2354</v>
      </c>
      <c r="X152" s="36" t="s">
        <v>1995</v>
      </c>
      <c r="Y152" s="36" t="s">
        <v>2353</v>
      </c>
      <c r="Z152" s="36">
        <v>431200</v>
      </c>
      <c r="AB152" s="36">
        <v>312200</v>
      </c>
      <c r="AD152" s="36" t="s">
        <v>1993</v>
      </c>
      <c r="AE152" s="36">
        <v>8</v>
      </c>
      <c r="AF152" s="36">
        <v>0</v>
      </c>
      <c r="AG152" s="36">
        <v>0</v>
      </c>
      <c r="AH152" s="36">
        <v>0</v>
      </c>
      <c r="AI152" s="36">
        <v>0.27</v>
      </c>
      <c r="AJ152" s="36">
        <v>0.3</v>
      </c>
      <c r="AK152" s="36">
        <v>0.2</v>
      </c>
      <c r="AL152" s="36">
        <v>421000</v>
      </c>
      <c r="AO152" s="36">
        <v>3</v>
      </c>
      <c r="AP152" s="36">
        <v>0</v>
      </c>
      <c r="AQ152" s="36">
        <v>0</v>
      </c>
      <c r="AR152" s="36">
        <v>50</v>
      </c>
      <c r="AS152" s="36">
        <v>54</v>
      </c>
      <c r="AT152" s="36">
        <v>27</v>
      </c>
      <c r="AU152" s="36">
        <v>1</v>
      </c>
    </row>
    <row r="153" spans="1:47" x14ac:dyDescent="0.2">
      <c r="A153" s="36">
        <v>152</v>
      </c>
      <c r="B153" s="36">
        <v>295340</v>
      </c>
      <c r="C153" s="36" t="s">
        <v>265</v>
      </c>
      <c r="D153" s="36" t="s">
        <v>716</v>
      </c>
      <c r="E153" s="36" t="s">
        <v>2330</v>
      </c>
      <c r="F153" s="36">
        <v>37</v>
      </c>
      <c r="G153" s="36">
        <v>137</v>
      </c>
      <c r="H153" s="36">
        <v>128</v>
      </c>
      <c r="I153" s="36">
        <v>175</v>
      </c>
      <c r="J153" s="36">
        <v>114</v>
      </c>
      <c r="K153" s="36">
        <v>142</v>
      </c>
      <c r="L153" s="36">
        <v>19</v>
      </c>
      <c r="M153" s="36">
        <v>9</v>
      </c>
      <c r="N153" s="36">
        <v>15</v>
      </c>
      <c r="O153" s="36">
        <v>2</v>
      </c>
      <c r="P153" s="36">
        <v>0</v>
      </c>
      <c r="Q153" s="36">
        <v>2</v>
      </c>
      <c r="R153" s="36">
        <v>0</v>
      </c>
      <c r="S153" s="36">
        <v>1</v>
      </c>
      <c r="T153" s="36">
        <v>1</v>
      </c>
      <c r="U153" s="36" t="s">
        <v>1975</v>
      </c>
      <c r="V153" s="36" t="s">
        <v>2020</v>
      </c>
      <c r="W153" s="36" t="s">
        <v>2084</v>
      </c>
      <c r="X153" s="36" t="s">
        <v>1983</v>
      </c>
      <c r="Y153" s="36" t="s">
        <v>2352</v>
      </c>
      <c r="Z153" s="36">
        <v>657400</v>
      </c>
      <c r="AB153" s="36">
        <v>393800</v>
      </c>
      <c r="AD153" s="36" t="s">
        <v>1987</v>
      </c>
      <c r="AE153" s="36">
        <v>32</v>
      </c>
      <c r="AF153" s="36">
        <v>0</v>
      </c>
      <c r="AG153" s="36">
        <v>0</v>
      </c>
      <c r="AH153" s="36">
        <v>0</v>
      </c>
      <c r="AI153" s="36">
        <v>0.04</v>
      </c>
      <c r="AJ153" s="36">
        <v>0.12</v>
      </c>
      <c r="AK153" s="36">
        <v>0.11</v>
      </c>
      <c r="AL153" s="36">
        <v>641000</v>
      </c>
      <c r="AO153" s="36">
        <v>8</v>
      </c>
      <c r="AP153" s="36">
        <v>0</v>
      </c>
      <c r="AQ153" s="36">
        <v>2</v>
      </c>
      <c r="AR153" s="36">
        <v>75</v>
      </c>
      <c r="AS153" s="36">
        <v>81</v>
      </c>
      <c r="AT153" s="36">
        <v>563</v>
      </c>
      <c r="AU153" s="36">
        <v>0</v>
      </c>
    </row>
    <row r="154" spans="1:47" x14ac:dyDescent="0.2">
      <c r="A154" s="36">
        <v>153</v>
      </c>
      <c r="B154" s="36">
        <v>992468</v>
      </c>
      <c r="C154" s="36" t="s">
        <v>849</v>
      </c>
      <c r="D154" s="36" t="s">
        <v>749</v>
      </c>
      <c r="E154" s="36" t="s">
        <v>2330</v>
      </c>
      <c r="F154" s="36">
        <v>31</v>
      </c>
      <c r="G154" s="36">
        <v>119</v>
      </c>
      <c r="H154" s="36">
        <v>155</v>
      </c>
      <c r="I154" s="36">
        <v>150</v>
      </c>
      <c r="J154" s="36">
        <v>101</v>
      </c>
      <c r="K154" s="36">
        <v>129</v>
      </c>
      <c r="L154" s="36">
        <v>16</v>
      </c>
      <c r="M154" s="36">
        <v>8</v>
      </c>
      <c r="N154" s="36">
        <v>7</v>
      </c>
      <c r="O154" s="36">
        <v>4</v>
      </c>
      <c r="P154" s="36">
        <v>18</v>
      </c>
      <c r="Q154" s="36">
        <v>3</v>
      </c>
      <c r="R154" s="36">
        <v>3</v>
      </c>
      <c r="S154" s="36">
        <v>1</v>
      </c>
      <c r="T154" s="36">
        <v>0</v>
      </c>
      <c r="U154" s="36" t="s">
        <v>1975</v>
      </c>
      <c r="V154" s="36" t="s">
        <v>2020</v>
      </c>
      <c r="W154" s="36" t="s">
        <v>2351</v>
      </c>
      <c r="X154" s="36" t="s">
        <v>2003</v>
      </c>
      <c r="Y154" s="36" t="s">
        <v>2204</v>
      </c>
      <c r="Z154" s="36">
        <v>828700</v>
      </c>
      <c r="AB154" s="36">
        <v>506500</v>
      </c>
      <c r="AD154" s="36" t="s">
        <v>2001</v>
      </c>
      <c r="AE154" s="36">
        <v>19</v>
      </c>
      <c r="AF154" s="36">
        <v>0</v>
      </c>
      <c r="AG154" s="36">
        <v>0</v>
      </c>
      <c r="AH154" s="36">
        <v>0</v>
      </c>
      <c r="AI154" s="36">
        <v>38.08</v>
      </c>
      <c r="AJ154" s="36">
        <v>40.96</v>
      </c>
      <c r="AK154" s="36">
        <v>34.21</v>
      </c>
      <c r="AL154" s="36">
        <v>808000</v>
      </c>
      <c r="AO154" s="36">
        <v>19</v>
      </c>
      <c r="AP154" s="36">
        <v>8</v>
      </c>
      <c r="AQ154" s="36">
        <v>6</v>
      </c>
      <c r="AR154" s="36">
        <v>62</v>
      </c>
      <c r="AS154" s="36">
        <v>87</v>
      </c>
      <c r="AT154" s="36">
        <v>430</v>
      </c>
      <c r="AU154" s="36">
        <v>0</v>
      </c>
    </row>
    <row r="155" spans="1:47" x14ac:dyDescent="0.2">
      <c r="A155" s="36">
        <v>154</v>
      </c>
      <c r="B155" s="36">
        <v>294307</v>
      </c>
      <c r="C155" s="36" t="s">
        <v>45</v>
      </c>
      <c r="D155" s="36" t="s">
        <v>46</v>
      </c>
      <c r="E155" s="36" t="s">
        <v>2330</v>
      </c>
      <c r="F155" s="36">
        <v>31</v>
      </c>
      <c r="G155" s="36">
        <v>109</v>
      </c>
      <c r="H155" s="36">
        <v>106</v>
      </c>
      <c r="I155" s="36">
        <v>138</v>
      </c>
      <c r="J155" s="36">
        <v>85</v>
      </c>
      <c r="K155" s="36">
        <v>129</v>
      </c>
      <c r="L155" s="36">
        <v>12</v>
      </c>
      <c r="M155" s="36">
        <v>22</v>
      </c>
      <c r="N155" s="36">
        <v>1</v>
      </c>
      <c r="O155" s="36">
        <v>8</v>
      </c>
      <c r="P155" s="36">
        <v>0</v>
      </c>
      <c r="Q155" s="36">
        <v>0</v>
      </c>
      <c r="R155" s="36">
        <v>2</v>
      </c>
      <c r="S155" s="36">
        <v>0</v>
      </c>
      <c r="T155" s="36">
        <v>0</v>
      </c>
      <c r="U155" s="36" t="s">
        <v>1975</v>
      </c>
      <c r="V155" s="36" t="s">
        <v>2020</v>
      </c>
      <c r="W155" s="36" t="s">
        <v>2350</v>
      </c>
      <c r="X155" s="36" t="s">
        <v>1980</v>
      </c>
      <c r="Y155" s="36" t="s">
        <v>1979</v>
      </c>
      <c r="Z155" s="36">
        <v>966200</v>
      </c>
      <c r="AB155" s="36">
        <v>571000</v>
      </c>
      <c r="AD155" s="36" t="s">
        <v>1978</v>
      </c>
      <c r="AE155" s="36">
        <v>5</v>
      </c>
      <c r="AF155" s="36">
        <v>0</v>
      </c>
      <c r="AG155" s="36">
        <v>0</v>
      </c>
      <c r="AH155" s="36">
        <v>0</v>
      </c>
      <c r="AI155" s="36">
        <v>0.57999999999999996</v>
      </c>
      <c r="AJ155" s="36">
        <v>0.2</v>
      </c>
      <c r="AK155" s="36">
        <v>0.39</v>
      </c>
      <c r="AL155" s="36">
        <v>942000</v>
      </c>
      <c r="AO155" s="36">
        <v>15</v>
      </c>
      <c r="AP155" s="36">
        <v>7</v>
      </c>
      <c r="AQ155" s="36">
        <v>7</v>
      </c>
      <c r="AR155" s="36">
        <v>67</v>
      </c>
      <c r="AS155" s="36">
        <v>80</v>
      </c>
      <c r="AT155" s="36">
        <v>307</v>
      </c>
      <c r="AU155" s="36">
        <v>0</v>
      </c>
    </row>
    <row r="156" spans="1:47" x14ac:dyDescent="0.2">
      <c r="A156" s="36">
        <v>155</v>
      </c>
      <c r="B156" s="36">
        <v>1015507</v>
      </c>
      <c r="C156" s="36" t="s">
        <v>1628</v>
      </c>
      <c r="D156" s="36" t="s">
        <v>1629</v>
      </c>
      <c r="E156" s="36" t="s">
        <v>2330</v>
      </c>
      <c r="F156" s="36">
        <v>19</v>
      </c>
      <c r="G156" s="36">
        <v>107</v>
      </c>
      <c r="H156" s="36">
        <v>91</v>
      </c>
      <c r="I156" s="36">
        <v>144</v>
      </c>
      <c r="J156" s="36">
        <v>77</v>
      </c>
      <c r="K156" s="36">
        <v>105</v>
      </c>
      <c r="L156" s="36">
        <v>20</v>
      </c>
      <c r="M156" s="36">
        <v>3</v>
      </c>
      <c r="N156" s="36">
        <v>7</v>
      </c>
      <c r="O156" s="36">
        <v>5</v>
      </c>
      <c r="P156" s="36">
        <v>0</v>
      </c>
      <c r="Q156" s="36">
        <v>0</v>
      </c>
      <c r="R156" s="36">
        <v>0</v>
      </c>
      <c r="S156" s="36">
        <v>0</v>
      </c>
      <c r="T156" s="36">
        <v>0</v>
      </c>
      <c r="U156" s="36" t="s">
        <v>1975</v>
      </c>
      <c r="V156" s="36" t="s">
        <v>2020</v>
      </c>
      <c r="W156" s="36" t="s">
        <v>2327</v>
      </c>
      <c r="X156" s="36" t="s">
        <v>1995</v>
      </c>
      <c r="Y156" s="36" t="s">
        <v>2349</v>
      </c>
      <c r="Z156" s="36">
        <v>569100</v>
      </c>
      <c r="AB156" s="36">
        <v>303200</v>
      </c>
      <c r="AD156" s="36" t="s">
        <v>1978</v>
      </c>
      <c r="AE156" s="36">
        <v>7</v>
      </c>
      <c r="AF156" s="36">
        <v>0</v>
      </c>
      <c r="AG156" s="36">
        <v>0</v>
      </c>
      <c r="AH156" s="36">
        <v>0</v>
      </c>
      <c r="AI156" s="36">
        <v>0.23</v>
      </c>
      <c r="AJ156" s="36">
        <v>0.38</v>
      </c>
      <c r="AK156" s="36">
        <v>0.34</v>
      </c>
      <c r="AL156" s="36">
        <v>555000</v>
      </c>
      <c r="AO156" s="36">
        <v>3</v>
      </c>
      <c r="AP156" s="36">
        <v>0</v>
      </c>
      <c r="AQ156" s="36">
        <v>4</v>
      </c>
      <c r="AR156" s="36">
        <v>69</v>
      </c>
      <c r="AS156" s="36">
        <v>77</v>
      </c>
      <c r="AT156" s="36">
        <v>572</v>
      </c>
      <c r="AU156" s="36">
        <v>0</v>
      </c>
    </row>
    <row r="157" spans="1:47" x14ac:dyDescent="0.2">
      <c r="A157" s="36">
        <v>156</v>
      </c>
      <c r="B157" s="36">
        <v>296422</v>
      </c>
      <c r="C157" s="36" t="s">
        <v>119</v>
      </c>
      <c r="D157" s="36" t="s">
        <v>861</v>
      </c>
      <c r="E157" s="36" t="s">
        <v>2330</v>
      </c>
      <c r="F157" s="36">
        <v>19</v>
      </c>
      <c r="G157" s="36">
        <v>88</v>
      </c>
      <c r="H157" s="36">
        <v>83</v>
      </c>
      <c r="I157" s="36">
        <v>115</v>
      </c>
      <c r="J157" s="36">
        <v>73</v>
      </c>
      <c r="K157" s="36">
        <v>94</v>
      </c>
      <c r="L157" s="36">
        <v>15</v>
      </c>
      <c r="M157" s="36">
        <v>5</v>
      </c>
      <c r="N157" s="36">
        <v>10</v>
      </c>
      <c r="O157" s="36">
        <v>1</v>
      </c>
      <c r="P157" s="36">
        <v>0</v>
      </c>
      <c r="Q157" s="36">
        <v>1</v>
      </c>
      <c r="R157" s="36">
        <v>1</v>
      </c>
      <c r="S157" s="36">
        <v>0</v>
      </c>
      <c r="T157" s="36">
        <v>1</v>
      </c>
      <c r="U157" s="36" t="s">
        <v>1975</v>
      </c>
      <c r="V157" s="36" t="s">
        <v>1991</v>
      </c>
      <c r="W157" s="36" t="s">
        <v>2348</v>
      </c>
      <c r="Z157" s="36">
        <v>620200</v>
      </c>
      <c r="AB157" s="36">
        <v>454000</v>
      </c>
      <c r="AD157" s="36" t="s">
        <v>1993</v>
      </c>
      <c r="AE157" s="36">
        <v>44</v>
      </c>
      <c r="AF157" s="36">
        <v>0</v>
      </c>
      <c r="AG157" s="36">
        <v>0</v>
      </c>
      <c r="AH157" s="36">
        <v>0</v>
      </c>
      <c r="AI157" s="36">
        <v>0.08</v>
      </c>
      <c r="AJ157" s="36">
        <v>0.15</v>
      </c>
      <c r="AK157" s="36">
        <v>0.12</v>
      </c>
      <c r="AL157" s="36">
        <v>605000</v>
      </c>
      <c r="AO157" s="36">
        <v>3</v>
      </c>
      <c r="AP157" s="36">
        <v>0</v>
      </c>
      <c r="AQ157" s="36">
        <v>3</v>
      </c>
      <c r="AR157" s="36">
        <v>80</v>
      </c>
      <c r="AS157" s="36">
        <v>95</v>
      </c>
      <c r="AT157" s="36">
        <v>382</v>
      </c>
      <c r="AU157" s="36">
        <v>0</v>
      </c>
    </row>
    <row r="158" spans="1:47" x14ac:dyDescent="0.2">
      <c r="A158" s="36">
        <v>157</v>
      </c>
      <c r="B158" s="36">
        <v>1023272</v>
      </c>
      <c r="C158" s="36" t="s">
        <v>182</v>
      </c>
      <c r="D158" s="36" t="s">
        <v>1664</v>
      </c>
      <c r="E158" s="36" t="s">
        <v>2330</v>
      </c>
      <c r="F158" s="36">
        <v>20</v>
      </c>
      <c r="G158" s="36">
        <v>80</v>
      </c>
      <c r="H158" s="36">
        <v>121</v>
      </c>
      <c r="I158" s="36">
        <v>98</v>
      </c>
      <c r="J158" s="36">
        <v>67</v>
      </c>
      <c r="K158" s="36">
        <v>85</v>
      </c>
      <c r="L158" s="36">
        <v>9</v>
      </c>
      <c r="M158" s="36">
        <v>7</v>
      </c>
      <c r="N158" s="36">
        <v>3</v>
      </c>
      <c r="O158" s="36">
        <v>3</v>
      </c>
      <c r="P158" s="36">
        <v>1</v>
      </c>
      <c r="Q158" s="36">
        <v>2</v>
      </c>
      <c r="R158" s="36">
        <v>1</v>
      </c>
      <c r="S158" s="36">
        <v>3</v>
      </c>
      <c r="T158" s="36">
        <v>0</v>
      </c>
      <c r="U158" s="36" t="s">
        <v>1975</v>
      </c>
      <c r="V158" s="36" t="s">
        <v>1983</v>
      </c>
      <c r="W158" s="36" t="s">
        <v>2347</v>
      </c>
      <c r="Z158" s="36">
        <v>431900</v>
      </c>
      <c r="AB158" s="36">
        <v>249900</v>
      </c>
      <c r="AD158" s="36" t="s">
        <v>1987</v>
      </c>
      <c r="AE158" s="36">
        <v>10</v>
      </c>
      <c r="AF158" s="36">
        <v>0</v>
      </c>
      <c r="AG158" s="36">
        <v>0</v>
      </c>
      <c r="AH158" s="36">
        <v>0</v>
      </c>
      <c r="AI158" s="36">
        <v>0.35</v>
      </c>
      <c r="AJ158" s="36">
        <v>0.36</v>
      </c>
      <c r="AK158" s="36">
        <v>0.28000000000000003</v>
      </c>
      <c r="AL158" s="36">
        <v>426000</v>
      </c>
      <c r="AO158" s="36">
        <v>9</v>
      </c>
      <c r="AP158" s="36">
        <v>1</v>
      </c>
      <c r="AQ158" s="36">
        <v>2</v>
      </c>
      <c r="AR158" s="36">
        <v>75</v>
      </c>
      <c r="AS158" s="36">
        <v>84</v>
      </c>
      <c r="AT158" s="36">
        <v>259</v>
      </c>
      <c r="AU158" s="36">
        <v>0</v>
      </c>
    </row>
    <row r="159" spans="1:47" x14ac:dyDescent="0.2">
      <c r="A159" s="36">
        <v>158</v>
      </c>
      <c r="B159" s="36">
        <v>992374</v>
      </c>
      <c r="C159" s="36" t="s">
        <v>743</v>
      </c>
      <c r="D159" s="36" t="s">
        <v>823</v>
      </c>
      <c r="E159" s="36" t="s">
        <v>2330</v>
      </c>
      <c r="F159" s="36">
        <v>26</v>
      </c>
      <c r="G159" s="36">
        <v>80</v>
      </c>
      <c r="H159" s="36">
        <v>80</v>
      </c>
      <c r="I159" s="36">
        <v>105</v>
      </c>
      <c r="J159" s="36">
        <v>56</v>
      </c>
      <c r="K159" s="36">
        <v>76</v>
      </c>
      <c r="L159" s="36">
        <v>6</v>
      </c>
      <c r="M159" s="36">
        <v>7</v>
      </c>
      <c r="N159" s="36">
        <v>1</v>
      </c>
      <c r="O159" s="36">
        <v>9</v>
      </c>
      <c r="P159" s="36">
        <v>0</v>
      </c>
      <c r="Q159" s="36">
        <v>2</v>
      </c>
      <c r="R159" s="36">
        <v>0</v>
      </c>
      <c r="S159" s="36">
        <v>1</v>
      </c>
      <c r="T159" s="36">
        <v>1</v>
      </c>
      <c r="U159" s="36" t="s">
        <v>1975</v>
      </c>
      <c r="V159" s="36" t="s">
        <v>1983</v>
      </c>
      <c r="W159" s="36" t="s">
        <v>2346</v>
      </c>
      <c r="Z159" s="36">
        <v>477300</v>
      </c>
      <c r="AB159" s="36">
        <v>299000</v>
      </c>
      <c r="AD159" s="36" t="s">
        <v>1987</v>
      </c>
      <c r="AE159" s="36">
        <v>16</v>
      </c>
      <c r="AF159" s="36">
        <v>0</v>
      </c>
      <c r="AG159" s="36">
        <v>0</v>
      </c>
      <c r="AH159" s="36">
        <v>0</v>
      </c>
      <c r="AI159" s="36">
        <v>0.16</v>
      </c>
      <c r="AJ159" s="36">
        <v>0.28999999999999998</v>
      </c>
      <c r="AK159" s="36">
        <v>0.12</v>
      </c>
      <c r="AL159" s="36">
        <v>466000</v>
      </c>
      <c r="AO159" s="36">
        <v>5</v>
      </c>
      <c r="AP159" s="36">
        <v>1</v>
      </c>
      <c r="AQ159" s="36">
        <v>3</v>
      </c>
      <c r="AR159" s="36">
        <v>69</v>
      </c>
      <c r="AS159" s="36">
        <v>85</v>
      </c>
      <c r="AT159" s="36">
        <v>72</v>
      </c>
      <c r="AU159" s="36">
        <v>0</v>
      </c>
    </row>
    <row r="160" spans="1:47" x14ac:dyDescent="0.2">
      <c r="A160" s="36">
        <v>159</v>
      </c>
      <c r="B160" s="36">
        <v>1008312</v>
      </c>
      <c r="C160" s="36" t="s">
        <v>218</v>
      </c>
      <c r="D160" s="36" t="s">
        <v>249</v>
      </c>
      <c r="E160" s="36" t="s">
        <v>2330</v>
      </c>
      <c r="F160" s="36">
        <v>13</v>
      </c>
      <c r="G160" s="36">
        <v>79</v>
      </c>
      <c r="H160" s="36">
        <v>76</v>
      </c>
      <c r="I160" s="36">
        <v>103</v>
      </c>
      <c r="J160" s="36">
        <v>63</v>
      </c>
      <c r="K160" s="36">
        <v>84</v>
      </c>
      <c r="L160" s="36">
        <v>12</v>
      </c>
      <c r="M160" s="36">
        <v>7</v>
      </c>
      <c r="N160" s="36">
        <v>6</v>
      </c>
      <c r="O160" s="36">
        <v>3</v>
      </c>
      <c r="P160" s="36">
        <v>0</v>
      </c>
      <c r="Q160" s="36">
        <v>2</v>
      </c>
      <c r="R160" s="36">
        <v>1</v>
      </c>
      <c r="S160" s="36">
        <v>0</v>
      </c>
      <c r="T160" s="36">
        <v>0</v>
      </c>
      <c r="U160" s="36" t="s">
        <v>1975</v>
      </c>
      <c r="V160" s="36" t="s">
        <v>1995</v>
      </c>
      <c r="W160" s="36" t="s">
        <v>2345</v>
      </c>
      <c r="Z160" s="36">
        <v>333600</v>
      </c>
      <c r="AB160" s="36">
        <v>216400</v>
      </c>
      <c r="AD160" s="36" t="s">
        <v>1978</v>
      </c>
      <c r="AE160" s="36">
        <v>14</v>
      </c>
      <c r="AF160" s="36">
        <v>0</v>
      </c>
      <c r="AG160" s="36">
        <v>0</v>
      </c>
      <c r="AH160" s="36">
        <v>0</v>
      </c>
      <c r="AI160" s="36">
        <v>1.1599999999999999</v>
      </c>
      <c r="AJ160" s="36">
        <v>1.99</v>
      </c>
      <c r="AK160" s="36">
        <v>0.16</v>
      </c>
      <c r="AL160" s="36">
        <v>441000</v>
      </c>
      <c r="AO160" s="36">
        <v>5</v>
      </c>
      <c r="AP160" s="36">
        <v>0</v>
      </c>
      <c r="AQ160" s="36">
        <v>1</v>
      </c>
      <c r="AR160" s="36">
        <v>84</v>
      </c>
      <c r="AS160" s="36">
        <v>82</v>
      </c>
      <c r="AT160" s="36">
        <v>476</v>
      </c>
      <c r="AU160" s="36">
        <v>0</v>
      </c>
    </row>
    <row r="161" spans="1:47" x14ac:dyDescent="0.2">
      <c r="A161" s="36">
        <v>160</v>
      </c>
      <c r="B161" s="36">
        <v>296205</v>
      </c>
      <c r="C161" s="36" t="s">
        <v>174</v>
      </c>
      <c r="D161" s="36" t="s">
        <v>301</v>
      </c>
      <c r="E161" s="36" t="s">
        <v>2330</v>
      </c>
      <c r="F161" s="36">
        <v>24</v>
      </c>
      <c r="G161" s="36">
        <v>76</v>
      </c>
      <c r="H161" s="36">
        <v>84</v>
      </c>
      <c r="I161" s="36">
        <v>102</v>
      </c>
      <c r="J161" s="36">
        <v>52</v>
      </c>
      <c r="K161" s="36">
        <v>78</v>
      </c>
      <c r="L161" s="36">
        <v>8</v>
      </c>
      <c r="M161" s="36">
        <v>9</v>
      </c>
      <c r="N161" s="36">
        <v>0</v>
      </c>
      <c r="O161" s="36">
        <v>9</v>
      </c>
      <c r="P161" s="36">
        <v>0</v>
      </c>
      <c r="Q161" s="36">
        <v>1</v>
      </c>
      <c r="R161" s="36">
        <v>1</v>
      </c>
      <c r="S161" s="36">
        <v>0</v>
      </c>
      <c r="T161" s="36">
        <v>0</v>
      </c>
      <c r="U161" s="36" t="s">
        <v>1975</v>
      </c>
      <c r="V161" s="36" t="s">
        <v>1980</v>
      </c>
      <c r="W161" s="36" t="s">
        <v>2344</v>
      </c>
      <c r="Z161" s="36">
        <v>1002600</v>
      </c>
      <c r="AB161" s="36">
        <v>604400</v>
      </c>
      <c r="AD161" s="36" t="s">
        <v>1978</v>
      </c>
      <c r="AE161" s="36">
        <v>9</v>
      </c>
      <c r="AF161" s="36">
        <v>0</v>
      </c>
      <c r="AG161" s="36">
        <v>0</v>
      </c>
      <c r="AH161" s="36">
        <v>0</v>
      </c>
      <c r="AI161" s="36">
        <v>16.73</v>
      </c>
      <c r="AJ161" s="36">
        <v>20.03</v>
      </c>
      <c r="AK161" s="36">
        <v>13.34</v>
      </c>
      <c r="AL161" s="36">
        <v>978000</v>
      </c>
      <c r="AO161" s="36">
        <v>9</v>
      </c>
      <c r="AP161" s="36">
        <v>4</v>
      </c>
      <c r="AQ161" s="36">
        <v>1</v>
      </c>
      <c r="AR161" s="36">
        <v>64</v>
      </c>
      <c r="AS161" s="36">
        <v>81</v>
      </c>
      <c r="AT161" s="36">
        <v>238</v>
      </c>
      <c r="AU161" s="36">
        <v>0</v>
      </c>
    </row>
    <row r="162" spans="1:47" x14ac:dyDescent="0.2">
      <c r="A162" s="36">
        <v>161</v>
      </c>
      <c r="B162" s="36">
        <v>994389</v>
      </c>
      <c r="C162" s="36" t="s">
        <v>174</v>
      </c>
      <c r="D162" s="36" t="s">
        <v>858</v>
      </c>
      <c r="E162" s="36" t="s">
        <v>2330</v>
      </c>
      <c r="F162" s="36">
        <v>8</v>
      </c>
      <c r="G162" s="36">
        <v>72</v>
      </c>
      <c r="H162" s="36">
        <v>59</v>
      </c>
      <c r="I162" s="36">
        <v>93</v>
      </c>
      <c r="J162" s="36">
        <v>54</v>
      </c>
      <c r="K162" s="36">
        <v>75</v>
      </c>
      <c r="L162" s="36">
        <v>16</v>
      </c>
      <c r="M162" s="36">
        <v>5</v>
      </c>
      <c r="N162" s="36">
        <v>3</v>
      </c>
      <c r="O162" s="36">
        <v>1</v>
      </c>
      <c r="P162" s="36">
        <v>0</v>
      </c>
      <c r="Q162" s="36">
        <v>1</v>
      </c>
      <c r="R162" s="36">
        <v>0</v>
      </c>
      <c r="S162" s="36">
        <v>0</v>
      </c>
      <c r="T162" s="36">
        <v>0</v>
      </c>
      <c r="U162" s="36" t="s">
        <v>1975</v>
      </c>
      <c r="V162" s="36" t="s">
        <v>1995</v>
      </c>
      <c r="W162" s="36" t="s">
        <v>2343</v>
      </c>
      <c r="Z162" s="36">
        <v>934200</v>
      </c>
      <c r="AB162" s="36">
        <v>626200</v>
      </c>
      <c r="AD162" s="36" t="s">
        <v>1987</v>
      </c>
      <c r="AE162" s="36">
        <v>35</v>
      </c>
      <c r="AF162" s="36">
        <v>0</v>
      </c>
      <c r="AG162" s="36">
        <v>0</v>
      </c>
      <c r="AH162" s="36">
        <v>0</v>
      </c>
      <c r="AI162" s="36">
        <v>10.99</v>
      </c>
      <c r="AJ162" s="36">
        <v>9.34</v>
      </c>
      <c r="AK162" s="36">
        <v>13.96</v>
      </c>
      <c r="AL162" s="36">
        <v>911000</v>
      </c>
      <c r="AO162" s="36">
        <v>3</v>
      </c>
      <c r="AP162" s="36">
        <v>0</v>
      </c>
      <c r="AQ162" s="36">
        <v>4</v>
      </c>
      <c r="AR162" s="36">
        <v>66</v>
      </c>
      <c r="AS162" s="36">
        <v>90</v>
      </c>
      <c r="AT162" s="36">
        <v>353</v>
      </c>
      <c r="AU162" s="36">
        <v>0</v>
      </c>
    </row>
    <row r="163" spans="1:47" x14ac:dyDescent="0.2">
      <c r="A163" s="36">
        <v>162</v>
      </c>
      <c r="B163" s="36">
        <v>1002922</v>
      </c>
      <c r="C163" s="36" t="s">
        <v>174</v>
      </c>
      <c r="D163" s="36" t="s">
        <v>825</v>
      </c>
      <c r="E163" s="36" t="s">
        <v>2330</v>
      </c>
      <c r="F163" s="36">
        <v>19</v>
      </c>
      <c r="G163" s="36">
        <v>70</v>
      </c>
      <c r="H163" s="36">
        <v>75</v>
      </c>
      <c r="I163" s="36">
        <v>91</v>
      </c>
      <c r="J163" s="36">
        <v>54</v>
      </c>
      <c r="K163" s="36">
        <v>78</v>
      </c>
      <c r="L163" s="36">
        <v>4</v>
      </c>
      <c r="M163" s="36">
        <v>12</v>
      </c>
      <c r="N163" s="36">
        <v>3</v>
      </c>
      <c r="O163" s="36">
        <v>7</v>
      </c>
      <c r="P163" s="36">
        <v>0</v>
      </c>
      <c r="Q163" s="36">
        <v>0</v>
      </c>
      <c r="R163" s="36">
        <v>1</v>
      </c>
      <c r="S163" s="36">
        <v>0</v>
      </c>
      <c r="T163" s="36">
        <v>0</v>
      </c>
      <c r="U163" s="36" t="s">
        <v>1975</v>
      </c>
      <c r="V163" s="36" t="s">
        <v>2224</v>
      </c>
      <c r="W163" s="36" t="s">
        <v>2342</v>
      </c>
      <c r="Z163" s="36">
        <v>267700</v>
      </c>
      <c r="AB163" s="36">
        <v>158600</v>
      </c>
      <c r="AD163" s="36" t="s">
        <v>1978</v>
      </c>
      <c r="AE163" s="36">
        <v>23</v>
      </c>
      <c r="AF163" s="36">
        <v>0</v>
      </c>
      <c r="AG163" s="36">
        <v>0</v>
      </c>
      <c r="AH163" s="36">
        <v>0</v>
      </c>
      <c r="AI163" s="36">
        <v>1.48</v>
      </c>
      <c r="AJ163" s="36">
        <v>2.2400000000000002</v>
      </c>
      <c r="AK163" s="36">
        <v>0.52</v>
      </c>
      <c r="AL163" s="36">
        <v>305000</v>
      </c>
      <c r="AO163" s="36">
        <v>9</v>
      </c>
      <c r="AP163" s="36">
        <v>3</v>
      </c>
      <c r="AQ163" s="36">
        <v>2</v>
      </c>
      <c r="AR163" s="36">
        <v>62</v>
      </c>
      <c r="AS163" s="36">
        <v>60</v>
      </c>
      <c r="AT163" s="36">
        <v>154</v>
      </c>
      <c r="AU163" s="36">
        <v>1</v>
      </c>
    </row>
    <row r="164" spans="1:47" x14ac:dyDescent="0.2">
      <c r="A164" s="36">
        <v>163</v>
      </c>
      <c r="B164" s="36">
        <v>998134</v>
      </c>
      <c r="C164" s="36" t="s">
        <v>216</v>
      </c>
      <c r="D164" s="36" t="s">
        <v>820</v>
      </c>
      <c r="E164" s="36" t="s">
        <v>2330</v>
      </c>
      <c r="F164" s="36">
        <v>12</v>
      </c>
      <c r="G164" s="36">
        <v>68</v>
      </c>
      <c r="H164" s="36">
        <v>82</v>
      </c>
      <c r="I164" s="36">
        <v>88</v>
      </c>
      <c r="J164" s="36">
        <v>57</v>
      </c>
      <c r="K164" s="36">
        <v>75</v>
      </c>
      <c r="L164" s="36">
        <v>11</v>
      </c>
      <c r="M164" s="36">
        <v>6</v>
      </c>
      <c r="N164" s="36">
        <v>7</v>
      </c>
      <c r="O164" s="36">
        <v>1</v>
      </c>
      <c r="P164" s="36">
        <v>0</v>
      </c>
      <c r="Q164" s="36">
        <v>1</v>
      </c>
      <c r="R164" s="36">
        <v>1</v>
      </c>
      <c r="S164" s="36">
        <v>0</v>
      </c>
      <c r="T164" s="36">
        <v>0</v>
      </c>
      <c r="U164" s="36" t="s">
        <v>1975</v>
      </c>
      <c r="V164" s="36" t="s">
        <v>1991</v>
      </c>
      <c r="W164" s="36" t="s">
        <v>2341</v>
      </c>
      <c r="Z164" s="36">
        <v>645800</v>
      </c>
      <c r="AB164" s="36">
        <v>394800</v>
      </c>
      <c r="AD164" s="36" t="s">
        <v>1987</v>
      </c>
      <c r="AE164" s="36">
        <v>26</v>
      </c>
      <c r="AF164" s="36">
        <v>0</v>
      </c>
      <c r="AG164" s="36">
        <v>0</v>
      </c>
      <c r="AH164" s="36">
        <v>0</v>
      </c>
      <c r="AI164" s="36">
        <v>0.12</v>
      </c>
      <c r="AJ164" s="36">
        <v>0.31</v>
      </c>
      <c r="AK164" s="36">
        <v>0.12</v>
      </c>
      <c r="AL164" s="36">
        <v>630000</v>
      </c>
      <c r="AO164" s="36">
        <v>6</v>
      </c>
      <c r="AP164" s="36">
        <v>0</v>
      </c>
      <c r="AQ164" s="36">
        <v>2</v>
      </c>
      <c r="AR164" s="36">
        <v>82</v>
      </c>
      <c r="AS164" s="36">
        <v>84</v>
      </c>
      <c r="AT164" s="36">
        <v>264</v>
      </c>
      <c r="AU164" s="36">
        <v>1</v>
      </c>
    </row>
    <row r="165" spans="1:47" x14ac:dyDescent="0.2">
      <c r="A165" s="36">
        <v>164</v>
      </c>
      <c r="B165" s="36">
        <v>1004985</v>
      </c>
      <c r="C165" s="36" t="s">
        <v>42</v>
      </c>
      <c r="D165" s="36" t="s">
        <v>853</v>
      </c>
      <c r="E165" s="36" t="s">
        <v>2330</v>
      </c>
      <c r="F165" s="36">
        <v>10</v>
      </c>
      <c r="G165" s="36">
        <v>65</v>
      </c>
      <c r="H165" s="36">
        <v>60</v>
      </c>
      <c r="I165" s="36">
        <v>88</v>
      </c>
      <c r="J165" s="36">
        <v>48</v>
      </c>
      <c r="K165" s="36">
        <v>67</v>
      </c>
      <c r="L165" s="36">
        <v>9</v>
      </c>
      <c r="M165" s="36">
        <v>4</v>
      </c>
      <c r="N165" s="36">
        <v>4</v>
      </c>
      <c r="O165" s="36">
        <v>5</v>
      </c>
      <c r="P165" s="36">
        <v>0</v>
      </c>
      <c r="Q165" s="36">
        <v>0</v>
      </c>
      <c r="R165" s="36">
        <v>1</v>
      </c>
      <c r="S165" s="36">
        <v>0</v>
      </c>
      <c r="T165" s="36">
        <v>1</v>
      </c>
      <c r="U165" s="36" t="s">
        <v>1975</v>
      </c>
      <c r="V165" s="36" t="s">
        <v>1995</v>
      </c>
      <c r="W165" s="36" t="s">
        <v>2340</v>
      </c>
      <c r="Z165" s="36">
        <v>543300</v>
      </c>
      <c r="AB165" s="36">
        <v>345800</v>
      </c>
      <c r="AD165" s="36" t="s">
        <v>1993</v>
      </c>
      <c r="AE165" s="36">
        <v>33</v>
      </c>
      <c r="AF165" s="36">
        <v>0</v>
      </c>
      <c r="AG165" s="36">
        <v>0</v>
      </c>
      <c r="AH165" s="36">
        <v>0</v>
      </c>
      <c r="AI165" s="36">
        <v>0.04</v>
      </c>
      <c r="AJ165" s="36">
        <v>0.08</v>
      </c>
      <c r="AK165" s="36">
        <v>0.04</v>
      </c>
      <c r="AL165" s="36">
        <v>530000</v>
      </c>
      <c r="AO165" s="36">
        <v>7</v>
      </c>
      <c r="AP165" s="36">
        <v>1</v>
      </c>
      <c r="AQ165" s="36">
        <v>3</v>
      </c>
      <c r="AR165" s="36">
        <v>53</v>
      </c>
      <c r="AS165" s="36">
        <v>58</v>
      </c>
      <c r="AT165" s="36">
        <v>292</v>
      </c>
      <c r="AU165" s="36">
        <v>1</v>
      </c>
    </row>
    <row r="166" spans="1:47" x14ac:dyDescent="0.2">
      <c r="A166" s="36">
        <v>165</v>
      </c>
      <c r="B166" s="36">
        <v>1011994</v>
      </c>
      <c r="C166" s="36" t="s">
        <v>153</v>
      </c>
      <c r="D166" s="36" t="s">
        <v>824</v>
      </c>
      <c r="E166" s="36" t="s">
        <v>2330</v>
      </c>
      <c r="F166" s="36">
        <v>8</v>
      </c>
      <c r="G166" s="36">
        <v>65</v>
      </c>
      <c r="H166" s="36">
        <v>60</v>
      </c>
      <c r="I166" s="36">
        <v>83</v>
      </c>
      <c r="J166" s="36">
        <v>50</v>
      </c>
      <c r="K166" s="36">
        <v>67</v>
      </c>
      <c r="L166" s="36">
        <v>11</v>
      </c>
      <c r="M166" s="36">
        <v>6</v>
      </c>
      <c r="N166" s="36">
        <v>3</v>
      </c>
      <c r="O166" s="36">
        <v>2</v>
      </c>
      <c r="P166" s="36">
        <v>0</v>
      </c>
      <c r="Q166" s="36">
        <v>2</v>
      </c>
      <c r="R166" s="36">
        <v>0</v>
      </c>
      <c r="S166" s="36">
        <v>0</v>
      </c>
      <c r="T166" s="36">
        <v>1</v>
      </c>
      <c r="U166" s="36" t="s">
        <v>1975</v>
      </c>
      <c r="V166" s="36" t="s">
        <v>1980</v>
      </c>
      <c r="W166" s="36" t="s">
        <v>2015</v>
      </c>
      <c r="Z166" s="36">
        <v>453400</v>
      </c>
      <c r="AB166" s="36">
        <v>262600</v>
      </c>
      <c r="AD166" s="36" t="s">
        <v>1978</v>
      </c>
      <c r="AE166" s="36">
        <v>13</v>
      </c>
      <c r="AF166" s="36">
        <v>0</v>
      </c>
      <c r="AG166" s="36">
        <v>0</v>
      </c>
      <c r="AH166" s="36">
        <v>0</v>
      </c>
      <c r="AI166" s="36">
        <v>0.23</v>
      </c>
      <c r="AJ166" s="36">
        <v>0.13</v>
      </c>
      <c r="AK166" s="36">
        <v>7.0000000000000007E-2</v>
      </c>
      <c r="AL166" s="36">
        <v>491000</v>
      </c>
      <c r="AO166" s="36">
        <v>7</v>
      </c>
      <c r="AP166" s="36">
        <v>2</v>
      </c>
      <c r="AQ166" s="36">
        <v>3</v>
      </c>
      <c r="AR166" s="36">
        <v>64</v>
      </c>
      <c r="AS166" s="36">
        <v>82</v>
      </c>
      <c r="AT166" s="36">
        <v>320</v>
      </c>
      <c r="AU166" s="36">
        <v>0</v>
      </c>
    </row>
    <row r="167" spans="1:47" x14ac:dyDescent="0.2">
      <c r="A167" s="36">
        <v>166</v>
      </c>
      <c r="B167" s="36">
        <v>1002264</v>
      </c>
      <c r="C167" s="36" t="s">
        <v>827</v>
      </c>
      <c r="D167" s="36" t="s">
        <v>501</v>
      </c>
      <c r="E167" s="36" t="s">
        <v>2330</v>
      </c>
      <c r="F167" s="36">
        <v>7</v>
      </c>
      <c r="G167" s="36">
        <v>62</v>
      </c>
      <c r="H167" s="36">
        <v>78</v>
      </c>
      <c r="I167" s="36">
        <v>78</v>
      </c>
      <c r="J167" s="36">
        <v>51</v>
      </c>
      <c r="K167" s="36">
        <v>78</v>
      </c>
      <c r="L167" s="36">
        <v>13</v>
      </c>
      <c r="M167" s="36">
        <v>11</v>
      </c>
      <c r="N167" s="36">
        <v>1</v>
      </c>
      <c r="O167" s="36">
        <v>1</v>
      </c>
      <c r="P167" s="36">
        <v>0</v>
      </c>
      <c r="Q167" s="36">
        <v>0</v>
      </c>
      <c r="R167" s="36">
        <v>2</v>
      </c>
      <c r="S167" s="36">
        <v>0</v>
      </c>
      <c r="T167" s="36">
        <v>0</v>
      </c>
      <c r="U167" s="36" t="s">
        <v>1975</v>
      </c>
      <c r="V167" s="36" t="s">
        <v>1995</v>
      </c>
      <c r="W167" s="36" t="s">
        <v>2339</v>
      </c>
      <c r="Z167" s="36">
        <v>493600</v>
      </c>
      <c r="AB167" s="36">
        <v>315200</v>
      </c>
      <c r="AD167" s="36" t="s">
        <v>1993</v>
      </c>
      <c r="AE167" s="36">
        <v>11</v>
      </c>
      <c r="AF167" s="36">
        <v>0</v>
      </c>
      <c r="AG167" s="36">
        <v>0</v>
      </c>
      <c r="AH167" s="36">
        <v>0</v>
      </c>
      <c r="AI167" s="36">
        <v>2.48</v>
      </c>
      <c r="AJ167" s="36">
        <v>3.49</v>
      </c>
      <c r="AK167" s="36">
        <v>0.88</v>
      </c>
      <c r="AL167" s="36">
        <v>604000</v>
      </c>
      <c r="AO167" s="36">
        <v>15</v>
      </c>
      <c r="AP167" s="36">
        <v>4</v>
      </c>
      <c r="AQ167" s="36">
        <v>4</v>
      </c>
      <c r="AR167" s="36">
        <v>50</v>
      </c>
      <c r="AS167" s="36">
        <v>78</v>
      </c>
      <c r="AT167" s="36">
        <v>323</v>
      </c>
      <c r="AU167" s="36">
        <v>0</v>
      </c>
    </row>
    <row r="168" spans="1:47" x14ac:dyDescent="0.2">
      <c r="A168" s="36">
        <v>167</v>
      </c>
      <c r="B168" s="36">
        <v>298421</v>
      </c>
      <c r="C168" s="36" t="s">
        <v>835</v>
      </c>
      <c r="D168" s="36" t="s">
        <v>836</v>
      </c>
      <c r="E168" s="36" t="s">
        <v>2330</v>
      </c>
      <c r="F168" s="36">
        <v>8</v>
      </c>
      <c r="G168" s="36">
        <v>62</v>
      </c>
      <c r="H168" s="36">
        <v>73</v>
      </c>
      <c r="I168" s="36">
        <v>77</v>
      </c>
      <c r="J168" s="36">
        <v>49</v>
      </c>
      <c r="K168" s="36">
        <v>69</v>
      </c>
      <c r="L168" s="36">
        <v>7</v>
      </c>
      <c r="M168" s="36">
        <v>11</v>
      </c>
      <c r="N168" s="36">
        <v>2</v>
      </c>
      <c r="O168" s="36">
        <v>3</v>
      </c>
      <c r="P168" s="36">
        <v>0</v>
      </c>
      <c r="Q168" s="36">
        <v>1</v>
      </c>
      <c r="R168" s="36">
        <v>0</v>
      </c>
      <c r="S168" s="36">
        <v>0</v>
      </c>
      <c r="T168" s="36">
        <v>0</v>
      </c>
      <c r="U168" s="36" t="s">
        <v>1975</v>
      </c>
      <c r="V168" s="36" t="s">
        <v>1983</v>
      </c>
      <c r="W168" s="36" t="s">
        <v>2338</v>
      </c>
      <c r="Z168" s="36">
        <v>760500</v>
      </c>
      <c r="AB168" s="36">
        <v>481800</v>
      </c>
      <c r="AD168" s="36" t="s">
        <v>1987</v>
      </c>
      <c r="AE168" s="36">
        <v>4</v>
      </c>
      <c r="AF168" s="36">
        <v>0</v>
      </c>
      <c r="AG168" s="36">
        <v>0</v>
      </c>
      <c r="AH168" s="36">
        <v>0</v>
      </c>
      <c r="AI168" s="36">
        <v>0.82</v>
      </c>
      <c r="AJ168" s="36">
        <v>0.64</v>
      </c>
      <c r="AK168" s="36">
        <v>0.73</v>
      </c>
      <c r="AL168" s="36">
        <v>742000</v>
      </c>
      <c r="AO168" s="36">
        <v>9</v>
      </c>
      <c r="AP168" s="36">
        <v>3</v>
      </c>
      <c r="AQ168" s="36">
        <v>3</v>
      </c>
      <c r="AR168" s="36">
        <v>55</v>
      </c>
      <c r="AS168" s="36">
        <v>83</v>
      </c>
      <c r="AT168" s="36">
        <v>185</v>
      </c>
      <c r="AU168" s="36">
        <v>0</v>
      </c>
    </row>
    <row r="169" spans="1:47" x14ac:dyDescent="0.2">
      <c r="A169" s="36">
        <v>168</v>
      </c>
      <c r="B169" s="36">
        <v>1002227</v>
      </c>
      <c r="C169" s="36" t="s">
        <v>174</v>
      </c>
      <c r="D169" s="36" t="s">
        <v>695</v>
      </c>
      <c r="E169" s="36" t="s">
        <v>2330</v>
      </c>
      <c r="F169" s="36">
        <v>16</v>
      </c>
      <c r="G169" s="36">
        <v>60</v>
      </c>
      <c r="H169" s="36">
        <v>93</v>
      </c>
      <c r="I169" s="36">
        <v>71</v>
      </c>
      <c r="J169" s="36">
        <v>57</v>
      </c>
      <c r="K169" s="36">
        <v>72</v>
      </c>
      <c r="L169" s="36">
        <v>7</v>
      </c>
      <c r="M169" s="36">
        <v>7</v>
      </c>
      <c r="N169" s="36">
        <v>4</v>
      </c>
      <c r="O169" s="36">
        <v>0</v>
      </c>
      <c r="P169" s="36">
        <v>0</v>
      </c>
      <c r="Q169" s="36">
        <v>1</v>
      </c>
      <c r="R169" s="36">
        <v>2</v>
      </c>
      <c r="S169" s="36">
        <v>3</v>
      </c>
      <c r="T169" s="36">
        <v>0</v>
      </c>
      <c r="U169" s="36" t="s">
        <v>1975</v>
      </c>
      <c r="V169" s="36" t="s">
        <v>1974</v>
      </c>
      <c r="W169" s="36" t="s">
        <v>2337</v>
      </c>
      <c r="Z169" s="36">
        <v>539100</v>
      </c>
      <c r="AB169" s="36">
        <v>341700</v>
      </c>
      <c r="AD169" s="36" t="s">
        <v>1987</v>
      </c>
      <c r="AE169" s="36">
        <v>22</v>
      </c>
      <c r="AF169" s="36">
        <v>0</v>
      </c>
      <c r="AG169" s="36">
        <v>0</v>
      </c>
      <c r="AH169" s="36">
        <v>0</v>
      </c>
      <c r="AI169" s="36">
        <v>0.08</v>
      </c>
      <c r="AJ169" s="36">
        <v>0.17</v>
      </c>
      <c r="AK169" s="36">
        <v>0.15</v>
      </c>
      <c r="AL169" s="36">
        <v>526000</v>
      </c>
      <c r="AO169" s="36">
        <v>6</v>
      </c>
      <c r="AP169" s="36">
        <v>0</v>
      </c>
      <c r="AQ169" s="36">
        <v>3</v>
      </c>
      <c r="AR169" s="36">
        <v>92</v>
      </c>
      <c r="AS169" s="36">
        <v>78</v>
      </c>
      <c r="AT169" s="36">
        <v>203</v>
      </c>
      <c r="AU169" s="36">
        <v>1</v>
      </c>
    </row>
    <row r="170" spans="1:47" x14ac:dyDescent="0.2">
      <c r="A170" s="36">
        <v>169</v>
      </c>
      <c r="B170" s="36">
        <v>290757</v>
      </c>
      <c r="C170" s="36" t="s">
        <v>859</v>
      </c>
      <c r="D170" s="36" t="s">
        <v>860</v>
      </c>
      <c r="E170" s="36" t="s">
        <v>2330</v>
      </c>
      <c r="F170" s="36">
        <v>4</v>
      </c>
      <c r="G170" s="36">
        <v>57</v>
      </c>
      <c r="H170" s="36">
        <v>42</v>
      </c>
      <c r="I170" s="36">
        <v>74</v>
      </c>
      <c r="J170" s="36">
        <v>45</v>
      </c>
      <c r="K170" s="36">
        <v>60</v>
      </c>
      <c r="L170" s="36">
        <v>10</v>
      </c>
      <c r="M170" s="36">
        <v>4</v>
      </c>
      <c r="N170" s="36">
        <v>5</v>
      </c>
      <c r="O170" s="36">
        <v>1</v>
      </c>
      <c r="P170" s="36">
        <v>0</v>
      </c>
      <c r="Q170" s="36">
        <v>0</v>
      </c>
      <c r="R170" s="36">
        <v>0</v>
      </c>
      <c r="S170" s="36">
        <v>0</v>
      </c>
      <c r="T170" s="36">
        <v>0</v>
      </c>
      <c r="U170" s="36" t="s">
        <v>1975</v>
      </c>
      <c r="V170" s="36" t="s">
        <v>1995</v>
      </c>
      <c r="W170" s="36" t="s">
        <v>2336</v>
      </c>
      <c r="Z170" s="36">
        <v>522000</v>
      </c>
      <c r="AB170" s="36">
        <v>333600</v>
      </c>
      <c r="AD170" s="36" t="s">
        <v>1993</v>
      </c>
      <c r="AE170" s="36">
        <v>29</v>
      </c>
      <c r="AF170" s="36">
        <v>0</v>
      </c>
      <c r="AG170" s="36">
        <v>0</v>
      </c>
      <c r="AH170" s="36">
        <v>0</v>
      </c>
      <c r="AI170" s="36">
        <v>0.12</v>
      </c>
      <c r="AJ170" s="36">
        <v>0.22</v>
      </c>
      <c r="AK170" s="36">
        <v>7.0000000000000007E-2</v>
      </c>
      <c r="AL170" s="36">
        <v>509000</v>
      </c>
      <c r="AO170" s="36">
        <v>2</v>
      </c>
      <c r="AP170" s="36">
        <v>0</v>
      </c>
      <c r="AQ170" s="36">
        <v>2</v>
      </c>
      <c r="AR170" s="36">
        <v>71</v>
      </c>
      <c r="AS170" s="36">
        <v>78</v>
      </c>
      <c r="AT170" s="36">
        <v>267</v>
      </c>
      <c r="AU170" s="36">
        <v>0</v>
      </c>
    </row>
    <row r="171" spans="1:47" x14ac:dyDescent="0.2">
      <c r="A171" s="36">
        <v>170</v>
      </c>
      <c r="B171" s="36">
        <v>1020137</v>
      </c>
      <c r="C171" s="36" t="s">
        <v>2335</v>
      </c>
      <c r="D171" s="36" t="s">
        <v>1917</v>
      </c>
      <c r="E171" s="36" t="s">
        <v>2330</v>
      </c>
      <c r="F171" s="36">
        <v>12</v>
      </c>
      <c r="G171" s="36">
        <v>47</v>
      </c>
      <c r="H171" s="36">
        <v>53</v>
      </c>
      <c r="I171" s="36">
        <v>56</v>
      </c>
      <c r="J171" s="36">
        <v>38</v>
      </c>
      <c r="K171" s="36">
        <v>51</v>
      </c>
      <c r="L171" s="36">
        <v>9</v>
      </c>
      <c r="M171" s="36">
        <v>6</v>
      </c>
      <c r="N171" s="36">
        <v>0</v>
      </c>
      <c r="O171" s="36">
        <v>0</v>
      </c>
      <c r="P171" s="36">
        <v>0</v>
      </c>
      <c r="Q171" s="36">
        <v>2</v>
      </c>
      <c r="R171" s="36">
        <v>0</v>
      </c>
      <c r="S171" s="36">
        <v>1</v>
      </c>
      <c r="T171" s="36">
        <v>0</v>
      </c>
      <c r="U171" s="36" t="s">
        <v>1975</v>
      </c>
      <c r="V171" s="36" t="s">
        <v>1974</v>
      </c>
      <c r="W171" s="36" t="s">
        <v>2334</v>
      </c>
      <c r="Z171" s="36">
        <v>247400</v>
      </c>
      <c r="AB171" s="36">
        <v>166800</v>
      </c>
      <c r="AE171" s="36">
        <v>25</v>
      </c>
      <c r="AF171" s="36">
        <v>0</v>
      </c>
      <c r="AG171" s="36">
        <v>0</v>
      </c>
      <c r="AH171" s="36">
        <v>0</v>
      </c>
      <c r="AI171" s="36">
        <v>45.42</v>
      </c>
      <c r="AJ171" s="36">
        <v>33.47</v>
      </c>
      <c r="AK171" s="36">
        <v>46.06</v>
      </c>
      <c r="AL171" s="36">
        <v>282000</v>
      </c>
      <c r="AO171" s="36">
        <v>5</v>
      </c>
      <c r="AP171" s="36">
        <v>0</v>
      </c>
      <c r="AQ171" s="36">
        <v>5</v>
      </c>
      <c r="AR171" s="36">
        <v>46</v>
      </c>
      <c r="AS171" s="36">
        <v>80</v>
      </c>
      <c r="AT171" s="36">
        <v>301</v>
      </c>
      <c r="AU171" s="36">
        <v>0</v>
      </c>
    </row>
    <row r="172" spans="1:47" x14ac:dyDescent="0.2">
      <c r="A172" s="36">
        <v>171</v>
      </c>
      <c r="B172" s="36">
        <v>1023784</v>
      </c>
      <c r="C172" s="36" t="s">
        <v>347</v>
      </c>
      <c r="D172" s="36" t="s">
        <v>1919</v>
      </c>
      <c r="E172" s="36" t="s">
        <v>2330</v>
      </c>
      <c r="F172" s="36">
        <v>5</v>
      </c>
      <c r="G172" s="36">
        <v>46</v>
      </c>
      <c r="H172" s="36">
        <v>40</v>
      </c>
      <c r="I172" s="36">
        <v>62</v>
      </c>
      <c r="J172" s="36">
        <v>40</v>
      </c>
      <c r="K172" s="36">
        <v>54</v>
      </c>
      <c r="L172" s="36">
        <v>6</v>
      </c>
      <c r="M172" s="36">
        <v>5</v>
      </c>
      <c r="N172" s="36">
        <v>4</v>
      </c>
      <c r="O172" s="36">
        <v>3</v>
      </c>
      <c r="P172" s="36">
        <v>0</v>
      </c>
      <c r="Q172" s="36">
        <v>3</v>
      </c>
      <c r="R172" s="36">
        <v>3</v>
      </c>
      <c r="S172" s="36">
        <v>0</v>
      </c>
      <c r="T172" s="36">
        <v>0</v>
      </c>
      <c r="U172" s="36" t="s">
        <v>1975</v>
      </c>
      <c r="V172" s="36" t="s">
        <v>1989</v>
      </c>
      <c r="W172" s="36" t="s">
        <v>2333</v>
      </c>
      <c r="AD172" s="36" t="s">
        <v>2001</v>
      </c>
      <c r="AE172" s="36">
        <v>47</v>
      </c>
      <c r="AF172" s="36">
        <v>0</v>
      </c>
      <c r="AG172" s="36">
        <v>0</v>
      </c>
      <c r="AH172" s="36">
        <v>0</v>
      </c>
      <c r="AI172" s="36">
        <v>0</v>
      </c>
      <c r="AJ172" s="36">
        <v>0</v>
      </c>
      <c r="AK172" s="36">
        <v>0</v>
      </c>
      <c r="AO172" s="36">
        <v>8</v>
      </c>
      <c r="AP172" s="36">
        <v>0</v>
      </c>
      <c r="AQ172" s="36">
        <v>5</v>
      </c>
      <c r="AR172" s="36">
        <v>36</v>
      </c>
      <c r="AS172" s="36">
        <v>83</v>
      </c>
      <c r="AT172" s="36">
        <v>217</v>
      </c>
      <c r="AU172" s="36">
        <v>0</v>
      </c>
    </row>
    <row r="173" spans="1:47" x14ac:dyDescent="0.2">
      <c r="A173" s="36">
        <v>172</v>
      </c>
      <c r="B173" s="36">
        <v>993480</v>
      </c>
      <c r="C173" s="36" t="s">
        <v>839</v>
      </c>
      <c r="D173" s="36" t="s">
        <v>840</v>
      </c>
      <c r="E173" s="36" t="s">
        <v>2330</v>
      </c>
      <c r="F173" s="36">
        <v>8</v>
      </c>
      <c r="G173" s="36">
        <v>41</v>
      </c>
      <c r="H173" s="36">
        <v>52</v>
      </c>
      <c r="I173" s="36">
        <v>54</v>
      </c>
      <c r="J173" s="36">
        <v>40</v>
      </c>
      <c r="K173" s="36">
        <v>54</v>
      </c>
      <c r="L173" s="36">
        <v>7</v>
      </c>
      <c r="M173" s="36">
        <v>5</v>
      </c>
      <c r="N173" s="36">
        <v>6</v>
      </c>
      <c r="O173" s="36">
        <v>0</v>
      </c>
      <c r="P173" s="36">
        <v>0</v>
      </c>
      <c r="Q173" s="36">
        <v>1</v>
      </c>
      <c r="R173" s="36">
        <v>3</v>
      </c>
      <c r="S173" s="36">
        <v>0</v>
      </c>
      <c r="T173" s="36">
        <v>0</v>
      </c>
      <c r="U173" s="36" t="s">
        <v>1975</v>
      </c>
      <c r="V173" s="36" t="s">
        <v>1991</v>
      </c>
      <c r="W173" s="36" t="s">
        <v>2332</v>
      </c>
      <c r="Z173" s="36">
        <v>441600</v>
      </c>
      <c r="AB173" s="36">
        <v>370500</v>
      </c>
      <c r="AD173" s="36" t="s">
        <v>2001</v>
      </c>
      <c r="AE173" s="36">
        <v>20</v>
      </c>
      <c r="AF173" s="36">
        <v>0</v>
      </c>
      <c r="AG173" s="36">
        <v>0</v>
      </c>
      <c r="AH173" s="36">
        <v>0</v>
      </c>
      <c r="AI173" s="36">
        <v>0.16</v>
      </c>
      <c r="AJ173" s="36">
        <v>0.11</v>
      </c>
      <c r="AK173" s="36">
        <v>0.15</v>
      </c>
      <c r="AL173" s="36">
        <v>430000</v>
      </c>
      <c r="AO173" s="36">
        <v>5</v>
      </c>
      <c r="AP173" s="36">
        <v>0</v>
      </c>
      <c r="AQ173" s="36">
        <v>5</v>
      </c>
      <c r="AR173" s="36">
        <v>75</v>
      </c>
      <c r="AS173" s="36">
        <v>92</v>
      </c>
      <c r="AT173" s="36">
        <v>105</v>
      </c>
      <c r="AU173" s="36">
        <v>0</v>
      </c>
    </row>
    <row r="174" spans="1:47" x14ac:dyDescent="0.2">
      <c r="A174" s="36">
        <v>173</v>
      </c>
      <c r="B174" s="36">
        <v>991939</v>
      </c>
      <c r="C174" s="36" t="s">
        <v>910</v>
      </c>
      <c r="D174" s="36" t="s">
        <v>911</v>
      </c>
      <c r="E174" s="36" t="s">
        <v>2330</v>
      </c>
      <c r="F174" s="36">
        <v>7</v>
      </c>
      <c r="G174" s="36">
        <v>26</v>
      </c>
      <c r="H174" s="36">
        <v>46</v>
      </c>
      <c r="I174" s="36">
        <v>39</v>
      </c>
      <c r="J174" s="36">
        <v>22</v>
      </c>
      <c r="K174" s="36">
        <v>35</v>
      </c>
      <c r="L174" s="36">
        <v>4</v>
      </c>
      <c r="M174" s="36">
        <v>2</v>
      </c>
      <c r="N174" s="36">
        <v>1</v>
      </c>
      <c r="O174" s="36">
        <v>4</v>
      </c>
      <c r="P174" s="36">
        <v>2</v>
      </c>
      <c r="Q174" s="36">
        <v>1</v>
      </c>
      <c r="R174" s="36">
        <v>4</v>
      </c>
      <c r="S174" s="36">
        <v>0</v>
      </c>
      <c r="T174" s="36">
        <v>0</v>
      </c>
      <c r="U174" s="36" t="s">
        <v>1975</v>
      </c>
      <c r="V174" s="36" t="s">
        <v>1989</v>
      </c>
      <c r="W174" s="36" t="s">
        <v>2331</v>
      </c>
      <c r="Z174" s="36">
        <v>308700</v>
      </c>
      <c r="AB174" s="36">
        <v>231700</v>
      </c>
      <c r="AD174" s="36" t="s">
        <v>1987</v>
      </c>
      <c r="AE174" s="36">
        <v>21</v>
      </c>
      <c r="AF174" s="36">
        <v>0</v>
      </c>
      <c r="AG174" s="36">
        <v>0</v>
      </c>
      <c r="AH174" s="36">
        <v>0</v>
      </c>
      <c r="AI174" s="36">
        <v>0.47</v>
      </c>
      <c r="AJ174" s="36">
        <v>0.47</v>
      </c>
      <c r="AK174" s="36">
        <v>0.48</v>
      </c>
      <c r="AL174" s="36">
        <v>301000</v>
      </c>
      <c r="AO174" s="36">
        <v>5</v>
      </c>
      <c r="AP174" s="36">
        <v>1</v>
      </c>
      <c r="AQ174" s="36">
        <v>4</v>
      </c>
      <c r="AR174" s="36">
        <v>83</v>
      </c>
      <c r="AS174" s="36">
        <v>100</v>
      </c>
      <c r="AT174" s="36">
        <v>119</v>
      </c>
      <c r="AU174" s="36">
        <v>0</v>
      </c>
    </row>
    <row r="175" spans="1:47" x14ac:dyDescent="0.2">
      <c r="A175" s="36">
        <v>174</v>
      </c>
      <c r="B175" s="36">
        <v>1023270</v>
      </c>
      <c r="C175" s="36" t="s">
        <v>116</v>
      </c>
      <c r="D175" s="36" t="s">
        <v>1665</v>
      </c>
      <c r="E175" s="36" t="s">
        <v>2330</v>
      </c>
      <c r="F175" s="36">
        <v>0</v>
      </c>
      <c r="G175" s="36">
        <v>0</v>
      </c>
      <c r="H175" s="36">
        <v>0</v>
      </c>
      <c r="I175" s="36">
        <v>0</v>
      </c>
      <c r="J175" s="36">
        <v>0</v>
      </c>
      <c r="K175" s="36">
        <v>0</v>
      </c>
      <c r="L175" s="36">
        <v>0</v>
      </c>
      <c r="M175" s="36">
        <v>0</v>
      </c>
      <c r="N175" s="36">
        <v>0</v>
      </c>
      <c r="O175" s="36">
        <v>0</v>
      </c>
      <c r="P175" s="36">
        <v>0</v>
      </c>
      <c r="Q175" s="36">
        <v>0</v>
      </c>
      <c r="R175" s="36">
        <v>0</v>
      </c>
      <c r="S175" s="36">
        <v>0</v>
      </c>
      <c r="T175" s="36">
        <v>0</v>
      </c>
      <c r="U175" s="36" t="s">
        <v>1975</v>
      </c>
      <c r="V175" s="36" t="s">
        <v>1789</v>
      </c>
      <c r="W175" s="36" t="s">
        <v>2329</v>
      </c>
      <c r="X175" s="36" t="s">
        <v>1980</v>
      </c>
      <c r="Y175" s="36" t="s">
        <v>2328</v>
      </c>
      <c r="Z175" s="36">
        <v>459800</v>
      </c>
      <c r="AB175" s="36">
        <v>266200</v>
      </c>
      <c r="AD175" s="36" t="s">
        <v>1978</v>
      </c>
      <c r="AE175" s="36">
        <v>17</v>
      </c>
      <c r="AF175" s="36">
        <v>0</v>
      </c>
      <c r="AG175" s="36">
        <v>0</v>
      </c>
      <c r="AH175" s="36">
        <v>0</v>
      </c>
      <c r="AI175" s="36">
        <v>2.83</v>
      </c>
      <c r="AJ175" s="36">
        <v>5.44</v>
      </c>
      <c r="AK175" s="36">
        <v>2.68</v>
      </c>
      <c r="AL175" s="36">
        <v>448000</v>
      </c>
      <c r="AO175" s="36">
        <v>0</v>
      </c>
      <c r="AP175" s="36">
        <v>0</v>
      </c>
      <c r="AQ175" s="36">
        <v>0</v>
      </c>
      <c r="AR175" s="36">
        <v>0</v>
      </c>
      <c r="AS175" s="36">
        <v>2</v>
      </c>
      <c r="AT175" s="36">
        <v>0</v>
      </c>
      <c r="AU175" s="36">
        <v>0</v>
      </c>
    </row>
    <row r="176" spans="1:47" x14ac:dyDescent="0.2">
      <c r="A176" s="36">
        <v>175</v>
      </c>
      <c r="B176" s="36">
        <v>998102</v>
      </c>
      <c r="C176" s="36" t="s">
        <v>84</v>
      </c>
      <c r="D176" s="36" t="s">
        <v>349</v>
      </c>
      <c r="E176" s="36" t="s">
        <v>2299</v>
      </c>
      <c r="F176" s="36">
        <v>25</v>
      </c>
      <c r="G176" s="36">
        <v>110</v>
      </c>
      <c r="H176" s="36">
        <v>105</v>
      </c>
      <c r="I176" s="36">
        <v>69</v>
      </c>
      <c r="J176" s="36">
        <v>87</v>
      </c>
      <c r="K176" s="36">
        <v>114</v>
      </c>
      <c r="L176" s="36">
        <v>19</v>
      </c>
      <c r="M176" s="36">
        <v>6</v>
      </c>
      <c r="N176" s="36">
        <v>10</v>
      </c>
      <c r="O176" s="36">
        <v>3</v>
      </c>
      <c r="P176" s="36">
        <v>0</v>
      </c>
      <c r="Q176" s="36">
        <v>2</v>
      </c>
      <c r="R176" s="36">
        <v>1</v>
      </c>
      <c r="S176" s="36">
        <v>0</v>
      </c>
      <c r="T176" s="36">
        <v>0</v>
      </c>
      <c r="U176" s="36" t="s">
        <v>1975</v>
      </c>
      <c r="V176" s="36" t="s">
        <v>2020</v>
      </c>
      <c r="W176" s="36" t="s">
        <v>2327</v>
      </c>
      <c r="X176" s="36" t="s">
        <v>1995</v>
      </c>
      <c r="Y176" s="36" t="s">
        <v>2326</v>
      </c>
      <c r="Z176" s="36">
        <v>736800</v>
      </c>
      <c r="AB176" s="36">
        <v>478700</v>
      </c>
      <c r="AD176" s="36" t="s">
        <v>1993</v>
      </c>
      <c r="AE176" s="36">
        <v>1</v>
      </c>
      <c r="AF176" s="36">
        <v>0</v>
      </c>
      <c r="AG176" s="36">
        <v>0</v>
      </c>
      <c r="AH176" s="36">
        <v>0</v>
      </c>
      <c r="AI176" s="36">
        <v>3.3</v>
      </c>
      <c r="AJ176" s="36">
        <v>2.41</v>
      </c>
      <c r="AK176" s="36">
        <v>3.24</v>
      </c>
      <c r="AL176" s="36">
        <v>719000</v>
      </c>
      <c r="AO176" s="36">
        <v>5</v>
      </c>
      <c r="AP176" s="36">
        <v>1</v>
      </c>
      <c r="AQ176" s="36">
        <v>3</v>
      </c>
      <c r="AR176" s="36">
        <v>80</v>
      </c>
      <c r="AS176" s="36">
        <v>80</v>
      </c>
      <c r="AT176" s="36">
        <v>589</v>
      </c>
      <c r="AU176" s="36">
        <v>0</v>
      </c>
    </row>
    <row r="177" spans="1:47" x14ac:dyDescent="0.2">
      <c r="A177" s="36">
        <v>176</v>
      </c>
      <c r="B177" s="36">
        <v>1001026</v>
      </c>
      <c r="C177" s="36" t="s">
        <v>55</v>
      </c>
      <c r="D177" s="36" t="s">
        <v>364</v>
      </c>
      <c r="E177" s="36" t="s">
        <v>2299</v>
      </c>
      <c r="F177" s="36">
        <v>26</v>
      </c>
      <c r="G177" s="36">
        <v>107</v>
      </c>
      <c r="H177" s="36">
        <v>128</v>
      </c>
      <c r="I177" s="36">
        <v>69</v>
      </c>
      <c r="J177" s="36">
        <v>91</v>
      </c>
      <c r="K177" s="36">
        <v>123</v>
      </c>
      <c r="L177" s="36">
        <v>18</v>
      </c>
      <c r="M177" s="36">
        <v>9</v>
      </c>
      <c r="N177" s="36">
        <v>12</v>
      </c>
      <c r="O177" s="36">
        <v>2</v>
      </c>
      <c r="P177" s="36">
        <v>0</v>
      </c>
      <c r="Q177" s="36">
        <v>0</v>
      </c>
      <c r="R177" s="36">
        <v>3</v>
      </c>
      <c r="S177" s="36">
        <v>0</v>
      </c>
      <c r="T177" s="36">
        <v>0</v>
      </c>
      <c r="U177" s="36" t="s">
        <v>1975</v>
      </c>
      <c r="V177" s="36" t="s">
        <v>2020</v>
      </c>
      <c r="W177" s="36" t="s">
        <v>2325</v>
      </c>
      <c r="X177" s="36" t="s">
        <v>1995</v>
      </c>
      <c r="Y177" s="36" t="s">
        <v>2114</v>
      </c>
      <c r="Z177" s="36">
        <v>685400</v>
      </c>
      <c r="AB177" s="36">
        <v>504300</v>
      </c>
      <c r="AD177" s="36" t="s">
        <v>1993</v>
      </c>
      <c r="AE177" s="36">
        <v>14</v>
      </c>
      <c r="AF177" s="36">
        <v>0</v>
      </c>
      <c r="AG177" s="36">
        <v>0</v>
      </c>
      <c r="AH177" s="36">
        <v>0</v>
      </c>
      <c r="AI177" s="36">
        <v>1.24</v>
      </c>
      <c r="AJ177" s="36">
        <v>1.7</v>
      </c>
      <c r="AK177" s="36">
        <v>0.75</v>
      </c>
      <c r="AL177" s="36">
        <v>669000</v>
      </c>
      <c r="AO177" s="36">
        <v>8</v>
      </c>
      <c r="AP177" s="36">
        <v>3</v>
      </c>
      <c r="AQ177" s="36">
        <v>4</v>
      </c>
      <c r="AR177" s="36">
        <v>88</v>
      </c>
      <c r="AS177" s="36">
        <v>87</v>
      </c>
      <c r="AT177" s="36">
        <v>401</v>
      </c>
      <c r="AU177" s="36">
        <v>0</v>
      </c>
    </row>
    <row r="178" spans="1:47" x14ac:dyDescent="0.2">
      <c r="A178" s="36">
        <v>177</v>
      </c>
      <c r="B178" s="36">
        <v>992016</v>
      </c>
      <c r="C178" s="36" t="s">
        <v>356</v>
      </c>
      <c r="D178" s="36" t="s">
        <v>357</v>
      </c>
      <c r="E178" s="36" t="s">
        <v>2299</v>
      </c>
      <c r="F178" s="36">
        <v>21</v>
      </c>
      <c r="G178" s="36">
        <v>98</v>
      </c>
      <c r="H178" s="36">
        <v>112</v>
      </c>
      <c r="I178" s="36">
        <v>72</v>
      </c>
      <c r="J178" s="36">
        <v>72</v>
      </c>
      <c r="K178" s="36">
        <v>99</v>
      </c>
      <c r="L178" s="36">
        <v>14</v>
      </c>
      <c r="M178" s="36">
        <v>9</v>
      </c>
      <c r="N178" s="36">
        <v>4</v>
      </c>
      <c r="O178" s="36">
        <v>6</v>
      </c>
      <c r="P178" s="36">
        <v>0</v>
      </c>
      <c r="Q178" s="36">
        <v>2</v>
      </c>
      <c r="R178" s="36">
        <v>0</v>
      </c>
      <c r="S178" s="36">
        <v>0</v>
      </c>
      <c r="T178" s="36">
        <v>0</v>
      </c>
      <c r="U178" s="36" t="s">
        <v>1975</v>
      </c>
      <c r="V178" s="36" t="s">
        <v>1980</v>
      </c>
      <c r="W178" s="36" t="s">
        <v>2324</v>
      </c>
      <c r="Z178" s="36">
        <v>972800</v>
      </c>
      <c r="AB178" s="36">
        <v>617500</v>
      </c>
      <c r="AD178" s="36" t="s">
        <v>1978</v>
      </c>
      <c r="AE178" s="36">
        <v>7</v>
      </c>
      <c r="AF178" s="36">
        <v>0</v>
      </c>
      <c r="AG178" s="36">
        <v>0</v>
      </c>
      <c r="AH178" s="36">
        <v>0</v>
      </c>
      <c r="AI178" s="36">
        <v>8.23</v>
      </c>
      <c r="AJ178" s="36">
        <v>3.36</v>
      </c>
      <c r="AK178" s="36">
        <v>7.25</v>
      </c>
      <c r="AL178" s="36">
        <v>949000</v>
      </c>
      <c r="AO178" s="36">
        <v>9</v>
      </c>
      <c r="AP178" s="36">
        <v>7</v>
      </c>
      <c r="AQ178" s="36">
        <v>0</v>
      </c>
      <c r="AR178" s="36">
        <v>78</v>
      </c>
      <c r="AS178" s="36">
        <v>86</v>
      </c>
      <c r="AT178" s="36">
        <v>465</v>
      </c>
      <c r="AU178" s="36">
        <v>0</v>
      </c>
    </row>
    <row r="179" spans="1:47" x14ac:dyDescent="0.2">
      <c r="A179" s="36">
        <v>178</v>
      </c>
      <c r="B179" s="36">
        <v>998215</v>
      </c>
      <c r="C179" s="36" t="s">
        <v>244</v>
      </c>
      <c r="D179" s="36" t="s">
        <v>245</v>
      </c>
      <c r="E179" s="36" t="s">
        <v>2299</v>
      </c>
      <c r="F179" s="36">
        <v>25</v>
      </c>
      <c r="G179" s="36">
        <v>91</v>
      </c>
      <c r="H179" s="36">
        <v>119</v>
      </c>
      <c r="I179" s="36">
        <v>73</v>
      </c>
      <c r="J179" s="36">
        <v>70</v>
      </c>
      <c r="K179" s="36">
        <v>102</v>
      </c>
      <c r="L179" s="36">
        <v>11</v>
      </c>
      <c r="M179" s="36">
        <v>14</v>
      </c>
      <c r="N179" s="36">
        <v>3</v>
      </c>
      <c r="O179" s="36">
        <v>6</v>
      </c>
      <c r="P179" s="36">
        <v>0</v>
      </c>
      <c r="Q179" s="36">
        <v>0</v>
      </c>
      <c r="R179" s="36">
        <v>1</v>
      </c>
      <c r="S179" s="36">
        <v>0</v>
      </c>
      <c r="T179" s="36">
        <v>0</v>
      </c>
      <c r="U179" s="36" t="s">
        <v>1975</v>
      </c>
      <c r="V179" s="36" t="s">
        <v>1980</v>
      </c>
      <c r="W179" s="36" t="s">
        <v>2323</v>
      </c>
      <c r="Z179" s="36">
        <v>625600</v>
      </c>
      <c r="AB179" s="36">
        <v>348200</v>
      </c>
      <c r="AD179" s="36" t="s">
        <v>1978</v>
      </c>
      <c r="AE179" s="36">
        <v>12</v>
      </c>
      <c r="AF179" s="36">
        <v>0</v>
      </c>
      <c r="AG179" s="36">
        <v>0</v>
      </c>
      <c r="AH179" s="36">
        <v>0</v>
      </c>
      <c r="AI179" s="36">
        <v>0.62</v>
      </c>
      <c r="AJ179" s="36">
        <v>0.67</v>
      </c>
      <c r="AK179" s="36">
        <v>0.65</v>
      </c>
      <c r="AL179" s="36">
        <v>610000</v>
      </c>
      <c r="AO179" s="36">
        <v>14</v>
      </c>
      <c r="AP179" s="36">
        <v>3</v>
      </c>
      <c r="AQ179" s="36">
        <v>4</v>
      </c>
      <c r="AR179" s="36">
        <v>60</v>
      </c>
      <c r="AS179" s="36">
        <v>87</v>
      </c>
      <c r="AT179" s="36">
        <v>319</v>
      </c>
      <c r="AU179" s="36">
        <v>0</v>
      </c>
    </row>
    <row r="180" spans="1:47" x14ac:dyDescent="0.2">
      <c r="A180" s="36">
        <v>179</v>
      </c>
      <c r="B180" s="36">
        <v>297473</v>
      </c>
      <c r="C180" s="36" t="s">
        <v>70</v>
      </c>
      <c r="D180" s="36" t="s">
        <v>71</v>
      </c>
      <c r="E180" s="36" t="s">
        <v>2299</v>
      </c>
      <c r="F180" s="36">
        <v>14</v>
      </c>
      <c r="G180" s="36">
        <v>84</v>
      </c>
      <c r="H180" s="36">
        <v>78</v>
      </c>
      <c r="I180" s="36">
        <v>52</v>
      </c>
      <c r="J180" s="36">
        <v>70</v>
      </c>
      <c r="K180" s="36">
        <v>93</v>
      </c>
      <c r="L180" s="36">
        <v>14</v>
      </c>
      <c r="M180" s="36">
        <v>8</v>
      </c>
      <c r="N180" s="36">
        <v>8</v>
      </c>
      <c r="O180" s="36">
        <v>1</v>
      </c>
      <c r="P180" s="36">
        <v>0</v>
      </c>
      <c r="Q180" s="36">
        <v>1</v>
      </c>
      <c r="R180" s="36">
        <v>1</v>
      </c>
      <c r="S180" s="36">
        <v>0</v>
      </c>
      <c r="T180" s="36">
        <v>0</v>
      </c>
      <c r="U180" s="36" t="s">
        <v>1975</v>
      </c>
      <c r="V180" s="36" t="s">
        <v>1995</v>
      </c>
      <c r="W180" s="36" t="s">
        <v>2256</v>
      </c>
      <c r="Z180" s="36">
        <v>533400</v>
      </c>
      <c r="AB180" s="36">
        <v>332200</v>
      </c>
      <c r="AD180" s="36" t="s">
        <v>1993</v>
      </c>
      <c r="AE180" s="36">
        <v>29</v>
      </c>
      <c r="AF180" s="36">
        <v>0</v>
      </c>
      <c r="AG180" s="36">
        <v>0</v>
      </c>
      <c r="AH180" s="36">
        <v>0</v>
      </c>
      <c r="AI180" s="36">
        <v>0.19</v>
      </c>
      <c r="AJ180" s="36">
        <v>0.15</v>
      </c>
      <c r="AK180" s="36">
        <v>0.12</v>
      </c>
      <c r="AL180" s="36">
        <v>521000</v>
      </c>
      <c r="AO180" s="36">
        <v>7</v>
      </c>
      <c r="AP180" s="36">
        <v>0</v>
      </c>
      <c r="AQ180" s="36">
        <v>5</v>
      </c>
      <c r="AR180" s="36">
        <v>81</v>
      </c>
      <c r="AS180" s="36">
        <v>89</v>
      </c>
      <c r="AT180" s="36">
        <v>299</v>
      </c>
      <c r="AU180" s="36">
        <v>0</v>
      </c>
    </row>
    <row r="181" spans="1:47" x14ac:dyDescent="0.2">
      <c r="A181" s="36">
        <v>180</v>
      </c>
      <c r="B181" s="36">
        <v>1004034</v>
      </c>
      <c r="C181" s="36" t="s">
        <v>189</v>
      </c>
      <c r="D181" s="36" t="s">
        <v>373</v>
      </c>
      <c r="E181" s="36" t="s">
        <v>2299</v>
      </c>
      <c r="F181" s="36">
        <v>14</v>
      </c>
      <c r="G181" s="36">
        <v>82</v>
      </c>
      <c r="H181" s="36">
        <v>65</v>
      </c>
      <c r="I181" s="36">
        <v>59</v>
      </c>
      <c r="J181" s="36">
        <v>68</v>
      </c>
      <c r="K181" s="36">
        <v>87</v>
      </c>
      <c r="L181" s="36">
        <v>12</v>
      </c>
      <c r="M181" s="36">
        <v>6</v>
      </c>
      <c r="N181" s="36">
        <v>9</v>
      </c>
      <c r="O181" s="36">
        <v>2</v>
      </c>
      <c r="P181" s="36">
        <v>0</v>
      </c>
      <c r="Q181" s="36">
        <v>2</v>
      </c>
      <c r="R181" s="36">
        <v>1</v>
      </c>
      <c r="S181" s="36">
        <v>0</v>
      </c>
      <c r="T181" s="36">
        <v>0</v>
      </c>
      <c r="U181" s="36" t="s">
        <v>1975</v>
      </c>
      <c r="V181" s="36" t="s">
        <v>1991</v>
      </c>
      <c r="W181" s="36" t="s">
        <v>2322</v>
      </c>
      <c r="Z181" s="36">
        <v>494000</v>
      </c>
      <c r="AB181" s="36">
        <v>384500</v>
      </c>
      <c r="AD181" s="36" t="s">
        <v>1993</v>
      </c>
      <c r="AE181" s="36">
        <v>30</v>
      </c>
      <c r="AF181" s="36">
        <v>0</v>
      </c>
      <c r="AG181" s="36">
        <v>0</v>
      </c>
      <c r="AH181" s="36">
        <v>0</v>
      </c>
      <c r="AI181" s="36">
        <v>0.04</v>
      </c>
      <c r="AJ181" s="36">
        <v>0.08</v>
      </c>
      <c r="AK181" s="36">
        <v>0.15</v>
      </c>
      <c r="AL181" s="36">
        <v>482000</v>
      </c>
      <c r="AO181" s="36">
        <v>4</v>
      </c>
      <c r="AP181" s="36">
        <v>0</v>
      </c>
      <c r="AQ181" s="36">
        <v>7</v>
      </c>
      <c r="AR181" s="36">
        <v>66</v>
      </c>
      <c r="AS181" s="36">
        <v>95</v>
      </c>
      <c r="AT181" s="36">
        <v>424</v>
      </c>
      <c r="AU181" s="36">
        <v>0</v>
      </c>
    </row>
    <row r="182" spans="1:47" x14ac:dyDescent="0.2">
      <c r="A182" s="36">
        <v>181</v>
      </c>
      <c r="B182" s="36">
        <v>1015873</v>
      </c>
      <c r="C182" s="36" t="s">
        <v>186</v>
      </c>
      <c r="D182" s="36" t="s">
        <v>994</v>
      </c>
      <c r="E182" s="36" t="s">
        <v>2299</v>
      </c>
      <c r="F182" s="36">
        <v>13</v>
      </c>
      <c r="G182" s="36">
        <v>80</v>
      </c>
      <c r="H182" s="36">
        <v>53</v>
      </c>
      <c r="I182" s="36">
        <v>49</v>
      </c>
      <c r="J182" s="36">
        <v>62</v>
      </c>
      <c r="K182" s="36">
        <v>80</v>
      </c>
      <c r="L182" s="36">
        <v>14</v>
      </c>
      <c r="M182" s="36">
        <v>3</v>
      </c>
      <c r="N182" s="36">
        <v>7</v>
      </c>
      <c r="O182" s="36">
        <v>2</v>
      </c>
      <c r="P182" s="36">
        <v>0</v>
      </c>
      <c r="Q182" s="36">
        <v>1</v>
      </c>
      <c r="R182" s="36">
        <v>0</v>
      </c>
      <c r="S182" s="36">
        <v>0</v>
      </c>
      <c r="T182" s="36">
        <v>2</v>
      </c>
      <c r="U182" s="36" t="s">
        <v>1975</v>
      </c>
      <c r="V182" s="36" t="s">
        <v>1983</v>
      </c>
      <c r="W182" s="36" t="s">
        <v>2321</v>
      </c>
      <c r="Z182" s="36">
        <v>540100</v>
      </c>
      <c r="AB182" s="36">
        <v>314400</v>
      </c>
      <c r="AD182" s="36" t="s">
        <v>1987</v>
      </c>
      <c r="AE182" s="36">
        <v>16</v>
      </c>
      <c r="AF182" s="36">
        <v>0</v>
      </c>
      <c r="AG182" s="36">
        <v>0</v>
      </c>
      <c r="AH182" s="36">
        <v>0</v>
      </c>
      <c r="AI182" s="36">
        <v>0.19</v>
      </c>
      <c r="AJ182" s="36">
        <v>0.44</v>
      </c>
      <c r="AK182" s="36">
        <v>0.44</v>
      </c>
      <c r="AL182" s="36">
        <v>527000</v>
      </c>
      <c r="AO182" s="36">
        <v>4</v>
      </c>
      <c r="AP182" s="36">
        <v>1</v>
      </c>
      <c r="AQ182" s="36">
        <v>3</v>
      </c>
      <c r="AR182" s="36">
        <v>52</v>
      </c>
      <c r="AS182" s="36">
        <v>79</v>
      </c>
      <c r="AT182" s="36">
        <v>406</v>
      </c>
      <c r="AU182" s="36">
        <v>0</v>
      </c>
    </row>
    <row r="183" spans="1:47" x14ac:dyDescent="0.2">
      <c r="A183" s="36">
        <v>182</v>
      </c>
      <c r="B183" s="36">
        <v>1005144</v>
      </c>
      <c r="C183" s="36" t="s">
        <v>2320</v>
      </c>
      <c r="D183" s="36" t="s">
        <v>1937</v>
      </c>
      <c r="E183" s="36" t="s">
        <v>2299</v>
      </c>
      <c r="F183" s="36">
        <v>14</v>
      </c>
      <c r="G183" s="36">
        <v>79</v>
      </c>
      <c r="H183" s="36">
        <v>80</v>
      </c>
      <c r="I183" s="36">
        <v>57</v>
      </c>
      <c r="J183" s="36">
        <v>65</v>
      </c>
      <c r="K183" s="36">
        <v>84</v>
      </c>
      <c r="L183" s="36">
        <v>12</v>
      </c>
      <c r="M183" s="36">
        <v>5</v>
      </c>
      <c r="N183" s="36">
        <v>8</v>
      </c>
      <c r="O183" s="36">
        <v>3</v>
      </c>
      <c r="P183" s="36">
        <v>0</v>
      </c>
      <c r="Q183" s="36">
        <v>3</v>
      </c>
      <c r="R183" s="36">
        <v>2</v>
      </c>
      <c r="S183" s="36">
        <v>0</v>
      </c>
      <c r="T183" s="36">
        <v>0</v>
      </c>
      <c r="U183" s="36" t="s">
        <v>1975</v>
      </c>
      <c r="V183" s="36" t="s">
        <v>1995</v>
      </c>
      <c r="W183" s="36" t="s">
        <v>2319</v>
      </c>
      <c r="Z183" s="36">
        <v>449400</v>
      </c>
      <c r="AB183" s="36">
        <v>277500</v>
      </c>
      <c r="AD183" s="36" t="s">
        <v>1993</v>
      </c>
      <c r="AE183" s="36">
        <v>42</v>
      </c>
      <c r="AF183" s="36">
        <v>0</v>
      </c>
      <c r="AG183" s="36">
        <v>0</v>
      </c>
      <c r="AH183" s="36">
        <v>0</v>
      </c>
      <c r="AI183" s="36">
        <v>0.47</v>
      </c>
      <c r="AJ183" s="36">
        <v>0.96</v>
      </c>
      <c r="AK183" s="36">
        <v>0.66</v>
      </c>
      <c r="AL183" s="36">
        <v>443000</v>
      </c>
      <c r="AO183" s="36">
        <v>8</v>
      </c>
      <c r="AP183" s="36">
        <v>2</v>
      </c>
      <c r="AQ183" s="36">
        <v>6</v>
      </c>
      <c r="AR183" s="36">
        <v>70</v>
      </c>
      <c r="AS183" s="36">
        <v>81</v>
      </c>
      <c r="AT183" s="36">
        <v>271</v>
      </c>
      <c r="AU183" s="36">
        <v>0</v>
      </c>
    </row>
    <row r="184" spans="1:47" x14ac:dyDescent="0.2">
      <c r="A184" s="36">
        <v>183</v>
      </c>
      <c r="B184" s="36">
        <v>1005577</v>
      </c>
      <c r="C184" s="36" t="s">
        <v>184</v>
      </c>
      <c r="D184" s="36" t="s">
        <v>326</v>
      </c>
      <c r="E184" s="36" t="s">
        <v>2299</v>
      </c>
      <c r="F184" s="36">
        <v>16</v>
      </c>
      <c r="G184" s="36">
        <v>75</v>
      </c>
      <c r="H184" s="36">
        <v>80</v>
      </c>
      <c r="I184" s="36">
        <v>60</v>
      </c>
      <c r="J184" s="36">
        <v>65</v>
      </c>
      <c r="K184" s="36">
        <v>80</v>
      </c>
      <c r="L184" s="36">
        <v>8</v>
      </c>
      <c r="M184" s="36">
        <v>3</v>
      </c>
      <c r="N184" s="36">
        <v>3</v>
      </c>
      <c r="O184" s="36">
        <v>3</v>
      </c>
      <c r="P184" s="36">
        <v>29</v>
      </c>
      <c r="Q184" s="36">
        <v>1</v>
      </c>
      <c r="R184" s="36">
        <v>2</v>
      </c>
      <c r="S184" s="36">
        <v>0</v>
      </c>
      <c r="T184" s="36">
        <v>0</v>
      </c>
      <c r="U184" s="36" t="s">
        <v>1975</v>
      </c>
      <c r="V184" s="36" t="s">
        <v>1989</v>
      </c>
      <c r="W184" s="36" t="s">
        <v>2318</v>
      </c>
      <c r="Z184" s="36">
        <v>537700</v>
      </c>
      <c r="AB184" s="36">
        <v>398700</v>
      </c>
      <c r="AD184" s="36" t="s">
        <v>2001</v>
      </c>
      <c r="AE184" s="36">
        <v>2</v>
      </c>
      <c r="AF184" s="36">
        <v>0</v>
      </c>
      <c r="AG184" s="36">
        <v>0</v>
      </c>
      <c r="AH184" s="36">
        <v>0</v>
      </c>
      <c r="AI184" s="36">
        <v>5.16</v>
      </c>
      <c r="AJ184" s="36">
        <v>8.42</v>
      </c>
      <c r="AK184" s="36">
        <v>5.59</v>
      </c>
      <c r="AL184" s="36">
        <v>524000</v>
      </c>
      <c r="AO184" s="36">
        <v>8</v>
      </c>
      <c r="AP184" s="36">
        <v>4</v>
      </c>
      <c r="AQ184" s="36">
        <v>3</v>
      </c>
      <c r="AR184" s="36">
        <v>72</v>
      </c>
      <c r="AS184" s="36">
        <v>80</v>
      </c>
      <c r="AT184" s="36">
        <v>264</v>
      </c>
      <c r="AU184" s="36">
        <v>0</v>
      </c>
    </row>
    <row r="185" spans="1:47" x14ac:dyDescent="0.2">
      <c r="A185" s="36">
        <v>184</v>
      </c>
      <c r="B185" s="36">
        <v>1012013</v>
      </c>
      <c r="C185" s="36" t="s">
        <v>2196</v>
      </c>
      <c r="D185" s="36" t="s">
        <v>161</v>
      </c>
      <c r="E185" s="36" t="s">
        <v>2299</v>
      </c>
      <c r="F185" s="36">
        <v>9</v>
      </c>
      <c r="G185" s="36">
        <v>75</v>
      </c>
      <c r="H185" s="36">
        <v>83</v>
      </c>
      <c r="I185" s="36">
        <v>52</v>
      </c>
      <c r="J185" s="36">
        <v>61</v>
      </c>
      <c r="K185" s="36">
        <v>84</v>
      </c>
      <c r="L185" s="36">
        <v>10</v>
      </c>
      <c r="M185" s="36">
        <v>12</v>
      </c>
      <c r="N185" s="36">
        <v>3</v>
      </c>
      <c r="O185" s="36">
        <v>2</v>
      </c>
      <c r="P185" s="36">
        <v>0</v>
      </c>
      <c r="Q185" s="36">
        <v>1</v>
      </c>
      <c r="R185" s="36">
        <v>0</v>
      </c>
      <c r="S185" s="36">
        <v>0</v>
      </c>
      <c r="T185" s="36">
        <v>3</v>
      </c>
      <c r="U185" s="36" t="s">
        <v>1975</v>
      </c>
      <c r="V185" s="36" t="s">
        <v>1983</v>
      </c>
      <c r="W185" s="36" t="s">
        <v>2317</v>
      </c>
      <c r="Z185" s="36">
        <v>724100</v>
      </c>
      <c r="AB185" s="36">
        <v>436000</v>
      </c>
      <c r="AE185" s="36">
        <v>37</v>
      </c>
      <c r="AF185" s="36">
        <v>0</v>
      </c>
      <c r="AG185" s="36">
        <v>0</v>
      </c>
      <c r="AH185" s="36">
        <v>0</v>
      </c>
      <c r="AI185" s="36">
        <v>2.25</v>
      </c>
      <c r="AJ185" s="36">
        <v>2.2599999999999998</v>
      </c>
      <c r="AK185" s="36">
        <v>0</v>
      </c>
      <c r="AO185" s="36">
        <v>10</v>
      </c>
      <c r="AP185" s="36">
        <v>3</v>
      </c>
      <c r="AQ185" s="36">
        <v>5</v>
      </c>
      <c r="AR185" s="36">
        <v>59</v>
      </c>
      <c r="AS185" s="36">
        <v>87</v>
      </c>
      <c r="AT185" s="36">
        <v>312</v>
      </c>
      <c r="AU185" s="36">
        <v>0</v>
      </c>
    </row>
    <row r="186" spans="1:47" x14ac:dyDescent="0.2">
      <c r="A186" s="36">
        <v>185</v>
      </c>
      <c r="B186" s="36">
        <v>997078</v>
      </c>
      <c r="C186" s="36" t="s">
        <v>265</v>
      </c>
      <c r="D186" s="36" t="s">
        <v>363</v>
      </c>
      <c r="E186" s="36" t="s">
        <v>2299</v>
      </c>
      <c r="F186" s="36">
        <v>13</v>
      </c>
      <c r="G186" s="36">
        <v>68</v>
      </c>
      <c r="H186" s="36">
        <v>73</v>
      </c>
      <c r="I186" s="36">
        <v>48</v>
      </c>
      <c r="J186" s="36">
        <v>56</v>
      </c>
      <c r="K186" s="36">
        <v>75</v>
      </c>
      <c r="L186" s="36">
        <v>10</v>
      </c>
      <c r="M186" s="36">
        <v>7</v>
      </c>
      <c r="N186" s="36">
        <v>6</v>
      </c>
      <c r="O186" s="36">
        <v>2</v>
      </c>
      <c r="P186" s="36">
        <v>0</v>
      </c>
      <c r="Q186" s="36">
        <v>1</v>
      </c>
      <c r="R186" s="36">
        <v>1</v>
      </c>
      <c r="S186" s="36">
        <v>0</v>
      </c>
      <c r="T186" s="36">
        <v>0</v>
      </c>
      <c r="U186" s="36" t="s">
        <v>1975</v>
      </c>
      <c r="V186" s="36" t="s">
        <v>1995</v>
      </c>
      <c r="W186" s="36" t="s">
        <v>2316</v>
      </c>
      <c r="Z186" s="36">
        <v>772500</v>
      </c>
      <c r="AB186" s="36">
        <v>510900</v>
      </c>
      <c r="AD186" s="36" t="s">
        <v>1987</v>
      </c>
      <c r="AE186" s="36">
        <v>27</v>
      </c>
      <c r="AF186" s="36">
        <v>0</v>
      </c>
      <c r="AG186" s="36">
        <v>0</v>
      </c>
      <c r="AH186" s="36">
        <v>0</v>
      </c>
      <c r="AI186" s="36">
        <v>1.05</v>
      </c>
      <c r="AJ186" s="36">
        <v>2.72</v>
      </c>
      <c r="AK186" s="36">
        <v>1.69</v>
      </c>
      <c r="AL186" s="36">
        <v>754000</v>
      </c>
      <c r="AO186" s="36">
        <v>3</v>
      </c>
      <c r="AP186" s="36">
        <v>0</v>
      </c>
      <c r="AQ186" s="36">
        <v>2</v>
      </c>
      <c r="AR186" s="36">
        <v>88</v>
      </c>
      <c r="AS186" s="36">
        <v>77</v>
      </c>
      <c r="AT186" s="36">
        <v>340</v>
      </c>
      <c r="AU186" s="36">
        <v>0</v>
      </c>
    </row>
    <row r="187" spans="1:47" x14ac:dyDescent="0.2">
      <c r="A187" s="36">
        <v>186</v>
      </c>
      <c r="B187" s="36">
        <v>298289</v>
      </c>
      <c r="C187" s="36" t="s">
        <v>492</v>
      </c>
      <c r="D187" s="36" t="s">
        <v>493</v>
      </c>
      <c r="E187" s="36" t="s">
        <v>2299</v>
      </c>
      <c r="F187" s="36">
        <v>11</v>
      </c>
      <c r="G187" s="36">
        <v>62</v>
      </c>
      <c r="H187" s="36">
        <v>64</v>
      </c>
      <c r="I187" s="36">
        <v>45</v>
      </c>
      <c r="J187" s="36">
        <v>55</v>
      </c>
      <c r="K187" s="36">
        <v>60</v>
      </c>
      <c r="L187" s="36">
        <v>7</v>
      </c>
      <c r="M187" s="36">
        <v>1</v>
      </c>
      <c r="N187" s="36">
        <v>4</v>
      </c>
      <c r="O187" s="36">
        <v>0</v>
      </c>
      <c r="P187" s="36">
        <v>14</v>
      </c>
      <c r="Q187" s="36">
        <v>3</v>
      </c>
      <c r="R187" s="36">
        <v>0</v>
      </c>
      <c r="S187" s="36">
        <v>1</v>
      </c>
      <c r="T187" s="36">
        <v>4</v>
      </c>
      <c r="U187" s="36" t="s">
        <v>1975</v>
      </c>
      <c r="V187" s="36" t="s">
        <v>1989</v>
      </c>
      <c r="W187" s="36" t="s">
        <v>2315</v>
      </c>
      <c r="Z187" s="36">
        <v>625600</v>
      </c>
      <c r="AB187" s="36">
        <v>430900</v>
      </c>
      <c r="AD187" s="36" t="s">
        <v>1987</v>
      </c>
      <c r="AE187" s="36">
        <v>20</v>
      </c>
      <c r="AF187" s="36">
        <v>0</v>
      </c>
      <c r="AG187" s="36">
        <v>0</v>
      </c>
      <c r="AH187" s="36">
        <v>0</v>
      </c>
      <c r="AI187" s="36">
        <v>0.35</v>
      </c>
      <c r="AJ187" s="36">
        <v>0.53</v>
      </c>
      <c r="AK187" s="36">
        <v>0.48</v>
      </c>
      <c r="AL187" s="36">
        <v>610000</v>
      </c>
      <c r="AO187" s="36">
        <v>6</v>
      </c>
      <c r="AP187" s="36">
        <v>1</v>
      </c>
      <c r="AQ187" s="36">
        <v>0</v>
      </c>
      <c r="AR187" s="36">
        <v>37</v>
      </c>
      <c r="AS187" s="36">
        <v>87</v>
      </c>
      <c r="AT187" s="36">
        <v>165</v>
      </c>
      <c r="AU187" s="36">
        <v>0</v>
      </c>
    </row>
    <row r="188" spans="1:47" x14ac:dyDescent="0.2">
      <c r="A188" s="36">
        <v>187</v>
      </c>
      <c r="B188" s="36">
        <v>1017933</v>
      </c>
      <c r="C188" s="36" t="s">
        <v>2314</v>
      </c>
      <c r="D188" s="36" t="s">
        <v>2313</v>
      </c>
      <c r="E188" s="36" t="s">
        <v>2299</v>
      </c>
      <c r="F188" s="36">
        <v>10</v>
      </c>
      <c r="G188" s="36">
        <v>58</v>
      </c>
      <c r="H188" s="36">
        <v>67</v>
      </c>
      <c r="I188" s="36">
        <v>45</v>
      </c>
      <c r="J188" s="36">
        <v>45</v>
      </c>
      <c r="K188" s="36">
        <v>60</v>
      </c>
      <c r="L188" s="36">
        <v>7</v>
      </c>
      <c r="M188" s="36">
        <v>6</v>
      </c>
      <c r="N188" s="36">
        <v>2</v>
      </c>
      <c r="O188" s="36">
        <v>3</v>
      </c>
      <c r="P188" s="36">
        <v>0</v>
      </c>
      <c r="Q188" s="36">
        <v>1</v>
      </c>
      <c r="R188" s="36">
        <v>0</v>
      </c>
      <c r="S188" s="36">
        <v>1</v>
      </c>
      <c r="T188" s="36">
        <v>0</v>
      </c>
      <c r="U188" s="36" t="s">
        <v>1975</v>
      </c>
      <c r="V188" s="36" t="s">
        <v>1974</v>
      </c>
      <c r="W188" s="36" t="s">
        <v>2312</v>
      </c>
      <c r="AD188" s="36" t="s">
        <v>1987</v>
      </c>
      <c r="AE188" s="36">
        <v>33</v>
      </c>
      <c r="AF188" s="36">
        <v>0</v>
      </c>
      <c r="AG188" s="36">
        <v>0</v>
      </c>
      <c r="AH188" s="36">
        <v>0</v>
      </c>
      <c r="AI188" s="36">
        <v>0</v>
      </c>
      <c r="AJ188" s="36">
        <v>0</v>
      </c>
      <c r="AK188" s="36">
        <v>0</v>
      </c>
      <c r="AO188" s="36">
        <v>6</v>
      </c>
      <c r="AP188" s="36">
        <v>1</v>
      </c>
      <c r="AQ188" s="36">
        <v>3</v>
      </c>
      <c r="AR188" s="36">
        <v>46</v>
      </c>
      <c r="AS188" s="36">
        <v>79</v>
      </c>
      <c r="AT188" s="36">
        <v>185</v>
      </c>
      <c r="AU188" s="36">
        <v>0</v>
      </c>
    </row>
    <row r="189" spans="1:47" x14ac:dyDescent="0.2">
      <c r="A189" s="36">
        <v>188</v>
      </c>
      <c r="B189" s="36">
        <v>1015810</v>
      </c>
      <c r="C189" s="36" t="s">
        <v>184</v>
      </c>
      <c r="D189" s="36" t="s">
        <v>1618</v>
      </c>
      <c r="E189" s="36" t="s">
        <v>2299</v>
      </c>
      <c r="F189" s="36">
        <v>10</v>
      </c>
      <c r="G189" s="36">
        <v>54</v>
      </c>
      <c r="H189" s="36">
        <v>71</v>
      </c>
      <c r="I189" s="36">
        <v>33</v>
      </c>
      <c r="J189" s="36">
        <v>44</v>
      </c>
      <c r="K189" s="36">
        <v>60</v>
      </c>
      <c r="L189" s="36">
        <v>10</v>
      </c>
      <c r="M189" s="36">
        <v>2</v>
      </c>
      <c r="N189" s="36">
        <v>3</v>
      </c>
      <c r="O189" s="36">
        <v>3</v>
      </c>
      <c r="P189" s="36">
        <v>0</v>
      </c>
      <c r="Q189" s="36">
        <v>2</v>
      </c>
      <c r="R189" s="36">
        <v>3</v>
      </c>
      <c r="S189" s="36">
        <v>1</v>
      </c>
      <c r="T189" s="36">
        <v>0</v>
      </c>
      <c r="U189" s="36" t="s">
        <v>1975</v>
      </c>
      <c r="V189" s="36" t="s">
        <v>1983</v>
      </c>
      <c r="W189" s="36" t="s">
        <v>2311</v>
      </c>
      <c r="Z189" s="36">
        <v>515600</v>
      </c>
      <c r="AB189" s="36">
        <v>354000</v>
      </c>
      <c r="AD189" s="36" t="s">
        <v>1978</v>
      </c>
      <c r="AE189" s="36">
        <v>22</v>
      </c>
      <c r="AF189" s="36">
        <v>0</v>
      </c>
      <c r="AG189" s="36">
        <v>0</v>
      </c>
      <c r="AH189" s="36">
        <v>0</v>
      </c>
      <c r="AI189" s="36">
        <v>0.16</v>
      </c>
      <c r="AJ189" s="36">
        <v>0.26</v>
      </c>
      <c r="AK189" s="36">
        <v>0.34</v>
      </c>
      <c r="AL189" s="36">
        <v>503000</v>
      </c>
      <c r="AO189" s="36">
        <v>7</v>
      </c>
      <c r="AP189" s="36">
        <v>1</v>
      </c>
      <c r="AQ189" s="36">
        <v>5</v>
      </c>
      <c r="AR189" s="36">
        <v>66</v>
      </c>
      <c r="AS189" s="36">
        <v>81</v>
      </c>
      <c r="AT189" s="36">
        <v>163</v>
      </c>
      <c r="AU189" s="36">
        <v>0</v>
      </c>
    </row>
    <row r="190" spans="1:47" x14ac:dyDescent="0.2">
      <c r="A190" s="36">
        <v>189</v>
      </c>
      <c r="B190" s="36">
        <v>298280</v>
      </c>
      <c r="C190" s="36" t="s">
        <v>343</v>
      </c>
      <c r="D190" s="36" t="s">
        <v>344</v>
      </c>
      <c r="E190" s="36" t="s">
        <v>2299</v>
      </c>
      <c r="F190" s="36">
        <v>5</v>
      </c>
      <c r="G190" s="36">
        <v>54</v>
      </c>
      <c r="H190" s="36">
        <v>65</v>
      </c>
      <c r="I190" s="36">
        <v>33</v>
      </c>
      <c r="J190" s="36">
        <v>44</v>
      </c>
      <c r="K190" s="36">
        <v>60</v>
      </c>
      <c r="L190" s="36">
        <v>10</v>
      </c>
      <c r="M190" s="36">
        <v>3</v>
      </c>
      <c r="N190" s="36">
        <v>5</v>
      </c>
      <c r="O190" s="36">
        <v>2</v>
      </c>
      <c r="P190" s="36">
        <v>0</v>
      </c>
      <c r="Q190" s="36">
        <v>1</v>
      </c>
      <c r="R190" s="36">
        <v>2</v>
      </c>
      <c r="S190" s="36">
        <v>0</v>
      </c>
      <c r="T190" s="36">
        <v>0</v>
      </c>
      <c r="U190" s="36" t="s">
        <v>1975</v>
      </c>
      <c r="V190" s="36" t="s">
        <v>1985</v>
      </c>
      <c r="W190" s="36" t="s">
        <v>2310</v>
      </c>
      <c r="X190" s="36" t="s">
        <v>1991</v>
      </c>
      <c r="Y190" s="36" t="s">
        <v>2309</v>
      </c>
      <c r="Z190" s="36">
        <v>552500</v>
      </c>
      <c r="AB190" s="36">
        <v>375100</v>
      </c>
      <c r="AD190" s="36" t="s">
        <v>1987</v>
      </c>
      <c r="AE190" s="36">
        <v>15</v>
      </c>
      <c r="AF190" s="36">
        <v>0</v>
      </c>
      <c r="AG190" s="36">
        <v>0</v>
      </c>
      <c r="AH190" s="36">
        <v>0</v>
      </c>
      <c r="AI190" s="36">
        <v>0.16</v>
      </c>
      <c r="AJ190" s="36">
        <v>0.12</v>
      </c>
      <c r="AK190" s="36">
        <v>0.16</v>
      </c>
      <c r="AL190" s="36">
        <v>539000</v>
      </c>
      <c r="AO190" s="36">
        <v>5</v>
      </c>
      <c r="AP190" s="36">
        <v>0</v>
      </c>
      <c r="AQ190" s="36">
        <v>4</v>
      </c>
      <c r="AR190" s="36">
        <v>69</v>
      </c>
      <c r="AS190" s="36">
        <v>68</v>
      </c>
      <c r="AT190" s="36">
        <v>150</v>
      </c>
      <c r="AU190" s="36">
        <v>1</v>
      </c>
    </row>
    <row r="191" spans="1:47" x14ac:dyDescent="0.2">
      <c r="A191" s="36">
        <v>190</v>
      </c>
      <c r="B191" s="36">
        <v>1013201</v>
      </c>
      <c r="C191" s="36" t="s">
        <v>547</v>
      </c>
      <c r="D191" s="36" t="s">
        <v>1947</v>
      </c>
      <c r="E191" s="36" t="s">
        <v>2299</v>
      </c>
      <c r="F191" s="36">
        <v>14</v>
      </c>
      <c r="G191" s="36">
        <v>53</v>
      </c>
      <c r="H191" s="36">
        <v>62</v>
      </c>
      <c r="I191" s="36">
        <v>46</v>
      </c>
      <c r="J191" s="36">
        <v>36</v>
      </c>
      <c r="K191" s="36">
        <v>52</v>
      </c>
      <c r="L191" s="36">
        <v>7</v>
      </c>
      <c r="M191" s="36">
        <v>2</v>
      </c>
      <c r="N191" s="36">
        <v>2</v>
      </c>
      <c r="O191" s="36">
        <v>6</v>
      </c>
      <c r="P191" s="36">
        <v>0</v>
      </c>
      <c r="Q191" s="36">
        <v>0</v>
      </c>
      <c r="R191" s="36">
        <v>1</v>
      </c>
      <c r="S191" s="36">
        <v>0</v>
      </c>
      <c r="T191" s="36">
        <v>1</v>
      </c>
      <c r="U191" s="36" t="s">
        <v>1975</v>
      </c>
      <c r="V191" s="36" t="s">
        <v>1983</v>
      </c>
      <c r="W191" s="36" t="s">
        <v>2036</v>
      </c>
      <c r="Z191" s="36">
        <v>266900</v>
      </c>
      <c r="AB191" s="36">
        <v>154200</v>
      </c>
      <c r="AD191" s="36" t="s">
        <v>1987</v>
      </c>
      <c r="AE191" s="36">
        <v>47</v>
      </c>
      <c r="AF191" s="36">
        <v>0</v>
      </c>
      <c r="AG191" s="36">
        <v>0</v>
      </c>
      <c r="AH191" s="36">
        <v>0</v>
      </c>
      <c r="AI191" s="36">
        <v>0.85</v>
      </c>
      <c r="AJ191" s="36">
        <v>1.64</v>
      </c>
      <c r="AK191" s="36">
        <v>0.57999999999999996</v>
      </c>
      <c r="AL191" s="36">
        <v>283000</v>
      </c>
      <c r="AO191" s="36">
        <v>3</v>
      </c>
      <c r="AP191" s="36">
        <v>0</v>
      </c>
      <c r="AQ191" s="36">
        <v>1</v>
      </c>
      <c r="AR191" s="36">
        <v>55</v>
      </c>
      <c r="AS191" s="36">
        <v>83</v>
      </c>
      <c r="AT191" s="36">
        <v>240</v>
      </c>
      <c r="AU191" s="36">
        <v>0</v>
      </c>
    </row>
    <row r="192" spans="1:47" x14ac:dyDescent="0.2">
      <c r="A192" s="36">
        <v>191</v>
      </c>
      <c r="B192" s="36">
        <v>291783</v>
      </c>
      <c r="C192" s="36" t="s">
        <v>321</v>
      </c>
      <c r="D192" s="36" t="s">
        <v>366</v>
      </c>
      <c r="E192" s="36" t="s">
        <v>2299</v>
      </c>
      <c r="F192" s="36">
        <v>6</v>
      </c>
      <c r="G192" s="36">
        <v>50</v>
      </c>
      <c r="H192" s="36">
        <v>67</v>
      </c>
      <c r="I192" s="36">
        <v>35</v>
      </c>
      <c r="J192" s="36">
        <v>44</v>
      </c>
      <c r="K192" s="36">
        <v>63</v>
      </c>
      <c r="L192" s="36">
        <v>6</v>
      </c>
      <c r="M192" s="36">
        <v>13</v>
      </c>
      <c r="N192" s="36">
        <v>1</v>
      </c>
      <c r="O192" s="36">
        <v>1</v>
      </c>
      <c r="P192" s="36">
        <v>0</v>
      </c>
      <c r="Q192" s="36">
        <v>2</v>
      </c>
      <c r="R192" s="36">
        <v>1</v>
      </c>
      <c r="S192" s="36">
        <v>0</v>
      </c>
      <c r="T192" s="36">
        <v>0</v>
      </c>
      <c r="U192" s="36" t="s">
        <v>1975</v>
      </c>
      <c r="V192" s="36" t="s">
        <v>1980</v>
      </c>
      <c r="W192" s="36" t="s">
        <v>2308</v>
      </c>
      <c r="Z192" s="36">
        <v>765900</v>
      </c>
      <c r="AB192" s="36">
        <v>509100</v>
      </c>
      <c r="AD192" s="36" t="s">
        <v>1978</v>
      </c>
      <c r="AE192" s="36">
        <v>9</v>
      </c>
      <c r="AF192" s="36">
        <v>0</v>
      </c>
      <c r="AG192" s="36">
        <v>0</v>
      </c>
      <c r="AH192" s="36">
        <v>0</v>
      </c>
      <c r="AI192" s="36">
        <v>0.19</v>
      </c>
      <c r="AJ192" s="36">
        <v>0.34</v>
      </c>
      <c r="AK192" s="36">
        <v>0.54</v>
      </c>
      <c r="AL192" s="36">
        <v>747000</v>
      </c>
      <c r="AO192" s="36">
        <v>9</v>
      </c>
      <c r="AP192" s="36">
        <v>4</v>
      </c>
      <c r="AQ192" s="36">
        <v>2</v>
      </c>
      <c r="AR192" s="36">
        <v>73</v>
      </c>
      <c r="AS192" s="36">
        <v>85</v>
      </c>
      <c r="AT192" s="36">
        <v>188</v>
      </c>
      <c r="AU192" s="36">
        <v>0</v>
      </c>
    </row>
    <row r="193" spans="1:47" x14ac:dyDescent="0.2">
      <c r="A193" s="36">
        <v>192</v>
      </c>
      <c r="B193" s="36">
        <v>993806</v>
      </c>
      <c r="C193" s="36" t="s">
        <v>184</v>
      </c>
      <c r="D193" s="36" t="s">
        <v>676</v>
      </c>
      <c r="E193" s="36" t="s">
        <v>2299</v>
      </c>
      <c r="F193" s="36">
        <v>5</v>
      </c>
      <c r="G193" s="36">
        <v>50</v>
      </c>
      <c r="H193" s="36">
        <v>35</v>
      </c>
      <c r="I193" s="36">
        <v>36</v>
      </c>
      <c r="J193" s="36">
        <v>43</v>
      </c>
      <c r="K193" s="36">
        <v>53</v>
      </c>
      <c r="L193" s="36">
        <v>7</v>
      </c>
      <c r="M193" s="36">
        <v>3</v>
      </c>
      <c r="N193" s="36">
        <v>5</v>
      </c>
      <c r="O193" s="36">
        <v>1</v>
      </c>
      <c r="P193" s="36">
        <v>5</v>
      </c>
      <c r="Q193" s="36">
        <v>2</v>
      </c>
      <c r="R193" s="36">
        <v>1</v>
      </c>
      <c r="S193" s="36">
        <v>0</v>
      </c>
      <c r="T193" s="36">
        <v>0</v>
      </c>
      <c r="U193" s="36" t="s">
        <v>1975</v>
      </c>
      <c r="V193" s="36" t="s">
        <v>1989</v>
      </c>
      <c r="W193" s="36" t="s">
        <v>2307</v>
      </c>
      <c r="Z193" s="36">
        <v>409400</v>
      </c>
      <c r="AB193" s="36">
        <v>300100</v>
      </c>
      <c r="AD193" s="36" t="s">
        <v>1987</v>
      </c>
      <c r="AE193" s="36">
        <v>10</v>
      </c>
      <c r="AF193" s="36">
        <v>0</v>
      </c>
      <c r="AG193" s="36">
        <v>0</v>
      </c>
      <c r="AH193" s="36">
        <v>0</v>
      </c>
      <c r="AI193" s="36">
        <v>0.31</v>
      </c>
      <c r="AJ193" s="36">
        <v>0.28000000000000003</v>
      </c>
      <c r="AK193" s="36">
        <v>0.3</v>
      </c>
      <c r="AL193" s="36">
        <v>399000</v>
      </c>
      <c r="AO193" s="36">
        <v>2</v>
      </c>
      <c r="AP193" s="36">
        <v>0</v>
      </c>
      <c r="AQ193" s="36">
        <v>1</v>
      </c>
      <c r="AR193" s="36">
        <v>60</v>
      </c>
      <c r="AS193" s="36">
        <v>80</v>
      </c>
      <c r="AT193" s="36">
        <v>122</v>
      </c>
      <c r="AU193" s="36">
        <v>0</v>
      </c>
    </row>
    <row r="194" spans="1:47" x14ac:dyDescent="0.2">
      <c r="A194" s="36">
        <v>193</v>
      </c>
      <c r="B194" s="36">
        <v>993817</v>
      </c>
      <c r="C194" s="36" t="s">
        <v>51</v>
      </c>
      <c r="D194" s="36" t="s">
        <v>362</v>
      </c>
      <c r="E194" s="36" t="s">
        <v>2299</v>
      </c>
      <c r="F194" s="36">
        <v>8</v>
      </c>
      <c r="G194" s="36">
        <v>39</v>
      </c>
      <c r="H194" s="36">
        <v>54</v>
      </c>
      <c r="I194" s="36">
        <v>38</v>
      </c>
      <c r="J194" s="36">
        <v>28</v>
      </c>
      <c r="K194" s="36">
        <v>42</v>
      </c>
      <c r="L194" s="36">
        <v>3</v>
      </c>
      <c r="M194" s="36">
        <v>7</v>
      </c>
      <c r="N194" s="36">
        <v>0</v>
      </c>
      <c r="O194" s="36">
        <v>4</v>
      </c>
      <c r="P194" s="36">
        <v>0</v>
      </c>
      <c r="Q194" s="36">
        <v>0</v>
      </c>
      <c r="R194" s="36">
        <v>0</v>
      </c>
      <c r="S194" s="36">
        <v>0</v>
      </c>
      <c r="T194" s="36">
        <v>0</v>
      </c>
      <c r="U194" s="36" t="s">
        <v>1975</v>
      </c>
      <c r="V194" s="36" t="s">
        <v>2306</v>
      </c>
      <c r="W194" s="36" t="s">
        <v>2305</v>
      </c>
      <c r="X194" s="36" t="s">
        <v>1980</v>
      </c>
      <c r="Y194" s="36" t="s">
        <v>2304</v>
      </c>
      <c r="Z194" s="36">
        <v>910100</v>
      </c>
      <c r="AB194" s="36">
        <v>610800</v>
      </c>
      <c r="AD194" s="36" t="s">
        <v>1978</v>
      </c>
      <c r="AE194" s="36">
        <v>3</v>
      </c>
      <c r="AF194" s="36">
        <v>0</v>
      </c>
      <c r="AG194" s="36">
        <v>0</v>
      </c>
      <c r="AH194" s="36">
        <v>0</v>
      </c>
      <c r="AI194" s="36">
        <v>3.03</v>
      </c>
      <c r="AJ194" s="36">
        <v>2.61</v>
      </c>
      <c r="AK194" s="36">
        <v>2.83</v>
      </c>
      <c r="AL194" s="36">
        <v>888000</v>
      </c>
      <c r="AO194" s="36">
        <v>7</v>
      </c>
      <c r="AP194" s="36">
        <v>3</v>
      </c>
      <c r="AQ194" s="36">
        <v>0</v>
      </c>
      <c r="AR194" s="36">
        <v>60</v>
      </c>
      <c r="AS194" s="36">
        <v>69</v>
      </c>
      <c r="AT194" s="36">
        <v>70</v>
      </c>
      <c r="AU194" s="36">
        <v>0</v>
      </c>
    </row>
    <row r="195" spans="1:47" x14ac:dyDescent="0.2">
      <c r="A195" s="36">
        <v>194</v>
      </c>
      <c r="B195" s="36">
        <v>294092</v>
      </c>
      <c r="C195" s="36" t="s">
        <v>347</v>
      </c>
      <c r="D195" s="36" t="s">
        <v>348</v>
      </c>
      <c r="E195" s="36" t="s">
        <v>2299</v>
      </c>
      <c r="F195" s="36">
        <v>4</v>
      </c>
      <c r="G195" s="36">
        <v>32</v>
      </c>
      <c r="H195" s="36">
        <v>27</v>
      </c>
      <c r="I195" s="36">
        <v>30</v>
      </c>
      <c r="J195" s="36">
        <v>28</v>
      </c>
      <c r="K195" s="36">
        <v>40</v>
      </c>
      <c r="L195" s="36">
        <v>4</v>
      </c>
      <c r="M195" s="36">
        <v>2</v>
      </c>
      <c r="N195" s="36">
        <v>4</v>
      </c>
      <c r="O195" s="36">
        <v>3</v>
      </c>
      <c r="P195" s="36">
        <v>0</v>
      </c>
      <c r="Q195" s="36">
        <v>0</v>
      </c>
      <c r="R195" s="36">
        <v>3</v>
      </c>
      <c r="S195" s="36">
        <v>0</v>
      </c>
      <c r="T195" s="36">
        <v>1</v>
      </c>
      <c r="U195" s="36" t="s">
        <v>1975</v>
      </c>
      <c r="V195" s="36" t="s">
        <v>1974</v>
      </c>
      <c r="W195" s="36" t="s">
        <v>2303</v>
      </c>
      <c r="Z195" s="36">
        <v>294700</v>
      </c>
      <c r="AB195" s="36">
        <v>209600</v>
      </c>
      <c r="AD195" s="36" t="s">
        <v>1993</v>
      </c>
      <c r="AE195" s="36">
        <v>43</v>
      </c>
      <c r="AF195" s="36">
        <v>0</v>
      </c>
      <c r="AG195" s="36">
        <v>0</v>
      </c>
      <c r="AH195" s="36">
        <v>0</v>
      </c>
      <c r="AI195" s="36">
        <v>1.59</v>
      </c>
      <c r="AJ195" s="36">
        <v>2.77</v>
      </c>
      <c r="AK195" s="36">
        <v>2.06</v>
      </c>
      <c r="AL195" s="36">
        <v>335000</v>
      </c>
      <c r="AO195" s="36">
        <v>2</v>
      </c>
      <c r="AP195" s="36">
        <v>0</v>
      </c>
      <c r="AQ195" s="36">
        <v>3</v>
      </c>
      <c r="AR195" s="36">
        <v>66</v>
      </c>
      <c r="AS195" s="36">
        <v>74</v>
      </c>
      <c r="AT195" s="36">
        <v>64</v>
      </c>
      <c r="AU195" s="36">
        <v>1</v>
      </c>
    </row>
    <row r="196" spans="1:47" x14ac:dyDescent="0.2">
      <c r="A196" s="36">
        <v>195</v>
      </c>
      <c r="B196" s="36">
        <v>1006103</v>
      </c>
      <c r="C196" s="36" t="s">
        <v>547</v>
      </c>
      <c r="D196" s="36" t="s">
        <v>548</v>
      </c>
      <c r="E196" s="36" t="s">
        <v>2299</v>
      </c>
      <c r="F196" s="36">
        <v>2</v>
      </c>
      <c r="G196" s="36">
        <v>25</v>
      </c>
      <c r="H196" s="36">
        <v>35</v>
      </c>
      <c r="I196" s="36">
        <v>21</v>
      </c>
      <c r="J196" s="36">
        <v>22</v>
      </c>
      <c r="K196" s="36">
        <v>33</v>
      </c>
      <c r="L196" s="36">
        <v>3</v>
      </c>
      <c r="M196" s="36">
        <v>5</v>
      </c>
      <c r="N196" s="36">
        <v>1</v>
      </c>
      <c r="O196" s="36">
        <v>2</v>
      </c>
      <c r="P196" s="36">
        <v>0</v>
      </c>
      <c r="Q196" s="36">
        <v>1</v>
      </c>
      <c r="R196" s="36">
        <v>2</v>
      </c>
      <c r="S196" s="36">
        <v>0</v>
      </c>
      <c r="T196" s="36">
        <v>0</v>
      </c>
      <c r="U196" s="36" t="s">
        <v>1975</v>
      </c>
      <c r="V196" s="36" t="s">
        <v>2077</v>
      </c>
      <c r="W196" s="36" t="s">
        <v>2302</v>
      </c>
      <c r="X196" s="36" t="s">
        <v>1980</v>
      </c>
      <c r="Y196" s="36" t="s">
        <v>1982</v>
      </c>
      <c r="Z196" s="36">
        <v>669500</v>
      </c>
      <c r="AB196" s="36">
        <v>442900</v>
      </c>
      <c r="AD196" s="36" t="s">
        <v>1978</v>
      </c>
      <c r="AE196" s="36">
        <v>6</v>
      </c>
      <c r="AF196" s="36">
        <v>0</v>
      </c>
      <c r="AG196" s="36">
        <v>0</v>
      </c>
      <c r="AH196" s="36">
        <v>0</v>
      </c>
      <c r="AI196" s="36">
        <v>0.43</v>
      </c>
      <c r="AJ196" s="36">
        <v>0.39</v>
      </c>
      <c r="AK196" s="36">
        <v>0.39</v>
      </c>
      <c r="AL196" s="36">
        <v>653000</v>
      </c>
      <c r="AO196" s="36">
        <v>4</v>
      </c>
      <c r="AP196" s="36">
        <v>3</v>
      </c>
      <c r="AQ196" s="36">
        <v>2</v>
      </c>
      <c r="AR196" s="36">
        <v>87</v>
      </c>
      <c r="AS196" s="36">
        <v>49</v>
      </c>
      <c r="AT196" s="36">
        <v>172</v>
      </c>
      <c r="AU196" s="36">
        <v>1</v>
      </c>
    </row>
    <row r="197" spans="1:47" x14ac:dyDescent="0.2">
      <c r="A197" s="36">
        <v>196</v>
      </c>
      <c r="B197" s="36">
        <v>1011755</v>
      </c>
      <c r="C197" s="36" t="s">
        <v>223</v>
      </c>
      <c r="D197" s="36" t="s">
        <v>68</v>
      </c>
      <c r="E197" s="36" t="s">
        <v>2299</v>
      </c>
      <c r="F197" s="36">
        <v>2</v>
      </c>
      <c r="G197" s="36">
        <v>25</v>
      </c>
      <c r="H197" s="36">
        <v>18</v>
      </c>
      <c r="I197" s="36">
        <v>16</v>
      </c>
      <c r="J197" s="36">
        <v>23</v>
      </c>
      <c r="K197" s="36">
        <v>31</v>
      </c>
      <c r="L197" s="36">
        <v>4</v>
      </c>
      <c r="M197" s="36">
        <v>3</v>
      </c>
      <c r="N197" s="36">
        <v>3</v>
      </c>
      <c r="O197" s="36">
        <v>0</v>
      </c>
      <c r="P197" s="36">
        <v>0</v>
      </c>
      <c r="Q197" s="36">
        <v>0</v>
      </c>
      <c r="R197" s="36">
        <v>1</v>
      </c>
      <c r="S197" s="36">
        <v>0</v>
      </c>
      <c r="T197" s="36">
        <v>1</v>
      </c>
      <c r="U197" s="36" t="s">
        <v>1975</v>
      </c>
      <c r="V197" s="36" t="s">
        <v>1989</v>
      </c>
      <c r="W197" s="36" t="s">
        <v>2301</v>
      </c>
      <c r="Z197" s="36">
        <v>380400</v>
      </c>
      <c r="AB197" s="36">
        <v>268700</v>
      </c>
      <c r="AD197" s="36" t="s">
        <v>1987</v>
      </c>
      <c r="AE197" s="36">
        <v>23</v>
      </c>
      <c r="AF197" s="36">
        <v>0</v>
      </c>
      <c r="AG197" s="36">
        <v>0</v>
      </c>
      <c r="AH197" s="36">
        <v>0</v>
      </c>
      <c r="AI197" s="36">
        <v>0.12</v>
      </c>
      <c r="AJ197" s="36">
        <v>0.17</v>
      </c>
      <c r="AK197" s="36">
        <v>0.41</v>
      </c>
      <c r="AL197" s="36">
        <v>371000</v>
      </c>
      <c r="AO197" s="36">
        <v>4</v>
      </c>
      <c r="AP197" s="36">
        <v>0</v>
      </c>
      <c r="AQ197" s="36">
        <v>4</v>
      </c>
      <c r="AR197" s="36">
        <v>57</v>
      </c>
      <c r="AS197" s="36">
        <v>72</v>
      </c>
      <c r="AT197" s="36">
        <v>121</v>
      </c>
      <c r="AU197" s="36">
        <v>0</v>
      </c>
    </row>
    <row r="198" spans="1:47" x14ac:dyDescent="0.2">
      <c r="A198" s="36">
        <v>197</v>
      </c>
      <c r="B198" s="36">
        <v>990606</v>
      </c>
      <c r="C198" s="36" t="s">
        <v>244</v>
      </c>
      <c r="D198" s="36" t="s">
        <v>368</v>
      </c>
      <c r="E198" s="36" t="s">
        <v>2299</v>
      </c>
      <c r="F198" s="36">
        <v>1</v>
      </c>
      <c r="G198" s="36">
        <v>21</v>
      </c>
      <c r="H198" s="36">
        <v>16</v>
      </c>
      <c r="I198" s="36">
        <v>20</v>
      </c>
      <c r="J198" s="36">
        <v>15</v>
      </c>
      <c r="K198" s="36">
        <v>21</v>
      </c>
      <c r="L198" s="36">
        <v>2</v>
      </c>
      <c r="M198" s="36">
        <v>2</v>
      </c>
      <c r="N198" s="36">
        <v>1</v>
      </c>
      <c r="O198" s="36">
        <v>2</v>
      </c>
      <c r="P198" s="36">
        <v>0</v>
      </c>
      <c r="Q198" s="36">
        <v>0</v>
      </c>
      <c r="R198" s="36">
        <v>0</v>
      </c>
      <c r="S198" s="36">
        <v>0</v>
      </c>
      <c r="T198" s="36">
        <v>0</v>
      </c>
      <c r="U198" s="36" t="s">
        <v>1975</v>
      </c>
      <c r="V198" s="36" t="s">
        <v>1985</v>
      </c>
      <c r="W198" s="36" t="s">
        <v>2300</v>
      </c>
      <c r="X198" s="36" t="s">
        <v>1983</v>
      </c>
      <c r="Y198" s="36" t="s">
        <v>1982</v>
      </c>
      <c r="Z198" s="36">
        <v>486800</v>
      </c>
      <c r="AB198" s="36">
        <v>278700</v>
      </c>
      <c r="AD198" s="36" t="s">
        <v>1978</v>
      </c>
      <c r="AE198" s="36">
        <v>11</v>
      </c>
      <c r="AF198" s="36">
        <v>0</v>
      </c>
      <c r="AG198" s="36">
        <v>0</v>
      </c>
      <c r="AH198" s="36">
        <v>0</v>
      </c>
      <c r="AI198" s="36">
        <v>0.12</v>
      </c>
      <c r="AJ198" s="36">
        <v>7.0000000000000007E-2</v>
      </c>
      <c r="AK198" s="36">
        <v>0.06</v>
      </c>
      <c r="AL198" s="36">
        <v>651000</v>
      </c>
      <c r="AO198" s="36">
        <v>0</v>
      </c>
      <c r="AP198" s="36">
        <v>0</v>
      </c>
      <c r="AQ198" s="36">
        <v>0</v>
      </c>
      <c r="AR198" s="36">
        <v>100</v>
      </c>
      <c r="AS198" s="36">
        <v>22</v>
      </c>
      <c r="AT198" s="36">
        <v>28</v>
      </c>
      <c r="AU198" s="36">
        <v>0</v>
      </c>
    </row>
    <row r="199" spans="1:47" x14ac:dyDescent="0.2">
      <c r="A199" s="36">
        <v>198</v>
      </c>
      <c r="B199" s="36">
        <v>1008975</v>
      </c>
      <c r="C199" s="36" t="s">
        <v>1642</v>
      </c>
      <c r="D199" s="36" t="s">
        <v>1643</v>
      </c>
      <c r="E199" s="36" t="s">
        <v>2299</v>
      </c>
      <c r="F199" s="36">
        <v>0</v>
      </c>
      <c r="G199" s="36">
        <v>6</v>
      </c>
      <c r="H199" s="36">
        <v>8</v>
      </c>
      <c r="I199" s="36">
        <v>0</v>
      </c>
      <c r="J199" s="36">
        <v>4</v>
      </c>
      <c r="K199" s="36">
        <v>6</v>
      </c>
      <c r="L199" s="36">
        <v>2</v>
      </c>
      <c r="M199" s="36">
        <v>0</v>
      </c>
      <c r="N199" s="36">
        <v>0</v>
      </c>
      <c r="O199" s="36">
        <v>0</v>
      </c>
      <c r="P199" s="36">
        <v>0</v>
      </c>
      <c r="Q199" s="36">
        <v>0</v>
      </c>
      <c r="R199" s="36">
        <v>0</v>
      </c>
      <c r="S199" s="36">
        <v>0</v>
      </c>
      <c r="T199" s="36">
        <v>0</v>
      </c>
      <c r="U199" s="36" t="s">
        <v>1975</v>
      </c>
      <c r="V199" s="36" t="s">
        <v>1985</v>
      </c>
      <c r="W199" s="36" t="s">
        <v>2298</v>
      </c>
      <c r="X199" s="36" t="s">
        <v>1991</v>
      </c>
      <c r="Y199" s="36" t="s">
        <v>2297</v>
      </c>
      <c r="Z199" s="36">
        <v>254200</v>
      </c>
      <c r="AB199" s="36">
        <v>172900</v>
      </c>
      <c r="AD199" s="36" t="s">
        <v>1987</v>
      </c>
      <c r="AE199" s="36">
        <v>26</v>
      </c>
      <c r="AF199" s="36">
        <v>0</v>
      </c>
      <c r="AG199" s="36">
        <v>0</v>
      </c>
      <c r="AH199" s="36">
        <v>0</v>
      </c>
      <c r="AI199" s="36">
        <v>0.16</v>
      </c>
      <c r="AJ199" s="36">
        <v>0.21</v>
      </c>
      <c r="AK199" s="36">
        <v>0.33</v>
      </c>
      <c r="AL199" s="36">
        <v>254000</v>
      </c>
      <c r="AO199" s="36">
        <v>0</v>
      </c>
      <c r="AP199" s="36">
        <v>0</v>
      </c>
      <c r="AQ199" s="36">
        <v>0</v>
      </c>
      <c r="AR199" s="36">
        <v>100</v>
      </c>
      <c r="AS199" s="36">
        <v>22</v>
      </c>
      <c r="AT199" s="36">
        <v>31</v>
      </c>
      <c r="AU199" s="36">
        <v>0</v>
      </c>
    </row>
    <row r="200" spans="1:47" x14ac:dyDescent="0.2">
      <c r="A200" s="36">
        <v>199</v>
      </c>
      <c r="B200" s="36">
        <v>1013128</v>
      </c>
      <c r="C200" s="36" t="s">
        <v>1015</v>
      </c>
      <c r="D200" s="36" t="s">
        <v>1016</v>
      </c>
      <c r="E200" s="36" t="s">
        <v>2269</v>
      </c>
      <c r="F200" s="36">
        <v>54</v>
      </c>
      <c r="G200" s="36">
        <v>177</v>
      </c>
      <c r="H200" s="36">
        <v>188</v>
      </c>
      <c r="I200" s="36">
        <v>223</v>
      </c>
      <c r="J200" s="36">
        <v>139</v>
      </c>
      <c r="K200" s="36">
        <v>187</v>
      </c>
      <c r="L200" s="36">
        <v>30</v>
      </c>
      <c r="M200" s="36">
        <v>15</v>
      </c>
      <c r="N200" s="36">
        <v>6</v>
      </c>
      <c r="O200" s="36">
        <v>5</v>
      </c>
      <c r="P200" s="36">
        <v>0</v>
      </c>
      <c r="Q200" s="36">
        <v>3</v>
      </c>
      <c r="R200" s="36">
        <v>1</v>
      </c>
      <c r="S200" s="36">
        <v>3</v>
      </c>
      <c r="T200" s="36">
        <v>1</v>
      </c>
      <c r="U200" s="36" t="s">
        <v>1975</v>
      </c>
      <c r="V200" s="36" t="s">
        <v>2296</v>
      </c>
      <c r="W200" s="36" t="s">
        <v>2295</v>
      </c>
      <c r="X200" s="36" t="s">
        <v>1980</v>
      </c>
      <c r="Y200" s="36" t="s">
        <v>2294</v>
      </c>
      <c r="Z200" s="36">
        <v>753100</v>
      </c>
      <c r="AB200" s="36">
        <v>472000</v>
      </c>
      <c r="AD200" s="36" t="s">
        <v>1978</v>
      </c>
      <c r="AE200" s="36">
        <v>21</v>
      </c>
      <c r="AF200" s="36">
        <v>0</v>
      </c>
      <c r="AG200" s="36">
        <v>0</v>
      </c>
      <c r="AH200" s="36">
        <v>0</v>
      </c>
      <c r="AI200" s="36">
        <v>3.8</v>
      </c>
      <c r="AJ200" s="36">
        <v>3.34</v>
      </c>
      <c r="AK200" s="36">
        <v>3.06</v>
      </c>
      <c r="AL200" s="36">
        <v>735000</v>
      </c>
      <c r="AO200" s="36">
        <v>17</v>
      </c>
      <c r="AP200" s="36">
        <v>9</v>
      </c>
      <c r="AQ200" s="36">
        <v>5</v>
      </c>
      <c r="AR200" s="36">
        <v>71</v>
      </c>
      <c r="AS200" s="36">
        <v>85</v>
      </c>
      <c r="AT200" s="36">
        <v>887</v>
      </c>
      <c r="AU200" s="36">
        <v>0</v>
      </c>
    </row>
    <row r="201" spans="1:47" x14ac:dyDescent="0.2">
      <c r="A201" s="36">
        <v>200</v>
      </c>
      <c r="B201" s="36">
        <v>290778</v>
      </c>
      <c r="C201" s="36" t="s">
        <v>37</v>
      </c>
      <c r="D201" s="36" t="s">
        <v>852</v>
      </c>
      <c r="E201" s="36" t="s">
        <v>2269</v>
      </c>
      <c r="F201" s="36">
        <v>32</v>
      </c>
      <c r="G201" s="36">
        <v>104</v>
      </c>
      <c r="H201" s="36">
        <v>115</v>
      </c>
      <c r="I201" s="36">
        <v>131</v>
      </c>
      <c r="J201" s="36">
        <v>85</v>
      </c>
      <c r="K201" s="36">
        <v>117</v>
      </c>
      <c r="L201" s="36">
        <v>11</v>
      </c>
      <c r="M201" s="36">
        <v>16</v>
      </c>
      <c r="N201" s="36">
        <v>4</v>
      </c>
      <c r="O201" s="36">
        <v>6</v>
      </c>
      <c r="P201" s="36">
        <v>0</v>
      </c>
      <c r="Q201" s="36">
        <v>3</v>
      </c>
      <c r="R201" s="36">
        <v>2</v>
      </c>
      <c r="S201" s="36">
        <v>1</v>
      </c>
      <c r="T201" s="36">
        <v>0</v>
      </c>
      <c r="U201" s="36" t="s">
        <v>1975</v>
      </c>
      <c r="V201" s="36" t="s">
        <v>2020</v>
      </c>
      <c r="W201" s="36" t="s">
        <v>2293</v>
      </c>
      <c r="X201" s="36" t="s">
        <v>1980</v>
      </c>
      <c r="Y201" s="36" t="s">
        <v>1979</v>
      </c>
      <c r="Z201" s="36">
        <v>892900</v>
      </c>
      <c r="AB201" s="36">
        <v>572100</v>
      </c>
      <c r="AD201" s="36" t="s">
        <v>1978</v>
      </c>
      <c r="AE201" s="36">
        <v>26</v>
      </c>
      <c r="AF201" s="36">
        <v>0</v>
      </c>
      <c r="AG201" s="36">
        <v>0</v>
      </c>
      <c r="AH201" s="36">
        <v>0</v>
      </c>
      <c r="AI201" s="36">
        <v>0.62</v>
      </c>
      <c r="AJ201" s="36">
        <v>0.49</v>
      </c>
      <c r="AK201" s="36">
        <v>0.74</v>
      </c>
      <c r="AL201" s="36">
        <v>871000</v>
      </c>
      <c r="AO201" s="36">
        <v>15</v>
      </c>
      <c r="AP201" s="36">
        <v>6</v>
      </c>
      <c r="AQ201" s="36">
        <v>4</v>
      </c>
      <c r="AR201" s="36">
        <v>70</v>
      </c>
      <c r="AS201" s="36">
        <v>86</v>
      </c>
      <c r="AT201" s="36">
        <v>167</v>
      </c>
      <c r="AU201" s="36">
        <v>0</v>
      </c>
    </row>
    <row r="202" spans="1:47" x14ac:dyDescent="0.2">
      <c r="A202" s="36">
        <v>201</v>
      </c>
      <c r="B202" s="36">
        <v>1012014</v>
      </c>
      <c r="C202" s="36" t="s">
        <v>631</v>
      </c>
      <c r="D202" s="36" t="s">
        <v>902</v>
      </c>
      <c r="E202" s="36" t="s">
        <v>2269</v>
      </c>
      <c r="F202" s="36">
        <v>9</v>
      </c>
      <c r="G202" s="36">
        <v>77</v>
      </c>
      <c r="H202" s="36">
        <v>88</v>
      </c>
      <c r="I202" s="36">
        <v>98</v>
      </c>
      <c r="J202" s="36">
        <v>63</v>
      </c>
      <c r="K202" s="36">
        <v>90</v>
      </c>
      <c r="L202" s="36">
        <v>12</v>
      </c>
      <c r="M202" s="36">
        <v>12</v>
      </c>
      <c r="N202" s="36">
        <v>3</v>
      </c>
      <c r="O202" s="36">
        <v>3</v>
      </c>
      <c r="P202" s="36">
        <v>0</v>
      </c>
      <c r="Q202" s="36">
        <v>2</v>
      </c>
      <c r="R202" s="36">
        <v>2</v>
      </c>
      <c r="S202" s="36">
        <v>0</v>
      </c>
      <c r="T202" s="36">
        <v>0</v>
      </c>
      <c r="U202" s="36" t="s">
        <v>1975</v>
      </c>
      <c r="V202" s="36" t="s">
        <v>1980</v>
      </c>
      <c r="W202" s="36" t="s">
        <v>2146</v>
      </c>
      <c r="Z202" s="36">
        <v>804900</v>
      </c>
      <c r="AB202" s="36">
        <v>532700</v>
      </c>
      <c r="AD202" s="36" t="s">
        <v>1978</v>
      </c>
      <c r="AE202" s="36">
        <v>1</v>
      </c>
      <c r="AF202" s="36">
        <v>0</v>
      </c>
      <c r="AG202" s="36">
        <v>0</v>
      </c>
      <c r="AH202" s="36">
        <v>0</v>
      </c>
      <c r="AI202" s="36">
        <v>5.12</v>
      </c>
      <c r="AJ202" s="36">
        <v>7.49</v>
      </c>
      <c r="AK202" s="36">
        <v>8.11</v>
      </c>
      <c r="AL202" s="36">
        <v>785000</v>
      </c>
      <c r="AO202" s="36">
        <v>9</v>
      </c>
      <c r="AP202" s="36">
        <v>5</v>
      </c>
      <c r="AQ202" s="36">
        <v>4</v>
      </c>
      <c r="AR202" s="36">
        <v>75</v>
      </c>
      <c r="AS202" s="36">
        <v>85</v>
      </c>
      <c r="AT202" s="36">
        <v>383</v>
      </c>
      <c r="AU202" s="36">
        <v>0</v>
      </c>
    </row>
    <row r="203" spans="1:47" x14ac:dyDescent="0.2">
      <c r="A203" s="36">
        <v>202</v>
      </c>
      <c r="B203" s="36">
        <v>1006028</v>
      </c>
      <c r="C203" s="36" t="s">
        <v>318</v>
      </c>
      <c r="D203" s="36" t="s">
        <v>865</v>
      </c>
      <c r="E203" s="36" t="s">
        <v>2269</v>
      </c>
      <c r="F203" s="36">
        <v>15</v>
      </c>
      <c r="G203" s="36">
        <v>76</v>
      </c>
      <c r="H203" s="36">
        <v>100</v>
      </c>
      <c r="I203" s="36">
        <v>98</v>
      </c>
      <c r="J203" s="36">
        <v>58</v>
      </c>
      <c r="K203" s="36">
        <v>78</v>
      </c>
      <c r="L203" s="36">
        <v>14</v>
      </c>
      <c r="M203" s="36">
        <v>4</v>
      </c>
      <c r="N203" s="36">
        <v>4</v>
      </c>
      <c r="O203" s="36">
        <v>2</v>
      </c>
      <c r="P203" s="36">
        <v>0</v>
      </c>
      <c r="Q203" s="36">
        <v>0</v>
      </c>
      <c r="R203" s="36">
        <v>0</v>
      </c>
      <c r="S203" s="36">
        <v>1</v>
      </c>
      <c r="T203" s="36">
        <v>0</v>
      </c>
      <c r="U203" s="36" t="s">
        <v>1975</v>
      </c>
      <c r="V203" s="36" t="s">
        <v>1995</v>
      </c>
      <c r="W203" s="36" t="s">
        <v>2292</v>
      </c>
      <c r="Z203" s="36">
        <v>691700</v>
      </c>
      <c r="AB203" s="36">
        <v>475300</v>
      </c>
      <c r="AD203" s="36" t="s">
        <v>1987</v>
      </c>
      <c r="AE203" s="36">
        <v>22</v>
      </c>
      <c r="AF203" s="36">
        <v>0</v>
      </c>
      <c r="AG203" s="36">
        <v>0</v>
      </c>
      <c r="AH203" s="36">
        <v>0</v>
      </c>
      <c r="AI203" s="36">
        <v>0.57999999999999996</v>
      </c>
      <c r="AJ203" s="36">
        <v>0.74</v>
      </c>
      <c r="AK203" s="36">
        <v>1.17</v>
      </c>
      <c r="AL203" s="36">
        <v>675000</v>
      </c>
      <c r="AO203" s="36">
        <v>3</v>
      </c>
      <c r="AP203" s="36">
        <v>0</v>
      </c>
      <c r="AQ203" s="36">
        <v>0</v>
      </c>
      <c r="AR203" s="36">
        <v>83</v>
      </c>
      <c r="AS203" s="36">
        <v>60</v>
      </c>
      <c r="AT203" s="36">
        <v>643</v>
      </c>
      <c r="AU203" s="36">
        <v>0</v>
      </c>
    </row>
    <row r="204" spans="1:47" x14ac:dyDescent="0.2">
      <c r="A204" s="36">
        <v>203</v>
      </c>
      <c r="B204" s="36">
        <v>1004848</v>
      </c>
      <c r="C204" s="36" t="s">
        <v>321</v>
      </c>
      <c r="D204" s="36" t="s">
        <v>535</v>
      </c>
      <c r="E204" s="36" t="s">
        <v>2269</v>
      </c>
      <c r="F204" s="36">
        <v>13</v>
      </c>
      <c r="G204" s="36">
        <v>73</v>
      </c>
      <c r="H204" s="36">
        <v>65</v>
      </c>
      <c r="I204" s="36">
        <v>93</v>
      </c>
      <c r="J204" s="36">
        <v>60</v>
      </c>
      <c r="K204" s="36">
        <v>78</v>
      </c>
      <c r="L204" s="36">
        <v>9</v>
      </c>
      <c r="M204" s="36">
        <v>8</v>
      </c>
      <c r="N204" s="36">
        <v>7</v>
      </c>
      <c r="O204" s="36">
        <v>2</v>
      </c>
      <c r="P204" s="36">
        <v>0</v>
      </c>
      <c r="Q204" s="36">
        <v>1</v>
      </c>
      <c r="R204" s="36">
        <v>0</v>
      </c>
      <c r="S204" s="36">
        <v>0</v>
      </c>
      <c r="T204" s="36">
        <v>0</v>
      </c>
      <c r="U204" s="36" t="s">
        <v>1975</v>
      </c>
      <c r="V204" s="36" t="s">
        <v>1983</v>
      </c>
      <c r="W204" s="36" t="s">
        <v>2291</v>
      </c>
      <c r="Z204" s="36">
        <v>599900</v>
      </c>
      <c r="AB204" s="36">
        <v>367000</v>
      </c>
      <c r="AD204" s="36" t="s">
        <v>1978</v>
      </c>
      <c r="AE204" s="36">
        <v>3</v>
      </c>
      <c r="AF204" s="36">
        <v>0</v>
      </c>
      <c r="AG204" s="36">
        <v>0</v>
      </c>
      <c r="AH204" s="36">
        <v>0</v>
      </c>
      <c r="AI204" s="36">
        <v>0.27</v>
      </c>
      <c r="AJ204" s="36">
        <v>0.16</v>
      </c>
      <c r="AK204" s="36">
        <v>0.3</v>
      </c>
      <c r="AL204" s="36">
        <v>585000</v>
      </c>
      <c r="AO204" s="36">
        <v>5</v>
      </c>
      <c r="AP204" s="36">
        <v>2</v>
      </c>
      <c r="AQ204" s="36">
        <v>2</v>
      </c>
      <c r="AR204" s="36">
        <v>76</v>
      </c>
      <c r="AS204" s="36">
        <v>82</v>
      </c>
      <c r="AT204" s="36">
        <v>349</v>
      </c>
      <c r="AU204" s="36">
        <v>0</v>
      </c>
    </row>
    <row r="205" spans="1:47" x14ac:dyDescent="0.2">
      <c r="A205" s="36">
        <v>204</v>
      </c>
      <c r="B205" s="36">
        <v>1013230</v>
      </c>
      <c r="C205" s="36" t="s">
        <v>819</v>
      </c>
      <c r="D205" s="36" t="s">
        <v>658</v>
      </c>
      <c r="E205" s="36" t="s">
        <v>2269</v>
      </c>
      <c r="F205" s="36">
        <v>15</v>
      </c>
      <c r="G205" s="36">
        <v>73</v>
      </c>
      <c r="H205" s="36">
        <v>72</v>
      </c>
      <c r="I205" s="36">
        <v>96</v>
      </c>
      <c r="J205" s="36">
        <v>60</v>
      </c>
      <c r="K205" s="36">
        <v>73</v>
      </c>
      <c r="L205" s="36">
        <v>9</v>
      </c>
      <c r="M205" s="36">
        <v>3</v>
      </c>
      <c r="N205" s="36">
        <v>10</v>
      </c>
      <c r="O205" s="36">
        <v>2</v>
      </c>
      <c r="P205" s="36">
        <v>0</v>
      </c>
      <c r="Q205" s="36">
        <v>1</v>
      </c>
      <c r="R205" s="36">
        <v>0</v>
      </c>
      <c r="S205" s="36">
        <v>0</v>
      </c>
      <c r="T205" s="36">
        <v>1</v>
      </c>
      <c r="U205" s="36" t="s">
        <v>1975</v>
      </c>
      <c r="V205" s="36" t="s">
        <v>1989</v>
      </c>
      <c r="W205" s="36" t="s">
        <v>2290</v>
      </c>
      <c r="Z205" s="36">
        <v>442400</v>
      </c>
      <c r="AB205" s="36">
        <v>290700</v>
      </c>
      <c r="AD205" s="36" t="s">
        <v>1987</v>
      </c>
      <c r="AE205" s="36">
        <v>6</v>
      </c>
      <c r="AF205" s="36">
        <v>0</v>
      </c>
      <c r="AG205" s="36">
        <v>0</v>
      </c>
      <c r="AH205" s="36">
        <v>0</v>
      </c>
      <c r="AI205" s="36">
        <v>0.19</v>
      </c>
      <c r="AJ205" s="36">
        <v>0.22</v>
      </c>
      <c r="AK205" s="36">
        <v>0.19</v>
      </c>
      <c r="AL205" s="36">
        <v>431000</v>
      </c>
      <c r="AO205" s="36">
        <v>2</v>
      </c>
      <c r="AP205" s="36">
        <v>0</v>
      </c>
      <c r="AQ205" s="36">
        <v>0</v>
      </c>
      <c r="AR205" s="36">
        <v>91</v>
      </c>
      <c r="AS205" s="36">
        <v>77</v>
      </c>
      <c r="AT205" s="36">
        <v>216</v>
      </c>
      <c r="AU205" s="36">
        <v>0</v>
      </c>
    </row>
    <row r="206" spans="1:47" x14ac:dyDescent="0.2">
      <c r="A206" s="36">
        <v>205</v>
      </c>
      <c r="B206" s="36">
        <v>1013133</v>
      </c>
      <c r="C206" s="36" t="s">
        <v>1014</v>
      </c>
      <c r="D206" s="36" t="s">
        <v>682</v>
      </c>
      <c r="E206" s="36" t="s">
        <v>2269</v>
      </c>
      <c r="F206" s="36">
        <v>14</v>
      </c>
      <c r="G206" s="36">
        <v>71</v>
      </c>
      <c r="H206" s="36">
        <v>84</v>
      </c>
      <c r="I206" s="36">
        <v>93</v>
      </c>
      <c r="J206" s="36">
        <v>54</v>
      </c>
      <c r="K206" s="36">
        <v>72</v>
      </c>
      <c r="L206" s="36">
        <v>15</v>
      </c>
      <c r="M206" s="36">
        <v>2</v>
      </c>
      <c r="N206" s="36">
        <v>3</v>
      </c>
      <c r="O206" s="36">
        <v>2</v>
      </c>
      <c r="P206" s="36">
        <v>0</v>
      </c>
      <c r="Q206" s="36">
        <v>2</v>
      </c>
      <c r="R206" s="36">
        <v>1</v>
      </c>
      <c r="S206" s="36">
        <v>1</v>
      </c>
      <c r="T206" s="36">
        <v>0</v>
      </c>
      <c r="U206" s="36" t="s">
        <v>1975</v>
      </c>
      <c r="V206" s="36" t="s">
        <v>1995</v>
      </c>
      <c r="W206" s="36" t="s">
        <v>2289</v>
      </c>
      <c r="Z206" s="36">
        <v>421400</v>
      </c>
      <c r="AB206" s="36">
        <v>294100</v>
      </c>
      <c r="AD206" s="36" t="s">
        <v>1987</v>
      </c>
      <c r="AE206" s="36">
        <v>16</v>
      </c>
      <c r="AF206" s="36">
        <v>0</v>
      </c>
      <c r="AG206" s="36">
        <v>0</v>
      </c>
      <c r="AH206" s="36">
        <v>0</v>
      </c>
      <c r="AI206" s="36">
        <v>0.16</v>
      </c>
      <c r="AJ206" s="36">
        <v>0.34</v>
      </c>
      <c r="AK206" s="36">
        <v>0.39</v>
      </c>
      <c r="AL206" s="36">
        <v>411000</v>
      </c>
      <c r="AO206" s="36">
        <v>5</v>
      </c>
      <c r="AP206" s="36">
        <v>1</v>
      </c>
      <c r="AQ206" s="36">
        <v>2</v>
      </c>
      <c r="AR206" s="36">
        <v>88</v>
      </c>
      <c r="AS206" s="36">
        <v>92</v>
      </c>
      <c r="AT206" s="36">
        <v>443</v>
      </c>
      <c r="AU206" s="36">
        <v>0</v>
      </c>
    </row>
    <row r="207" spans="1:47" x14ac:dyDescent="0.2">
      <c r="A207" s="36">
        <v>206</v>
      </c>
      <c r="B207" s="36">
        <v>291978</v>
      </c>
      <c r="C207" s="36" t="s">
        <v>96</v>
      </c>
      <c r="D207" s="36" t="s">
        <v>868</v>
      </c>
      <c r="E207" s="36" t="s">
        <v>2269</v>
      </c>
      <c r="F207" s="36">
        <v>12</v>
      </c>
      <c r="G207" s="36">
        <v>71</v>
      </c>
      <c r="H207" s="36">
        <v>91</v>
      </c>
      <c r="I207" s="36">
        <v>89</v>
      </c>
      <c r="J207" s="36">
        <v>57</v>
      </c>
      <c r="K207" s="36">
        <v>72</v>
      </c>
      <c r="L207" s="36">
        <v>8</v>
      </c>
      <c r="M207" s="36">
        <v>5</v>
      </c>
      <c r="N207" s="36">
        <v>4</v>
      </c>
      <c r="O207" s="36">
        <v>3</v>
      </c>
      <c r="P207" s="36">
        <v>0</v>
      </c>
      <c r="Q207" s="36">
        <v>1</v>
      </c>
      <c r="R207" s="36">
        <v>0</v>
      </c>
      <c r="S207" s="36">
        <v>2</v>
      </c>
      <c r="T207" s="36">
        <v>0</v>
      </c>
      <c r="U207" s="36" t="s">
        <v>1975</v>
      </c>
      <c r="V207" s="36" t="s">
        <v>1983</v>
      </c>
      <c r="W207" s="36" t="s">
        <v>2288</v>
      </c>
      <c r="Z207" s="36">
        <v>476100</v>
      </c>
      <c r="AB207" s="36">
        <v>309500</v>
      </c>
      <c r="AD207" s="36" t="s">
        <v>1993</v>
      </c>
      <c r="AE207" s="36">
        <v>7</v>
      </c>
      <c r="AF207" s="36">
        <v>0</v>
      </c>
      <c r="AG207" s="36">
        <v>0</v>
      </c>
      <c r="AH207" s="36">
        <v>0</v>
      </c>
      <c r="AI207" s="36">
        <v>0.12</v>
      </c>
      <c r="AJ207" s="36">
        <v>7.0000000000000007E-2</v>
      </c>
      <c r="AK207" s="36">
        <v>0.06</v>
      </c>
      <c r="AL207" s="36">
        <v>591000</v>
      </c>
      <c r="AO207" s="36">
        <v>5</v>
      </c>
      <c r="AP207" s="36">
        <v>0</v>
      </c>
      <c r="AQ207" s="36">
        <v>0</v>
      </c>
      <c r="AR207" s="36">
        <v>92</v>
      </c>
      <c r="AS207" s="36">
        <v>77</v>
      </c>
      <c r="AT207" s="36">
        <v>181</v>
      </c>
      <c r="AU207" s="36">
        <v>0</v>
      </c>
    </row>
    <row r="208" spans="1:47" x14ac:dyDescent="0.2">
      <c r="A208" s="36">
        <v>207</v>
      </c>
      <c r="B208" s="36">
        <v>998103</v>
      </c>
      <c r="C208" s="36" t="s">
        <v>600</v>
      </c>
      <c r="D208" s="36" t="s">
        <v>869</v>
      </c>
      <c r="E208" s="36" t="s">
        <v>2269</v>
      </c>
      <c r="F208" s="36">
        <v>13</v>
      </c>
      <c r="G208" s="36">
        <v>70</v>
      </c>
      <c r="H208" s="36">
        <v>64</v>
      </c>
      <c r="I208" s="36">
        <v>90</v>
      </c>
      <c r="J208" s="36">
        <v>56</v>
      </c>
      <c r="K208" s="36">
        <v>72</v>
      </c>
      <c r="L208" s="36">
        <v>10</v>
      </c>
      <c r="M208" s="36">
        <v>6</v>
      </c>
      <c r="N208" s="36">
        <v>6</v>
      </c>
      <c r="O208" s="36">
        <v>2</v>
      </c>
      <c r="P208" s="36">
        <v>0</v>
      </c>
      <c r="Q208" s="36">
        <v>2</v>
      </c>
      <c r="R208" s="36">
        <v>0</v>
      </c>
      <c r="S208" s="36">
        <v>0</v>
      </c>
      <c r="T208" s="36">
        <v>0</v>
      </c>
      <c r="U208" s="36" t="s">
        <v>1975</v>
      </c>
      <c r="V208" s="36" t="s">
        <v>1995</v>
      </c>
      <c r="W208" s="36" t="s">
        <v>2083</v>
      </c>
      <c r="Z208" s="36">
        <v>625600</v>
      </c>
      <c r="AB208" s="36">
        <v>372900</v>
      </c>
      <c r="AD208" s="36" t="s">
        <v>1978</v>
      </c>
      <c r="AE208" s="36">
        <v>13</v>
      </c>
      <c r="AF208" s="36">
        <v>0</v>
      </c>
      <c r="AG208" s="36">
        <v>0</v>
      </c>
      <c r="AH208" s="36">
        <v>0</v>
      </c>
      <c r="AI208" s="36">
        <v>0.62</v>
      </c>
      <c r="AJ208" s="36">
        <v>0.54</v>
      </c>
      <c r="AK208" s="36">
        <v>0.36</v>
      </c>
      <c r="AL208" s="36">
        <v>610000</v>
      </c>
      <c r="AO208" s="36">
        <v>4</v>
      </c>
      <c r="AP208" s="36">
        <v>0</v>
      </c>
      <c r="AQ208" s="36">
        <v>2</v>
      </c>
      <c r="AR208" s="36">
        <v>87</v>
      </c>
      <c r="AS208" s="36">
        <v>91</v>
      </c>
      <c r="AT208" s="36">
        <v>247</v>
      </c>
      <c r="AU208" s="36">
        <v>0</v>
      </c>
    </row>
    <row r="209" spans="1:47" x14ac:dyDescent="0.2">
      <c r="A209" s="36">
        <v>208</v>
      </c>
      <c r="B209" s="36">
        <v>1012210</v>
      </c>
      <c r="C209" s="36" t="s">
        <v>47</v>
      </c>
      <c r="D209" s="36" t="s">
        <v>1667</v>
      </c>
      <c r="E209" s="36" t="s">
        <v>2269</v>
      </c>
      <c r="F209" s="36">
        <v>9</v>
      </c>
      <c r="G209" s="36">
        <v>67</v>
      </c>
      <c r="H209" s="36">
        <v>47</v>
      </c>
      <c r="I209" s="36">
        <v>90</v>
      </c>
      <c r="J209" s="36">
        <v>49</v>
      </c>
      <c r="K209" s="36">
        <v>66</v>
      </c>
      <c r="L209" s="36">
        <v>14</v>
      </c>
      <c r="M209" s="36">
        <v>1</v>
      </c>
      <c r="N209" s="36">
        <v>5</v>
      </c>
      <c r="O209" s="36">
        <v>2</v>
      </c>
      <c r="P209" s="36">
        <v>0</v>
      </c>
      <c r="Q209" s="36">
        <v>0</v>
      </c>
      <c r="R209" s="36">
        <v>0</v>
      </c>
      <c r="S209" s="36">
        <v>0</v>
      </c>
      <c r="T209" s="36">
        <v>0</v>
      </c>
      <c r="U209" s="36" t="s">
        <v>1975</v>
      </c>
      <c r="V209" s="36" t="s">
        <v>1983</v>
      </c>
      <c r="W209" s="36" t="s">
        <v>2287</v>
      </c>
      <c r="Z209" s="36">
        <v>191800</v>
      </c>
      <c r="AB209" s="36">
        <v>123900</v>
      </c>
      <c r="AE209" s="36">
        <v>34</v>
      </c>
      <c r="AF209" s="36">
        <v>0</v>
      </c>
      <c r="AG209" s="36">
        <v>0</v>
      </c>
      <c r="AH209" s="36">
        <v>0</v>
      </c>
      <c r="AI209" s="36">
        <v>0.93</v>
      </c>
      <c r="AJ209" s="36">
        <v>0.5</v>
      </c>
      <c r="AK209" s="36">
        <v>4.29</v>
      </c>
      <c r="AL209" s="36">
        <v>200000</v>
      </c>
      <c r="AO209" s="36">
        <v>2</v>
      </c>
      <c r="AP209" s="36">
        <v>1</v>
      </c>
      <c r="AQ209" s="36">
        <v>2</v>
      </c>
      <c r="AR209" s="36">
        <v>46</v>
      </c>
      <c r="AS209" s="36">
        <v>69</v>
      </c>
      <c r="AT209" s="36">
        <v>485</v>
      </c>
      <c r="AU209" s="36">
        <v>0</v>
      </c>
    </row>
    <row r="210" spans="1:47" x14ac:dyDescent="0.2">
      <c r="A210" s="36">
        <v>209</v>
      </c>
      <c r="B210" s="36">
        <v>290307</v>
      </c>
      <c r="C210" s="36" t="s">
        <v>891</v>
      </c>
      <c r="D210" s="36" t="s">
        <v>892</v>
      </c>
      <c r="E210" s="36" t="s">
        <v>2269</v>
      </c>
      <c r="F210" s="36">
        <v>19</v>
      </c>
      <c r="G210" s="36">
        <v>63</v>
      </c>
      <c r="H210" s="36">
        <v>52</v>
      </c>
      <c r="I210" s="36">
        <v>85</v>
      </c>
      <c r="J210" s="36">
        <v>47</v>
      </c>
      <c r="K210" s="36">
        <v>69</v>
      </c>
      <c r="L210" s="36">
        <v>8</v>
      </c>
      <c r="M210" s="36">
        <v>7</v>
      </c>
      <c r="N210" s="36">
        <v>2</v>
      </c>
      <c r="O210" s="36">
        <v>6</v>
      </c>
      <c r="P210" s="36">
        <v>0</v>
      </c>
      <c r="Q210" s="36">
        <v>1</v>
      </c>
      <c r="R210" s="36">
        <v>2</v>
      </c>
      <c r="S210" s="36">
        <v>0</v>
      </c>
      <c r="T210" s="36">
        <v>0</v>
      </c>
      <c r="U210" s="36" t="s">
        <v>1975</v>
      </c>
      <c r="V210" s="36" t="s">
        <v>1991</v>
      </c>
      <c r="W210" s="36" t="s">
        <v>2286</v>
      </c>
      <c r="Z210" s="36">
        <v>485700</v>
      </c>
      <c r="AB210" s="36">
        <v>330100</v>
      </c>
      <c r="AD210" s="36" t="s">
        <v>1993</v>
      </c>
      <c r="AE210" s="36">
        <v>24</v>
      </c>
      <c r="AF210" s="36">
        <v>0</v>
      </c>
      <c r="AG210" s="36">
        <v>0</v>
      </c>
      <c r="AH210" s="36">
        <v>0</v>
      </c>
      <c r="AI210" s="36">
        <v>0.5</v>
      </c>
      <c r="AJ210" s="36">
        <v>0.6</v>
      </c>
      <c r="AK210" s="36">
        <v>0.65</v>
      </c>
      <c r="AL210" s="36">
        <v>474000</v>
      </c>
      <c r="AO210" s="36">
        <v>2</v>
      </c>
      <c r="AP210" s="36">
        <v>0</v>
      </c>
      <c r="AQ210" s="36">
        <v>3</v>
      </c>
      <c r="AR210" s="36">
        <v>86</v>
      </c>
      <c r="AS210" s="36">
        <v>87</v>
      </c>
      <c r="AT210" s="36">
        <v>260</v>
      </c>
      <c r="AU210" s="36">
        <v>0</v>
      </c>
    </row>
    <row r="211" spans="1:47" x14ac:dyDescent="0.2">
      <c r="A211" s="36">
        <v>210</v>
      </c>
      <c r="B211" s="36">
        <v>298539</v>
      </c>
      <c r="C211" s="36" t="s">
        <v>292</v>
      </c>
      <c r="D211" s="36" t="s">
        <v>876</v>
      </c>
      <c r="E211" s="36" t="s">
        <v>2269</v>
      </c>
      <c r="F211" s="36">
        <v>10</v>
      </c>
      <c r="G211" s="36">
        <v>63</v>
      </c>
      <c r="H211" s="36">
        <v>81</v>
      </c>
      <c r="I211" s="36">
        <v>79</v>
      </c>
      <c r="J211" s="36">
        <v>50</v>
      </c>
      <c r="K211" s="36">
        <v>66</v>
      </c>
      <c r="L211" s="36">
        <v>7</v>
      </c>
      <c r="M211" s="36">
        <v>6</v>
      </c>
      <c r="N211" s="36">
        <v>3</v>
      </c>
      <c r="O211" s="36">
        <v>3</v>
      </c>
      <c r="P211" s="36">
        <v>0</v>
      </c>
      <c r="Q211" s="36">
        <v>0</v>
      </c>
      <c r="R211" s="36">
        <v>0</v>
      </c>
      <c r="S211" s="36">
        <v>1</v>
      </c>
      <c r="T211" s="36">
        <v>3</v>
      </c>
      <c r="U211" s="36" t="s">
        <v>1975</v>
      </c>
      <c r="V211" s="36" t="s">
        <v>1989</v>
      </c>
      <c r="W211" s="36" t="s">
        <v>2285</v>
      </c>
      <c r="Z211" s="36">
        <v>806700</v>
      </c>
      <c r="AB211" s="36">
        <v>557100</v>
      </c>
      <c r="AD211" s="36" t="s">
        <v>1987</v>
      </c>
      <c r="AE211" s="36">
        <v>5</v>
      </c>
      <c r="AF211" s="36">
        <v>0</v>
      </c>
      <c r="AG211" s="36">
        <v>0</v>
      </c>
      <c r="AH211" s="36">
        <v>0</v>
      </c>
      <c r="AI211" s="36">
        <v>2.06</v>
      </c>
      <c r="AJ211" s="36">
        <v>4.0599999999999996</v>
      </c>
      <c r="AK211" s="36">
        <v>2.93</v>
      </c>
      <c r="AL211" s="36">
        <v>787000</v>
      </c>
      <c r="AO211" s="36">
        <v>7</v>
      </c>
      <c r="AP211" s="36">
        <v>0</v>
      </c>
      <c r="AQ211" s="36">
        <v>1</v>
      </c>
      <c r="AR211" s="36">
        <v>53</v>
      </c>
      <c r="AS211" s="36">
        <v>64</v>
      </c>
      <c r="AT211" s="36">
        <v>210</v>
      </c>
      <c r="AU211" s="36">
        <v>1</v>
      </c>
    </row>
    <row r="212" spans="1:47" x14ac:dyDescent="0.2">
      <c r="A212" s="36">
        <v>211</v>
      </c>
      <c r="B212" s="36">
        <v>997142</v>
      </c>
      <c r="C212" s="36" t="s">
        <v>492</v>
      </c>
      <c r="D212" s="36" t="s">
        <v>746</v>
      </c>
      <c r="E212" s="36" t="s">
        <v>2269</v>
      </c>
      <c r="F212" s="36">
        <v>8</v>
      </c>
      <c r="G212" s="36">
        <v>62</v>
      </c>
      <c r="H212" s="36">
        <v>91</v>
      </c>
      <c r="I212" s="36">
        <v>70</v>
      </c>
      <c r="J212" s="36">
        <v>54</v>
      </c>
      <c r="K212" s="36">
        <v>64</v>
      </c>
      <c r="L212" s="36">
        <v>8</v>
      </c>
      <c r="M212" s="36">
        <v>9</v>
      </c>
      <c r="N212" s="36">
        <v>0</v>
      </c>
      <c r="O212" s="36">
        <v>0</v>
      </c>
      <c r="P212" s="36">
        <v>13</v>
      </c>
      <c r="Q212" s="36">
        <v>7</v>
      </c>
      <c r="R212" s="36">
        <v>0</v>
      </c>
      <c r="S212" s="36">
        <v>0</v>
      </c>
      <c r="T212" s="36">
        <v>0</v>
      </c>
      <c r="U212" s="36" t="s">
        <v>1975</v>
      </c>
      <c r="V212" s="36" t="s">
        <v>2284</v>
      </c>
      <c r="W212" s="36" t="s">
        <v>2283</v>
      </c>
      <c r="X212" s="36" t="s">
        <v>2003</v>
      </c>
      <c r="Y212" s="36" t="s">
        <v>2204</v>
      </c>
      <c r="Z212" s="36">
        <v>609900</v>
      </c>
      <c r="AB212" s="36">
        <v>429400</v>
      </c>
      <c r="AD212" s="36" t="s">
        <v>2001</v>
      </c>
      <c r="AE212" s="36">
        <v>19</v>
      </c>
      <c r="AF212" s="36">
        <v>0</v>
      </c>
      <c r="AG212" s="36">
        <v>0</v>
      </c>
      <c r="AH212" s="36">
        <v>0</v>
      </c>
      <c r="AI212" s="36">
        <v>0.16</v>
      </c>
      <c r="AJ212" s="36">
        <v>0.11</v>
      </c>
      <c r="AK212" s="36">
        <v>0.21</v>
      </c>
      <c r="AL212" s="36">
        <v>595000</v>
      </c>
      <c r="AO212" s="36">
        <v>12</v>
      </c>
      <c r="AP212" s="36">
        <v>5</v>
      </c>
      <c r="AQ212" s="36">
        <v>1</v>
      </c>
      <c r="AR212" s="36">
        <v>88</v>
      </c>
      <c r="AS212" s="36">
        <v>56</v>
      </c>
      <c r="AT212" s="36">
        <v>188</v>
      </c>
      <c r="AU212" s="36">
        <v>1</v>
      </c>
    </row>
    <row r="213" spans="1:47" x14ac:dyDescent="0.2">
      <c r="A213" s="36">
        <v>212</v>
      </c>
      <c r="B213" s="36">
        <v>290188</v>
      </c>
      <c r="C213" s="36" t="s">
        <v>184</v>
      </c>
      <c r="D213" s="36" t="s">
        <v>296</v>
      </c>
      <c r="E213" s="36" t="s">
        <v>2269</v>
      </c>
      <c r="F213" s="36">
        <v>10</v>
      </c>
      <c r="G213" s="36">
        <v>60</v>
      </c>
      <c r="H213" s="36">
        <v>79</v>
      </c>
      <c r="I213" s="36">
        <v>73</v>
      </c>
      <c r="J213" s="36">
        <v>50</v>
      </c>
      <c r="K213" s="36">
        <v>61</v>
      </c>
      <c r="L213" s="36">
        <v>4</v>
      </c>
      <c r="M213" s="36">
        <v>5</v>
      </c>
      <c r="N213" s="36">
        <v>3</v>
      </c>
      <c r="O213" s="36">
        <v>3</v>
      </c>
      <c r="P213" s="36">
        <v>4</v>
      </c>
      <c r="Q213" s="36">
        <v>1</v>
      </c>
      <c r="R213" s="36">
        <v>0</v>
      </c>
      <c r="S213" s="36">
        <v>2</v>
      </c>
      <c r="T213" s="36">
        <v>0</v>
      </c>
      <c r="U213" s="36" t="s">
        <v>1975</v>
      </c>
      <c r="V213" s="36" t="s">
        <v>1989</v>
      </c>
      <c r="W213" s="36" t="s">
        <v>2282</v>
      </c>
      <c r="Z213" s="36">
        <v>668700</v>
      </c>
      <c r="AB213" s="36">
        <v>470900</v>
      </c>
      <c r="AD213" s="36" t="s">
        <v>1987</v>
      </c>
      <c r="AE213" s="36">
        <v>20</v>
      </c>
      <c r="AF213" s="36">
        <v>0</v>
      </c>
      <c r="AG213" s="36">
        <v>0</v>
      </c>
      <c r="AH213" s="36">
        <v>0</v>
      </c>
      <c r="AI213" s="36">
        <v>0</v>
      </c>
      <c r="AJ213" s="36">
        <v>0.08</v>
      </c>
      <c r="AK213" s="36">
        <v>7.0000000000000007E-2</v>
      </c>
      <c r="AL213" s="36">
        <v>653000</v>
      </c>
      <c r="AO213" s="36">
        <v>6</v>
      </c>
      <c r="AP213" s="36">
        <v>0</v>
      </c>
      <c r="AQ213" s="36">
        <v>0</v>
      </c>
      <c r="AR213" s="36">
        <v>77</v>
      </c>
      <c r="AS213" s="36">
        <v>61</v>
      </c>
      <c r="AT213" s="36">
        <v>149</v>
      </c>
      <c r="AU213" s="36">
        <v>0</v>
      </c>
    </row>
    <row r="214" spans="1:47" x14ac:dyDescent="0.2">
      <c r="A214" s="36">
        <v>213</v>
      </c>
      <c r="B214" s="36">
        <v>1011936</v>
      </c>
      <c r="C214" s="36" t="s">
        <v>761</v>
      </c>
      <c r="D214" s="36" t="s">
        <v>170</v>
      </c>
      <c r="E214" s="36" t="s">
        <v>2269</v>
      </c>
      <c r="F214" s="36">
        <v>8</v>
      </c>
      <c r="G214" s="36">
        <v>59</v>
      </c>
      <c r="H214" s="36">
        <v>79</v>
      </c>
      <c r="I214" s="36">
        <v>76</v>
      </c>
      <c r="J214" s="36">
        <v>48</v>
      </c>
      <c r="K214" s="36">
        <v>63</v>
      </c>
      <c r="L214" s="36">
        <v>9</v>
      </c>
      <c r="M214" s="36">
        <v>5</v>
      </c>
      <c r="N214" s="36">
        <v>6</v>
      </c>
      <c r="O214" s="36">
        <v>1</v>
      </c>
      <c r="P214" s="36">
        <v>0</v>
      </c>
      <c r="Q214" s="36">
        <v>0</v>
      </c>
      <c r="R214" s="36">
        <v>0</v>
      </c>
      <c r="S214" s="36">
        <v>0</v>
      </c>
      <c r="T214" s="36">
        <v>0</v>
      </c>
      <c r="U214" s="36" t="s">
        <v>1975</v>
      </c>
      <c r="V214" s="36" t="s">
        <v>1983</v>
      </c>
      <c r="W214" s="36" t="s">
        <v>2281</v>
      </c>
      <c r="Z214" s="36">
        <v>628300</v>
      </c>
      <c r="AB214" s="36">
        <v>397000</v>
      </c>
      <c r="AD214" s="36" t="s">
        <v>1993</v>
      </c>
      <c r="AE214" s="36">
        <v>27</v>
      </c>
      <c r="AF214" s="36">
        <v>0</v>
      </c>
      <c r="AG214" s="36">
        <v>0</v>
      </c>
      <c r="AH214" s="36">
        <v>0</v>
      </c>
      <c r="AI214" s="36">
        <v>0.23</v>
      </c>
      <c r="AJ214" s="36">
        <v>0.17</v>
      </c>
      <c r="AK214" s="36">
        <v>0.26</v>
      </c>
      <c r="AL214" s="36">
        <v>613000</v>
      </c>
      <c r="AO214" s="36">
        <v>4</v>
      </c>
      <c r="AP214" s="36">
        <v>2</v>
      </c>
      <c r="AQ214" s="36">
        <v>1</v>
      </c>
      <c r="AR214" s="36">
        <v>92</v>
      </c>
      <c r="AS214" s="36">
        <v>85</v>
      </c>
      <c r="AT214" s="36">
        <v>239</v>
      </c>
      <c r="AU214" s="36">
        <v>0</v>
      </c>
    </row>
    <row r="215" spans="1:47" x14ac:dyDescent="0.2">
      <c r="A215" s="36">
        <v>214</v>
      </c>
      <c r="B215" s="36">
        <v>1006126</v>
      </c>
      <c r="C215" s="36" t="s">
        <v>158</v>
      </c>
      <c r="D215" s="36" t="s">
        <v>895</v>
      </c>
      <c r="E215" s="36" t="s">
        <v>2269</v>
      </c>
      <c r="F215" s="36">
        <v>6</v>
      </c>
      <c r="G215" s="36">
        <v>46</v>
      </c>
      <c r="H215" s="36">
        <v>64</v>
      </c>
      <c r="I215" s="36">
        <v>57</v>
      </c>
      <c r="J215" s="36">
        <v>37</v>
      </c>
      <c r="K215" s="36">
        <v>54</v>
      </c>
      <c r="L215" s="36">
        <v>9</v>
      </c>
      <c r="M215" s="36">
        <v>8</v>
      </c>
      <c r="N215" s="36">
        <v>0</v>
      </c>
      <c r="O215" s="36">
        <v>1</v>
      </c>
      <c r="P215" s="36">
        <v>0</v>
      </c>
      <c r="Q215" s="36">
        <v>2</v>
      </c>
      <c r="R215" s="36">
        <v>1</v>
      </c>
      <c r="S215" s="36">
        <v>0</v>
      </c>
      <c r="T215" s="36">
        <v>0</v>
      </c>
      <c r="U215" s="36" t="s">
        <v>1975</v>
      </c>
      <c r="V215" s="36" t="s">
        <v>1980</v>
      </c>
      <c r="W215" s="36" t="s">
        <v>2280</v>
      </c>
      <c r="Z215" s="36">
        <v>744000</v>
      </c>
      <c r="AB215" s="36">
        <v>468500</v>
      </c>
      <c r="AD215" s="36" t="s">
        <v>1978</v>
      </c>
      <c r="AE215" s="36">
        <v>8</v>
      </c>
      <c r="AF215" s="36">
        <v>0</v>
      </c>
      <c r="AG215" s="36">
        <v>0</v>
      </c>
      <c r="AH215" s="36">
        <v>0</v>
      </c>
      <c r="AI215" s="36">
        <v>0.74</v>
      </c>
      <c r="AJ215" s="36">
        <v>0.45</v>
      </c>
      <c r="AK215" s="36">
        <v>1.05</v>
      </c>
      <c r="AL215" s="36">
        <v>726000</v>
      </c>
      <c r="AO215" s="36">
        <v>11</v>
      </c>
      <c r="AP215" s="36">
        <v>6</v>
      </c>
      <c r="AQ215" s="36">
        <v>3</v>
      </c>
      <c r="AR215" s="36">
        <v>70</v>
      </c>
      <c r="AS215" s="36">
        <v>73</v>
      </c>
      <c r="AT215" s="36">
        <v>212</v>
      </c>
      <c r="AU215" s="36">
        <v>0</v>
      </c>
    </row>
    <row r="216" spans="1:47" x14ac:dyDescent="0.2">
      <c r="A216" s="36">
        <v>215</v>
      </c>
      <c r="B216" s="36">
        <v>295342</v>
      </c>
      <c r="C216" s="36" t="s">
        <v>70</v>
      </c>
      <c r="D216" s="36" t="s">
        <v>416</v>
      </c>
      <c r="E216" s="36" t="s">
        <v>2269</v>
      </c>
      <c r="F216" s="36">
        <v>3</v>
      </c>
      <c r="G216" s="36">
        <v>41</v>
      </c>
      <c r="H216" s="36">
        <v>47</v>
      </c>
      <c r="I216" s="36">
        <v>55</v>
      </c>
      <c r="J216" s="36">
        <v>33</v>
      </c>
      <c r="K216" s="36">
        <v>48</v>
      </c>
      <c r="L216" s="36">
        <v>10</v>
      </c>
      <c r="M216" s="36">
        <v>3</v>
      </c>
      <c r="N216" s="36">
        <v>2</v>
      </c>
      <c r="O216" s="36">
        <v>1</v>
      </c>
      <c r="P216" s="36">
        <v>0</v>
      </c>
      <c r="Q216" s="36">
        <v>1</v>
      </c>
      <c r="R216" s="36">
        <v>2</v>
      </c>
      <c r="S216" s="36">
        <v>0</v>
      </c>
      <c r="T216" s="36">
        <v>0</v>
      </c>
      <c r="U216" s="36" t="s">
        <v>1975</v>
      </c>
      <c r="V216" s="36" t="s">
        <v>1995</v>
      </c>
      <c r="W216" s="36" t="s">
        <v>2279</v>
      </c>
      <c r="Z216" s="36">
        <v>827400</v>
      </c>
      <c r="AB216" s="36">
        <v>507300</v>
      </c>
      <c r="AD216" s="36" t="s">
        <v>1993</v>
      </c>
      <c r="AE216" s="36">
        <v>44</v>
      </c>
      <c r="AF216" s="36">
        <v>0</v>
      </c>
      <c r="AG216" s="36">
        <v>0</v>
      </c>
      <c r="AH216" s="36">
        <v>0</v>
      </c>
      <c r="AI216" s="36">
        <v>3.65</v>
      </c>
      <c r="AJ216" s="36">
        <v>2.84</v>
      </c>
      <c r="AK216" s="36">
        <v>2.33</v>
      </c>
      <c r="AL216" s="36">
        <v>807000</v>
      </c>
      <c r="AO216" s="36">
        <v>3</v>
      </c>
      <c r="AP216" s="36">
        <v>1</v>
      </c>
      <c r="AQ216" s="36">
        <v>3</v>
      </c>
      <c r="AR216" s="36">
        <v>84</v>
      </c>
      <c r="AS216" s="36">
        <v>70</v>
      </c>
      <c r="AT216" s="36">
        <v>323</v>
      </c>
      <c r="AU216" s="36">
        <v>1</v>
      </c>
    </row>
    <row r="217" spans="1:47" x14ac:dyDescent="0.2">
      <c r="A217" s="36">
        <v>216</v>
      </c>
      <c r="B217" s="36">
        <v>298312</v>
      </c>
      <c r="C217" s="36" t="s">
        <v>210</v>
      </c>
      <c r="D217" s="36" t="s">
        <v>882</v>
      </c>
      <c r="E217" s="36" t="s">
        <v>2269</v>
      </c>
      <c r="F217" s="36">
        <v>3</v>
      </c>
      <c r="G217" s="36">
        <v>37</v>
      </c>
      <c r="H217" s="36">
        <v>49</v>
      </c>
      <c r="I217" s="36">
        <v>48</v>
      </c>
      <c r="J217" s="36">
        <v>31</v>
      </c>
      <c r="K217" s="36">
        <v>42</v>
      </c>
      <c r="L217" s="36">
        <v>6</v>
      </c>
      <c r="M217" s="36">
        <v>4</v>
      </c>
      <c r="N217" s="36">
        <v>3</v>
      </c>
      <c r="O217" s="36">
        <v>1</v>
      </c>
      <c r="P217" s="36">
        <v>0</v>
      </c>
      <c r="Q217" s="36">
        <v>1</v>
      </c>
      <c r="R217" s="36">
        <v>1</v>
      </c>
      <c r="S217" s="36">
        <v>0</v>
      </c>
      <c r="T217" s="36">
        <v>0</v>
      </c>
      <c r="U217" s="36" t="s">
        <v>1975</v>
      </c>
      <c r="V217" s="36" t="s">
        <v>1991</v>
      </c>
      <c r="W217" s="36" t="s">
        <v>2278</v>
      </c>
      <c r="Z217" s="36">
        <v>501900</v>
      </c>
      <c r="AB217" s="36">
        <v>388500</v>
      </c>
      <c r="AD217" s="36" t="s">
        <v>1987</v>
      </c>
      <c r="AE217" s="36">
        <v>39</v>
      </c>
      <c r="AF217" s="36">
        <v>0</v>
      </c>
      <c r="AG217" s="36">
        <v>0</v>
      </c>
      <c r="AH217" s="36">
        <v>0</v>
      </c>
      <c r="AI217" s="36">
        <v>0.66</v>
      </c>
      <c r="AJ217" s="36">
        <v>0.79</v>
      </c>
      <c r="AK217" s="36">
        <v>0.87</v>
      </c>
      <c r="AL217" s="36">
        <v>490000</v>
      </c>
      <c r="AO217" s="36">
        <v>3</v>
      </c>
      <c r="AP217" s="36">
        <v>1</v>
      </c>
      <c r="AQ217" s="36">
        <v>1</v>
      </c>
      <c r="AR217" s="36">
        <v>90</v>
      </c>
      <c r="AS217" s="36">
        <v>85</v>
      </c>
      <c r="AT217" s="36">
        <v>161</v>
      </c>
      <c r="AU217" s="36">
        <v>0</v>
      </c>
    </row>
    <row r="218" spans="1:47" x14ac:dyDescent="0.2">
      <c r="A218" s="36">
        <v>217</v>
      </c>
      <c r="B218" s="36">
        <v>1003203</v>
      </c>
      <c r="C218" s="36" t="s">
        <v>436</v>
      </c>
      <c r="D218" s="36" t="s">
        <v>883</v>
      </c>
      <c r="E218" s="36" t="s">
        <v>2269</v>
      </c>
      <c r="F218" s="36">
        <v>8</v>
      </c>
      <c r="G218" s="36">
        <v>33</v>
      </c>
      <c r="H218" s="36">
        <v>39</v>
      </c>
      <c r="I218" s="36">
        <v>42</v>
      </c>
      <c r="J218" s="36">
        <v>31</v>
      </c>
      <c r="K218" s="36">
        <v>37</v>
      </c>
      <c r="L218" s="36">
        <v>4</v>
      </c>
      <c r="M218" s="36">
        <v>0</v>
      </c>
      <c r="N218" s="36">
        <v>3</v>
      </c>
      <c r="O218" s="36">
        <v>1</v>
      </c>
      <c r="P218" s="36">
        <v>1</v>
      </c>
      <c r="Q218" s="36">
        <v>1</v>
      </c>
      <c r="R218" s="36">
        <v>2</v>
      </c>
      <c r="S218" s="36">
        <v>2</v>
      </c>
      <c r="T218" s="36">
        <v>0</v>
      </c>
      <c r="U218" s="36" t="s">
        <v>1975</v>
      </c>
      <c r="V218" s="36" t="s">
        <v>1989</v>
      </c>
      <c r="W218" s="36" t="s">
        <v>2277</v>
      </c>
      <c r="Z218" s="36">
        <v>468700</v>
      </c>
      <c r="AB218" s="36">
        <v>368200</v>
      </c>
      <c r="AD218" s="36" t="s">
        <v>1987</v>
      </c>
      <c r="AE218" s="36">
        <v>2</v>
      </c>
      <c r="AF218" s="36">
        <v>0</v>
      </c>
      <c r="AG218" s="36">
        <v>0</v>
      </c>
      <c r="AH218" s="36">
        <v>0</v>
      </c>
      <c r="AI218" s="36">
        <v>0.12</v>
      </c>
      <c r="AJ218" s="36">
        <v>0.05</v>
      </c>
      <c r="AK218" s="36">
        <v>0.04</v>
      </c>
      <c r="AL218" s="36">
        <v>458000</v>
      </c>
      <c r="AO218" s="36">
        <v>2</v>
      </c>
      <c r="AP218" s="36">
        <v>0</v>
      </c>
      <c r="AQ218" s="36">
        <v>3</v>
      </c>
      <c r="AR218" s="36">
        <v>50</v>
      </c>
      <c r="AS218" s="36">
        <v>64</v>
      </c>
      <c r="AT218" s="36">
        <v>121</v>
      </c>
      <c r="AU218" s="36">
        <v>0</v>
      </c>
    </row>
    <row r="219" spans="1:47" x14ac:dyDescent="0.2">
      <c r="A219" s="36">
        <v>218</v>
      </c>
      <c r="B219" s="36">
        <v>1021200</v>
      </c>
      <c r="C219" s="36" t="s">
        <v>59</v>
      </c>
      <c r="D219" s="36" t="s">
        <v>1646</v>
      </c>
      <c r="E219" s="36" t="s">
        <v>2269</v>
      </c>
      <c r="F219" s="36">
        <v>14</v>
      </c>
      <c r="G219" s="36">
        <v>33</v>
      </c>
      <c r="H219" s="36">
        <v>32</v>
      </c>
      <c r="I219" s="36">
        <v>45</v>
      </c>
      <c r="J219" s="36">
        <v>23</v>
      </c>
      <c r="K219" s="36">
        <v>31</v>
      </c>
      <c r="L219" s="36">
        <v>0</v>
      </c>
      <c r="M219" s="36">
        <v>1</v>
      </c>
      <c r="N219" s="36">
        <v>0</v>
      </c>
      <c r="O219" s="36">
        <v>6</v>
      </c>
      <c r="P219" s="36">
        <v>10</v>
      </c>
      <c r="Q219" s="36">
        <v>0</v>
      </c>
      <c r="R219" s="36">
        <v>1</v>
      </c>
      <c r="S219" s="36">
        <v>0</v>
      </c>
      <c r="T219" s="36">
        <v>0</v>
      </c>
      <c r="U219" s="36" t="s">
        <v>1975</v>
      </c>
      <c r="V219" s="36" t="s">
        <v>1985</v>
      </c>
      <c r="W219" s="36" t="s">
        <v>2276</v>
      </c>
      <c r="X219" s="36" t="s">
        <v>2003</v>
      </c>
      <c r="Y219" s="36" t="s">
        <v>2002</v>
      </c>
      <c r="Z219" s="36">
        <v>191800</v>
      </c>
      <c r="AB219" s="36">
        <v>123900</v>
      </c>
      <c r="AD219" s="36" t="s">
        <v>2001</v>
      </c>
      <c r="AE219" s="36">
        <v>46</v>
      </c>
      <c r="AF219" s="36">
        <v>0</v>
      </c>
      <c r="AG219" s="36">
        <v>0</v>
      </c>
      <c r="AH219" s="36">
        <v>0</v>
      </c>
      <c r="AI219" s="36">
        <v>0.62</v>
      </c>
      <c r="AJ219" s="36">
        <v>0.31</v>
      </c>
      <c r="AK219" s="36">
        <v>0.97</v>
      </c>
      <c r="AL219" s="36">
        <v>200000</v>
      </c>
      <c r="AO219" s="36">
        <v>1</v>
      </c>
      <c r="AP219" s="36">
        <v>1</v>
      </c>
      <c r="AQ219" s="36">
        <v>1</v>
      </c>
      <c r="AR219" s="36">
        <v>100</v>
      </c>
      <c r="AS219" s="36">
        <v>38</v>
      </c>
      <c r="AT219" s="36">
        <v>-3</v>
      </c>
      <c r="AU219" s="36">
        <v>0</v>
      </c>
    </row>
    <row r="220" spans="1:47" x14ac:dyDescent="0.2">
      <c r="A220" s="36">
        <v>219</v>
      </c>
      <c r="B220" s="36">
        <v>997100</v>
      </c>
      <c r="C220" s="36" t="s">
        <v>244</v>
      </c>
      <c r="D220" s="36" t="s">
        <v>875</v>
      </c>
      <c r="E220" s="36" t="s">
        <v>2269</v>
      </c>
      <c r="F220" s="36">
        <v>3</v>
      </c>
      <c r="G220" s="36">
        <v>31</v>
      </c>
      <c r="H220" s="36">
        <v>41</v>
      </c>
      <c r="I220" s="36">
        <v>43</v>
      </c>
      <c r="J220" s="36">
        <v>32</v>
      </c>
      <c r="K220" s="36">
        <v>48</v>
      </c>
      <c r="L220" s="36">
        <v>7</v>
      </c>
      <c r="M220" s="36">
        <v>5</v>
      </c>
      <c r="N220" s="36">
        <v>3</v>
      </c>
      <c r="O220" s="36">
        <v>1</v>
      </c>
      <c r="P220" s="36">
        <v>0</v>
      </c>
      <c r="Q220" s="36">
        <v>2</v>
      </c>
      <c r="R220" s="36">
        <v>5</v>
      </c>
      <c r="S220" s="36">
        <v>0</v>
      </c>
      <c r="T220" s="36">
        <v>0</v>
      </c>
      <c r="U220" s="36" t="s">
        <v>1975</v>
      </c>
      <c r="V220" s="36" t="s">
        <v>1983</v>
      </c>
      <c r="W220" s="36" t="s">
        <v>2275</v>
      </c>
      <c r="Z220" s="36">
        <v>603700</v>
      </c>
      <c r="AB220" s="36">
        <v>377100</v>
      </c>
      <c r="AD220" s="36" t="s">
        <v>1987</v>
      </c>
      <c r="AE220" s="36">
        <v>9</v>
      </c>
      <c r="AF220" s="36">
        <v>0</v>
      </c>
      <c r="AG220" s="36">
        <v>0</v>
      </c>
      <c r="AH220" s="36">
        <v>0</v>
      </c>
      <c r="AI220" s="36">
        <v>0.19</v>
      </c>
      <c r="AJ220" s="36">
        <v>0.21</v>
      </c>
      <c r="AK220" s="36">
        <v>0.27</v>
      </c>
      <c r="AL220" s="36">
        <v>589000</v>
      </c>
      <c r="AO220" s="36">
        <v>6</v>
      </c>
      <c r="AP220" s="36">
        <v>0</v>
      </c>
      <c r="AQ220" s="36">
        <v>5</v>
      </c>
      <c r="AR220" s="36">
        <v>50</v>
      </c>
      <c r="AS220" s="36">
        <v>85</v>
      </c>
      <c r="AT220" s="36">
        <v>119</v>
      </c>
      <c r="AU220" s="36">
        <v>1</v>
      </c>
    </row>
    <row r="221" spans="1:47" x14ac:dyDescent="0.2">
      <c r="A221" s="36">
        <v>220</v>
      </c>
      <c r="B221" s="36">
        <v>240399</v>
      </c>
      <c r="C221" s="36" t="s">
        <v>872</v>
      </c>
      <c r="D221" s="36" t="s">
        <v>873</v>
      </c>
      <c r="E221" s="36" t="s">
        <v>2269</v>
      </c>
      <c r="F221" s="36">
        <v>8</v>
      </c>
      <c r="G221" s="36">
        <v>27</v>
      </c>
      <c r="H221" s="36">
        <v>53</v>
      </c>
      <c r="I221" s="36">
        <v>34</v>
      </c>
      <c r="J221" s="36">
        <v>31</v>
      </c>
      <c r="K221" s="36">
        <v>43</v>
      </c>
      <c r="L221" s="36">
        <v>6</v>
      </c>
      <c r="M221" s="36">
        <v>3</v>
      </c>
      <c r="N221" s="36">
        <v>1</v>
      </c>
      <c r="O221" s="36">
        <v>0</v>
      </c>
      <c r="P221" s="36">
        <v>0</v>
      </c>
      <c r="Q221" s="36">
        <v>2</v>
      </c>
      <c r="R221" s="36">
        <v>5</v>
      </c>
      <c r="S221" s="36">
        <v>2</v>
      </c>
      <c r="T221" s="36">
        <v>1</v>
      </c>
      <c r="U221" s="36" t="s">
        <v>1975</v>
      </c>
      <c r="V221" s="36" t="s">
        <v>1989</v>
      </c>
      <c r="W221" s="36" t="s">
        <v>2274</v>
      </c>
      <c r="Z221" s="36">
        <v>645000</v>
      </c>
      <c r="AB221" s="36">
        <v>427500</v>
      </c>
      <c r="AD221" s="36" t="s">
        <v>1987</v>
      </c>
      <c r="AE221" s="36">
        <v>23</v>
      </c>
      <c r="AF221" s="36">
        <v>0</v>
      </c>
      <c r="AG221" s="36">
        <v>0</v>
      </c>
      <c r="AH221" s="36">
        <v>0</v>
      </c>
      <c r="AI221" s="36">
        <v>0.23</v>
      </c>
      <c r="AJ221" s="36">
        <v>0.26</v>
      </c>
      <c r="AK221" s="36">
        <v>0.36</v>
      </c>
      <c r="AL221" s="36">
        <v>630000</v>
      </c>
      <c r="AO221" s="36">
        <v>7</v>
      </c>
      <c r="AP221" s="36">
        <v>0</v>
      </c>
      <c r="AQ221" s="36">
        <v>5</v>
      </c>
      <c r="AR221" s="36">
        <v>77</v>
      </c>
      <c r="AS221" s="36">
        <v>65</v>
      </c>
      <c r="AT221" s="36">
        <v>142</v>
      </c>
      <c r="AU221" s="36">
        <v>1</v>
      </c>
    </row>
    <row r="222" spans="1:47" x14ac:dyDescent="0.2">
      <c r="A222" s="36">
        <v>221</v>
      </c>
      <c r="B222" s="36">
        <v>1017115</v>
      </c>
      <c r="C222" s="36" t="s">
        <v>59</v>
      </c>
      <c r="D222" s="36" t="s">
        <v>1666</v>
      </c>
      <c r="E222" s="36" t="s">
        <v>2269</v>
      </c>
      <c r="F222" s="36">
        <v>2</v>
      </c>
      <c r="G222" s="36">
        <v>26</v>
      </c>
      <c r="H222" s="36">
        <v>15</v>
      </c>
      <c r="I222" s="36">
        <v>34</v>
      </c>
      <c r="J222" s="36">
        <v>19</v>
      </c>
      <c r="K222" s="36">
        <v>24</v>
      </c>
      <c r="L222" s="36">
        <v>3</v>
      </c>
      <c r="M222" s="36">
        <v>2</v>
      </c>
      <c r="N222" s="36">
        <v>1</v>
      </c>
      <c r="O222" s="36">
        <v>2</v>
      </c>
      <c r="P222" s="36">
        <v>0</v>
      </c>
      <c r="Q222" s="36">
        <v>2</v>
      </c>
      <c r="R222" s="36">
        <v>0</v>
      </c>
      <c r="S222" s="36">
        <v>0</v>
      </c>
      <c r="T222" s="36">
        <v>0</v>
      </c>
      <c r="U222" s="36" t="s">
        <v>1975</v>
      </c>
      <c r="V222" s="36" t="s">
        <v>1985</v>
      </c>
      <c r="W222" s="36" t="s">
        <v>2273</v>
      </c>
      <c r="X222" s="36" t="s">
        <v>1974</v>
      </c>
      <c r="Y222" s="36" t="s">
        <v>2071</v>
      </c>
      <c r="Z222" s="36">
        <v>191800</v>
      </c>
      <c r="AB222" s="36">
        <v>123900</v>
      </c>
      <c r="AD222" s="36" t="s">
        <v>1978</v>
      </c>
      <c r="AE222" s="36">
        <v>41</v>
      </c>
      <c r="AF222" s="36">
        <v>0</v>
      </c>
      <c r="AG222" s="36">
        <v>0</v>
      </c>
      <c r="AH222" s="36">
        <v>0</v>
      </c>
      <c r="AI222" s="36">
        <v>0.16</v>
      </c>
      <c r="AJ222" s="36">
        <v>0.11</v>
      </c>
      <c r="AK222" s="36">
        <v>0.24</v>
      </c>
      <c r="AL222" s="36">
        <v>200000</v>
      </c>
      <c r="AO222" s="36">
        <v>4</v>
      </c>
      <c r="AP222" s="36">
        <v>0</v>
      </c>
      <c r="AQ222" s="36">
        <v>2</v>
      </c>
      <c r="AR222" s="36">
        <v>60</v>
      </c>
      <c r="AS222" s="36">
        <v>25</v>
      </c>
      <c r="AT222" s="36">
        <v>98</v>
      </c>
      <c r="AU222" s="36">
        <v>0</v>
      </c>
    </row>
    <row r="223" spans="1:47" x14ac:dyDescent="0.2">
      <c r="A223" s="36">
        <v>222</v>
      </c>
      <c r="B223" s="36">
        <v>1008198</v>
      </c>
      <c r="C223" s="36" t="s">
        <v>49</v>
      </c>
      <c r="D223" s="36" t="s">
        <v>882</v>
      </c>
      <c r="E223" s="36" t="s">
        <v>2269</v>
      </c>
      <c r="F223" s="36">
        <v>2</v>
      </c>
      <c r="G223" s="36">
        <v>25</v>
      </c>
      <c r="H223" s="36">
        <v>48</v>
      </c>
      <c r="I223" s="36">
        <v>34</v>
      </c>
      <c r="J223" s="36">
        <v>23</v>
      </c>
      <c r="K223" s="36">
        <v>33</v>
      </c>
      <c r="L223" s="36">
        <v>4</v>
      </c>
      <c r="M223" s="36">
        <v>3</v>
      </c>
      <c r="N223" s="36">
        <v>3</v>
      </c>
      <c r="O223" s="36">
        <v>1</v>
      </c>
      <c r="P223" s="36">
        <v>0</v>
      </c>
      <c r="Q223" s="36">
        <v>0</v>
      </c>
      <c r="R223" s="36">
        <v>2</v>
      </c>
      <c r="S223" s="36">
        <v>0</v>
      </c>
      <c r="T223" s="36">
        <v>0</v>
      </c>
      <c r="U223" s="36" t="s">
        <v>1975</v>
      </c>
      <c r="V223" s="36" t="s">
        <v>1991</v>
      </c>
      <c r="W223" s="36" t="s">
        <v>2272</v>
      </c>
      <c r="Z223" s="36">
        <v>366800</v>
      </c>
      <c r="AB223" s="36">
        <v>331100</v>
      </c>
      <c r="AD223" s="36" t="s">
        <v>1978</v>
      </c>
      <c r="AE223" s="36">
        <v>30</v>
      </c>
      <c r="AF223" s="36">
        <v>0</v>
      </c>
      <c r="AG223" s="36">
        <v>0</v>
      </c>
      <c r="AH223" s="36">
        <v>0</v>
      </c>
      <c r="AI223" s="36">
        <v>0.43</v>
      </c>
      <c r="AJ223" s="36">
        <v>0.4</v>
      </c>
      <c r="AK223" s="36">
        <v>0.91</v>
      </c>
      <c r="AL223" s="36">
        <v>358000</v>
      </c>
      <c r="AO223" s="36">
        <v>2</v>
      </c>
      <c r="AP223" s="36">
        <v>0</v>
      </c>
      <c r="AQ223" s="36">
        <v>3</v>
      </c>
      <c r="AR223" s="36">
        <v>85</v>
      </c>
      <c r="AS223" s="36">
        <v>86</v>
      </c>
      <c r="AT223" s="36">
        <v>42</v>
      </c>
      <c r="AU223" s="36">
        <v>0</v>
      </c>
    </row>
    <row r="224" spans="1:47" x14ac:dyDescent="0.2">
      <c r="A224" s="36">
        <v>223</v>
      </c>
      <c r="B224" s="36">
        <v>1020339</v>
      </c>
      <c r="C224" s="36" t="s">
        <v>640</v>
      </c>
      <c r="D224" s="36" t="s">
        <v>1636</v>
      </c>
      <c r="E224" s="36" t="s">
        <v>2269</v>
      </c>
      <c r="F224" s="36">
        <v>0</v>
      </c>
      <c r="G224" s="36">
        <v>14</v>
      </c>
      <c r="H224" s="36">
        <v>8</v>
      </c>
      <c r="I224" s="36">
        <v>19</v>
      </c>
      <c r="J224" s="36">
        <v>12</v>
      </c>
      <c r="K224" s="36">
        <v>18</v>
      </c>
      <c r="L224" s="36">
        <v>2</v>
      </c>
      <c r="M224" s="36">
        <v>2</v>
      </c>
      <c r="N224" s="36">
        <v>1</v>
      </c>
      <c r="O224" s="36">
        <v>1</v>
      </c>
      <c r="P224" s="36">
        <v>0</v>
      </c>
      <c r="Q224" s="36">
        <v>0</v>
      </c>
      <c r="R224" s="36">
        <v>1</v>
      </c>
      <c r="S224" s="36">
        <v>0</v>
      </c>
      <c r="T224" s="36">
        <v>0</v>
      </c>
      <c r="U224" s="36" t="s">
        <v>1975</v>
      </c>
      <c r="V224" s="36" t="s">
        <v>1985</v>
      </c>
      <c r="W224" s="36" t="s">
        <v>2271</v>
      </c>
      <c r="X224" s="36" t="s">
        <v>1974</v>
      </c>
      <c r="Y224" s="36" t="s">
        <v>2270</v>
      </c>
      <c r="Z224" s="36">
        <v>191800</v>
      </c>
      <c r="AB224" s="36">
        <v>165700</v>
      </c>
      <c r="AD224" s="36" t="s">
        <v>1978</v>
      </c>
      <c r="AE224" s="36">
        <v>29</v>
      </c>
      <c r="AF224" s="36">
        <v>0</v>
      </c>
      <c r="AG224" s="36">
        <v>0</v>
      </c>
      <c r="AH224" s="36">
        <v>0</v>
      </c>
      <c r="AI224" s="36">
        <v>6.75</v>
      </c>
      <c r="AJ224" s="36">
        <v>1.25</v>
      </c>
      <c r="AK224" s="36">
        <v>11.14</v>
      </c>
      <c r="AL224" s="36">
        <v>200000</v>
      </c>
      <c r="AO224" s="36">
        <v>2</v>
      </c>
      <c r="AP224" s="36">
        <v>0</v>
      </c>
      <c r="AQ224" s="36">
        <v>2</v>
      </c>
      <c r="AR224" s="36">
        <v>75</v>
      </c>
      <c r="AS224" s="36">
        <v>25</v>
      </c>
      <c r="AT224" s="36">
        <v>22</v>
      </c>
      <c r="AU224" s="36">
        <v>0</v>
      </c>
    </row>
    <row r="225" spans="1:47" x14ac:dyDescent="0.2">
      <c r="A225" s="36">
        <v>224</v>
      </c>
      <c r="B225" s="36">
        <v>1017757</v>
      </c>
      <c r="C225" s="36" t="s">
        <v>61</v>
      </c>
      <c r="D225" s="36" t="s">
        <v>783</v>
      </c>
      <c r="E225" s="36" t="s">
        <v>2269</v>
      </c>
      <c r="F225" s="36">
        <v>1</v>
      </c>
      <c r="G225" s="36">
        <v>11</v>
      </c>
      <c r="H225" s="36">
        <v>4</v>
      </c>
      <c r="I225" s="36">
        <v>15</v>
      </c>
      <c r="J225" s="36">
        <v>7</v>
      </c>
      <c r="K225" s="36">
        <v>10</v>
      </c>
      <c r="L225" s="36">
        <v>0</v>
      </c>
      <c r="M225" s="36">
        <v>1</v>
      </c>
      <c r="N225" s="36">
        <v>0</v>
      </c>
      <c r="O225" s="36">
        <v>2</v>
      </c>
      <c r="P225" s="36">
        <v>1</v>
      </c>
      <c r="Q225" s="36">
        <v>0</v>
      </c>
      <c r="R225" s="36">
        <v>0</v>
      </c>
      <c r="S225" s="36">
        <v>0</v>
      </c>
      <c r="T225" s="36">
        <v>0</v>
      </c>
      <c r="U225" s="36" t="s">
        <v>1975</v>
      </c>
      <c r="V225" s="36" t="s">
        <v>1985</v>
      </c>
      <c r="W225" s="36" t="s">
        <v>2268</v>
      </c>
      <c r="X225" s="36" t="s">
        <v>1991</v>
      </c>
      <c r="Y225" s="36" t="s">
        <v>2114</v>
      </c>
      <c r="Z225" s="36">
        <v>158400</v>
      </c>
      <c r="AB225" s="36">
        <v>102400</v>
      </c>
      <c r="AE225" s="36">
        <v>28</v>
      </c>
      <c r="AF225" s="36">
        <v>0</v>
      </c>
      <c r="AG225" s="36">
        <v>0</v>
      </c>
      <c r="AH225" s="36">
        <v>0</v>
      </c>
      <c r="AI225" s="36">
        <v>0.78</v>
      </c>
      <c r="AJ225" s="36">
        <v>1.05</v>
      </c>
      <c r="AK225" s="36">
        <v>0.11</v>
      </c>
      <c r="AL225" s="36">
        <v>200000</v>
      </c>
      <c r="AO225" s="36">
        <v>0</v>
      </c>
      <c r="AP225" s="36">
        <v>0</v>
      </c>
      <c r="AQ225" s="36">
        <v>1</v>
      </c>
      <c r="AR225" s="36">
        <v>100</v>
      </c>
      <c r="AS225" s="36">
        <v>26</v>
      </c>
      <c r="AT225" s="36">
        <v>3</v>
      </c>
      <c r="AU225" s="36">
        <v>0</v>
      </c>
    </row>
    <row r="226" spans="1:47" x14ac:dyDescent="0.2">
      <c r="A226" s="36">
        <v>225</v>
      </c>
      <c r="B226" s="36">
        <v>295518</v>
      </c>
      <c r="C226" s="36" t="s">
        <v>184</v>
      </c>
      <c r="D226" s="36" t="s">
        <v>209</v>
      </c>
      <c r="E226" s="36" t="s">
        <v>2239</v>
      </c>
      <c r="F226" s="36">
        <v>31</v>
      </c>
      <c r="G226" s="36">
        <v>143</v>
      </c>
      <c r="H226" s="36">
        <v>154</v>
      </c>
      <c r="I226" s="36">
        <v>90</v>
      </c>
      <c r="J226" s="36">
        <v>111</v>
      </c>
      <c r="K226" s="36">
        <v>147</v>
      </c>
      <c r="L226" s="36">
        <v>24</v>
      </c>
      <c r="M226" s="36">
        <v>10</v>
      </c>
      <c r="N226" s="36">
        <v>11</v>
      </c>
      <c r="O226" s="36">
        <v>4</v>
      </c>
      <c r="P226" s="36">
        <v>0</v>
      </c>
      <c r="Q226" s="36">
        <v>2</v>
      </c>
      <c r="R226" s="36">
        <v>0</v>
      </c>
      <c r="S226" s="36">
        <v>0</v>
      </c>
      <c r="T226" s="36">
        <v>0</v>
      </c>
      <c r="U226" s="36" t="s">
        <v>1975</v>
      </c>
      <c r="V226" s="36" t="s">
        <v>2020</v>
      </c>
      <c r="W226" s="36" t="s">
        <v>2267</v>
      </c>
      <c r="X226" s="36" t="s">
        <v>1995</v>
      </c>
      <c r="Y226" s="36" t="s">
        <v>2232</v>
      </c>
      <c r="Z226" s="36">
        <v>1001100</v>
      </c>
      <c r="AB226" s="36">
        <v>603600</v>
      </c>
      <c r="AD226" s="36" t="s">
        <v>1993</v>
      </c>
      <c r="AE226" s="36">
        <v>15</v>
      </c>
      <c r="AF226" s="36">
        <v>0</v>
      </c>
      <c r="AG226" s="36">
        <v>0</v>
      </c>
      <c r="AH226" s="36">
        <v>0</v>
      </c>
      <c r="AI226" s="36">
        <v>28.14</v>
      </c>
      <c r="AJ226" s="36">
        <v>15.1</v>
      </c>
      <c r="AK226" s="36">
        <v>24.96</v>
      </c>
      <c r="AL226" s="36">
        <v>977000</v>
      </c>
      <c r="AO226" s="36">
        <v>8</v>
      </c>
      <c r="AP226" s="36">
        <v>4</v>
      </c>
      <c r="AQ226" s="36">
        <v>1</v>
      </c>
      <c r="AR226" s="36">
        <v>85</v>
      </c>
      <c r="AS226" s="36">
        <v>87</v>
      </c>
      <c r="AT226" s="36">
        <v>716</v>
      </c>
      <c r="AU226" s="36">
        <v>0</v>
      </c>
    </row>
    <row r="227" spans="1:47" x14ac:dyDescent="0.2">
      <c r="A227" s="36">
        <v>226</v>
      </c>
      <c r="B227" s="36">
        <v>294036</v>
      </c>
      <c r="C227" s="36" t="s">
        <v>463</v>
      </c>
      <c r="D227" s="36" t="s">
        <v>877</v>
      </c>
      <c r="E227" s="36" t="s">
        <v>2239</v>
      </c>
      <c r="F227" s="36">
        <v>50</v>
      </c>
      <c r="G227" s="36">
        <v>126</v>
      </c>
      <c r="H227" s="36">
        <v>129</v>
      </c>
      <c r="I227" s="36">
        <v>121</v>
      </c>
      <c r="J227" s="36">
        <v>94</v>
      </c>
      <c r="K227" s="36">
        <v>132</v>
      </c>
      <c r="L227" s="36">
        <v>12</v>
      </c>
      <c r="M227" s="36">
        <v>14</v>
      </c>
      <c r="N227" s="36">
        <v>5</v>
      </c>
      <c r="O227" s="36">
        <v>13</v>
      </c>
      <c r="P227" s="36">
        <v>0</v>
      </c>
      <c r="Q227" s="36">
        <v>4</v>
      </c>
      <c r="R227" s="36">
        <v>3</v>
      </c>
      <c r="S227" s="36">
        <v>0</v>
      </c>
      <c r="T227" s="36">
        <v>0</v>
      </c>
      <c r="U227" s="36" t="s">
        <v>1975</v>
      </c>
      <c r="V227" s="36" t="s">
        <v>2020</v>
      </c>
      <c r="W227" s="36" t="s">
        <v>2266</v>
      </c>
      <c r="X227" s="36" t="s">
        <v>1980</v>
      </c>
      <c r="Y227" s="36" t="s">
        <v>1979</v>
      </c>
      <c r="Z227" s="36">
        <v>892700</v>
      </c>
      <c r="AB227" s="36">
        <v>613300</v>
      </c>
      <c r="AD227" s="36" t="s">
        <v>1987</v>
      </c>
      <c r="AE227" s="36">
        <v>29</v>
      </c>
      <c r="AF227" s="36">
        <v>0</v>
      </c>
      <c r="AG227" s="36">
        <v>0</v>
      </c>
      <c r="AH227" s="36">
        <v>0</v>
      </c>
      <c r="AI227" s="36">
        <v>0.19</v>
      </c>
      <c r="AJ227" s="36">
        <v>0.5</v>
      </c>
      <c r="AK227" s="36">
        <v>0.65</v>
      </c>
      <c r="AL227" s="36">
        <v>870000</v>
      </c>
      <c r="AO227" s="36">
        <v>18</v>
      </c>
      <c r="AP227" s="36">
        <v>8</v>
      </c>
      <c r="AQ227" s="36">
        <v>6</v>
      </c>
      <c r="AR227" s="36">
        <v>65</v>
      </c>
      <c r="AS227" s="36">
        <v>76</v>
      </c>
      <c r="AT227" s="36">
        <v>234</v>
      </c>
      <c r="AU227" s="36">
        <v>0</v>
      </c>
    </row>
    <row r="228" spans="1:47" x14ac:dyDescent="0.2">
      <c r="A228" s="36">
        <v>227</v>
      </c>
      <c r="B228" s="36">
        <v>1001398</v>
      </c>
      <c r="C228" s="36" t="s">
        <v>202</v>
      </c>
      <c r="D228" s="36" t="s">
        <v>220</v>
      </c>
      <c r="E228" s="36" t="s">
        <v>2239</v>
      </c>
      <c r="F228" s="36">
        <v>27</v>
      </c>
      <c r="G228" s="36">
        <v>106</v>
      </c>
      <c r="H228" s="36">
        <v>90</v>
      </c>
      <c r="I228" s="36">
        <v>70</v>
      </c>
      <c r="J228" s="36">
        <v>78</v>
      </c>
      <c r="K228" s="36">
        <v>108</v>
      </c>
      <c r="L228" s="36">
        <v>18</v>
      </c>
      <c r="M228" s="36">
        <v>5</v>
      </c>
      <c r="N228" s="36">
        <v>4</v>
      </c>
      <c r="O228" s="36">
        <v>7</v>
      </c>
      <c r="P228" s="36">
        <v>0</v>
      </c>
      <c r="Q228" s="36">
        <v>2</v>
      </c>
      <c r="R228" s="36">
        <v>2</v>
      </c>
      <c r="S228" s="36">
        <v>1</v>
      </c>
      <c r="T228" s="36">
        <v>0</v>
      </c>
      <c r="U228" s="36" t="s">
        <v>1975</v>
      </c>
      <c r="V228" s="36" t="s">
        <v>2020</v>
      </c>
      <c r="W228" s="36" t="s">
        <v>2022</v>
      </c>
      <c r="X228" s="36" t="s">
        <v>1980</v>
      </c>
      <c r="Y228" s="36" t="s">
        <v>2265</v>
      </c>
      <c r="Z228" s="36">
        <v>851200</v>
      </c>
      <c r="AB228" s="36">
        <v>532400</v>
      </c>
      <c r="AD228" s="36" t="s">
        <v>1987</v>
      </c>
      <c r="AE228" s="36">
        <v>7</v>
      </c>
      <c r="AF228" s="36">
        <v>0</v>
      </c>
      <c r="AG228" s="36">
        <v>0</v>
      </c>
      <c r="AH228" s="36">
        <v>0</v>
      </c>
      <c r="AI228" s="36">
        <v>0.08</v>
      </c>
      <c r="AJ228" s="36">
        <v>0.19</v>
      </c>
      <c r="AK228" s="36">
        <v>0.28000000000000003</v>
      </c>
      <c r="AL228" s="36">
        <v>831000</v>
      </c>
      <c r="AO228" s="36">
        <v>7</v>
      </c>
      <c r="AP228" s="36">
        <v>2</v>
      </c>
      <c r="AQ228" s="36">
        <v>5</v>
      </c>
      <c r="AR228" s="36">
        <v>60</v>
      </c>
      <c r="AS228" s="36">
        <v>80</v>
      </c>
      <c r="AT228" s="36">
        <v>561</v>
      </c>
      <c r="AU228" s="36">
        <v>0</v>
      </c>
    </row>
    <row r="229" spans="1:47" x14ac:dyDescent="0.2">
      <c r="A229" s="36">
        <v>228</v>
      </c>
      <c r="B229" s="36">
        <v>1001028</v>
      </c>
      <c r="C229" s="36" t="s">
        <v>174</v>
      </c>
      <c r="D229" s="36" t="s">
        <v>246</v>
      </c>
      <c r="E229" s="36" t="s">
        <v>2239</v>
      </c>
      <c r="F229" s="36">
        <v>20</v>
      </c>
      <c r="G229" s="36">
        <v>81</v>
      </c>
      <c r="H229" s="36">
        <v>80</v>
      </c>
      <c r="I229" s="36">
        <v>60</v>
      </c>
      <c r="J229" s="36">
        <v>70</v>
      </c>
      <c r="K229" s="36">
        <v>91</v>
      </c>
      <c r="L229" s="36">
        <v>11</v>
      </c>
      <c r="M229" s="36">
        <v>6</v>
      </c>
      <c r="N229" s="36">
        <v>6</v>
      </c>
      <c r="O229" s="36">
        <v>3</v>
      </c>
      <c r="P229" s="36">
        <v>5</v>
      </c>
      <c r="Q229" s="36">
        <v>2</v>
      </c>
      <c r="R229" s="36">
        <v>3</v>
      </c>
      <c r="S229" s="36">
        <v>1</v>
      </c>
      <c r="T229" s="36">
        <v>2</v>
      </c>
      <c r="U229" s="36" t="s">
        <v>1975</v>
      </c>
      <c r="V229" s="36" t="s">
        <v>2264</v>
      </c>
      <c r="W229" s="36" t="s">
        <v>2263</v>
      </c>
      <c r="Z229" s="36">
        <v>630300</v>
      </c>
      <c r="AB229" s="36">
        <v>419200</v>
      </c>
      <c r="AD229" s="36" t="s">
        <v>1987</v>
      </c>
      <c r="AE229" s="36">
        <v>1</v>
      </c>
      <c r="AF229" s="36">
        <v>0</v>
      </c>
      <c r="AG229" s="36">
        <v>0</v>
      </c>
      <c r="AH229" s="36">
        <v>0</v>
      </c>
      <c r="AI229" s="36">
        <v>0.16</v>
      </c>
      <c r="AJ229" s="36">
        <v>0.2</v>
      </c>
      <c r="AK229" s="36">
        <v>0.21</v>
      </c>
      <c r="AL229" s="36">
        <v>615000</v>
      </c>
      <c r="AO229" s="36">
        <v>8</v>
      </c>
      <c r="AP229" s="36">
        <v>0</v>
      </c>
      <c r="AQ229" s="36">
        <v>4</v>
      </c>
      <c r="AR229" s="36">
        <v>64</v>
      </c>
      <c r="AS229" s="36">
        <v>84</v>
      </c>
      <c r="AT229" s="36">
        <v>230</v>
      </c>
      <c r="AU229" s="36">
        <v>0</v>
      </c>
    </row>
    <row r="230" spans="1:47" x14ac:dyDescent="0.2">
      <c r="A230" s="36">
        <v>229</v>
      </c>
      <c r="B230" s="36">
        <v>296294</v>
      </c>
      <c r="C230" s="36" t="s">
        <v>374</v>
      </c>
      <c r="D230" s="36" t="s">
        <v>375</v>
      </c>
      <c r="E230" s="36" t="s">
        <v>2239</v>
      </c>
      <c r="F230" s="36">
        <v>16</v>
      </c>
      <c r="G230" s="36">
        <v>80</v>
      </c>
      <c r="H230" s="36">
        <v>94</v>
      </c>
      <c r="I230" s="36">
        <v>55</v>
      </c>
      <c r="J230" s="36">
        <v>66</v>
      </c>
      <c r="K230" s="36">
        <v>90</v>
      </c>
      <c r="L230" s="36">
        <v>12</v>
      </c>
      <c r="M230" s="36">
        <v>8</v>
      </c>
      <c r="N230" s="36">
        <v>5</v>
      </c>
      <c r="O230" s="36">
        <v>3</v>
      </c>
      <c r="P230" s="36">
        <v>0</v>
      </c>
      <c r="Q230" s="36">
        <v>1</v>
      </c>
      <c r="R230" s="36">
        <v>2</v>
      </c>
      <c r="S230" s="36">
        <v>1</v>
      </c>
      <c r="T230" s="36">
        <v>0</v>
      </c>
      <c r="U230" s="36" t="s">
        <v>1975</v>
      </c>
      <c r="V230" s="36" t="s">
        <v>1983</v>
      </c>
      <c r="W230" s="36" t="s">
        <v>2262</v>
      </c>
      <c r="Z230" s="36">
        <v>774200</v>
      </c>
      <c r="AB230" s="36">
        <v>456100</v>
      </c>
      <c r="AD230" s="36" t="s">
        <v>1978</v>
      </c>
      <c r="AE230" s="36">
        <v>13</v>
      </c>
      <c r="AF230" s="36">
        <v>0</v>
      </c>
      <c r="AG230" s="36">
        <v>0</v>
      </c>
      <c r="AH230" s="36">
        <v>0</v>
      </c>
      <c r="AI230" s="36">
        <v>0.93</v>
      </c>
      <c r="AJ230" s="36">
        <v>0.59</v>
      </c>
      <c r="AK230" s="36">
        <v>0.39</v>
      </c>
      <c r="AL230" s="36">
        <v>755000</v>
      </c>
      <c r="AO230" s="36">
        <v>8</v>
      </c>
      <c r="AP230" s="36">
        <v>0</v>
      </c>
      <c r="AQ230" s="36">
        <v>4</v>
      </c>
      <c r="AR230" s="36">
        <v>80</v>
      </c>
      <c r="AS230" s="36">
        <v>81</v>
      </c>
      <c r="AT230" s="36">
        <v>348</v>
      </c>
      <c r="AU230" s="36">
        <v>0</v>
      </c>
    </row>
    <row r="231" spans="1:47" x14ac:dyDescent="0.2">
      <c r="A231" s="36">
        <v>230</v>
      </c>
      <c r="B231" s="36">
        <v>996731</v>
      </c>
      <c r="C231" s="36" t="s">
        <v>136</v>
      </c>
      <c r="D231" s="36" t="s">
        <v>206</v>
      </c>
      <c r="E231" s="36" t="s">
        <v>2239</v>
      </c>
      <c r="F231" s="36">
        <v>19</v>
      </c>
      <c r="G231" s="36">
        <v>80</v>
      </c>
      <c r="H231" s="36">
        <v>62</v>
      </c>
      <c r="I231" s="36">
        <v>49</v>
      </c>
      <c r="J231" s="36">
        <v>67</v>
      </c>
      <c r="K231" s="36">
        <v>80</v>
      </c>
      <c r="L231" s="36">
        <v>13</v>
      </c>
      <c r="M231" s="36">
        <v>2</v>
      </c>
      <c r="N231" s="36">
        <v>6</v>
      </c>
      <c r="O231" s="36">
        <v>1</v>
      </c>
      <c r="P231" s="36">
        <v>0</v>
      </c>
      <c r="Q231" s="36">
        <v>4</v>
      </c>
      <c r="R231" s="36">
        <v>1</v>
      </c>
      <c r="S231" s="36">
        <v>2</v>
      </c>
      <c r="T231" s="36">
        <v>2</v>
      </c>
      <c r="U231" s="36" t="s">
        <v>1975</v>
      </c>
      <c r="V231" s="36" t="s">
        <v>1989</v>
      </c>
      <c r="W231" s="36" t="s">
        <v>2261</v>
      </c>
      <c r="Z231" s="36">
        <v>695300</v>
      </c>
      <c r="AB231" s="36">
        <v>474200</v>
      </c>
      <c r="AD231" s="36" t="s">
        <v>1987</v>
      </c>
      <c r="AE231" s="36">
        <v>30</v>
      </c>
      <c r="AF231" s="36">
        <v>0</v>
      </c>
      <c r="AG231" s="36">
        <v>0</v>
      </c>
      <c r="AH231" s="36">
        <v>0</v>
      </c>
      <c r="AI231" s="36">
        <v>1.94</v>
      </c>
      <c r="AJ231" s="36">
        <v>2.33</v>
      </c>
      <c r="AK231" s="36">
        <v>2.36</v>
      </c>
      <c r="AL231" s="36">
        <v>678000</v>
      </c>
      <c r="AO231" s="36">
        <v>6</v>
      </c>
      <c r="AP231" s="36">
        <v>0</v>
      </c>
      <c r="AQ231" s="36">
        <v>4</v>
      </c>
      <c r="AR231" s="36">
        <v>60</v>
      </c>
      <c r="AS231" s="36">
        <v>86</v>
      </c>
      <c r="AT231" s="36">
        <v>277</v>
      </c>
      <c r="AU231" s="36">
        <v>1</v>
      </c>
    </row>
    <row r="232" spans="1:47" x14ac:dyDescent="0.2">
      <c r="A232" s="36">
        <v>231</v>
      </c>
      <c r="B232" s="36">
        <v>1016268</v>
      </c>
      <c r="C232" s="36" t="s">
        <v>191</v>
      </c>
      <c r="D232" s="36" t="s">
        <v>2260</v>
      </c>
      <c r="E232" s="36" t="s">
        <v>2239</v>
      </c>
      <c r="F232" s="36">
        <v>19</v>
      </c>
      <c r="G232" s="36">
        <v>73</v>
      </c>
      <c r="H232" s="36">
        <v>70</v>
      </c>
      <c r="I232" s="36">
        <v>67</v>
      </c>
      <c r="J232" s="36">
        <v>54</v>
      </c>
      <c r="K232" s="36">
        <v>75</v>
      </c>
      <c r="L232" s="36">
        <v>7</v>
      </c>
      <c r="M232" s="36">
        <v>9</v>
      </c>
      <c r="N232" s="36">
        <v>3</v>
      </c>
      <c r="O232" s="36">
        <v>6</v>
      </c>
      <c r="P232" s="36">
        <v>0</v>
      </c>
      <c r="Q232" s="36">
        <v>1</v>
      </c>
      <c r="R232" s="36">
        <v>0</v>
      </c>
      <c r="S232" s="36">
        <v>0</v>
      </c>
      <c r="T232" s="36">
        <v>0</v>
      </c>
      <c r="U232" s="36" t="s">
        <v>1975</v>
      </c>
      <c r="V232" s="36" t="s">
        <v>1995</v>
      </c>
      <c r="W232" s="36" t="s">
        <v>2259</v>
      </c>
      <c r="AD232" s="36" t="s">
        <v>1993</v>
      </c>
      <c r="AE232" s="36">
        <v>40</v>
      </c>
      <c r="AF232" s="36">
        <v>0</v>
      </c>
      <c r="AG232" s="36">
        <v>0</v>
      </c>
      <c r="AH232" s="36">
        <v>0</v>
      </c>
      <c r="AI232" s="36">
        <v>0</v>
      </c>
      <c r="AJ232" s="36">
        <v>0</v>
      </c>
      <c r="AK232" s="36">
        <v>0</v>
      </c>
      <c r="AO232" s="36">
        <v>6</v>
      </c>
      <c r="AP232" s="36">
        <v>1</v>
      </c>
      <c r="AQ232" s="36">
        <v>0</v>
      </c>
      <c r="AR232" s="36">
        <v>87</v>
      </c>
      <c r="AS232" s="36">
        <v>80</v>
      </c>
      <c r="AT232" s="36">
        <v>311</v>
      </c>
      <c r="AU232" s="36">
        <v>0</v>
      </c>
    </row>
    <row r="233" spans="1:47" x14ac:dyDescent="0.2">
      <c r="A233" s="36">
        <v>232</v>
      </c>
      <c r="B233" s="36">
        <v>1002239</v>
      </c>
      <c r="C233" s="36" t="s">
        <v>308</v>
      </c>
      <c r="D233" s="36" t="s">
        <v>387</v>
      </c>
      <c r="E233" s="36" t="s">
        <v>2239</v>
      </c>
      <c r="F233" s="36">
        <v>8</v>
      </c>
      <c r="G233" s="36">
        <v>70</v>
      </c>
      <c r="H233" s="36">
        <v>89</v>
      </c>
      <c r="I233" s="36">
        <v>31</v>
      </c>
      <c r="J233" s="36">
        <v>51</v>
      </c>
      <c r="K233" s="36">
        <v>78</v>
      </c>
      <c r="L233" s="36">
        <v>15</v>
      </c>
      <c r="M233" s="36">
        <v>8</v>
      </c>
      <c r="N233" s="36">
        <v>0</v>
      </c>
      <c r="O233" s="36">
        <v>3</v>
      </c>
      <c r="P233" s="36">
        <v>0</v>
      </c>
      <c r="Q233" s="36">
        <v>0</v>
      </c>
      <c r="R233" s="36">
        <v>1</v>
      </c>
      <c r="S233" s="36">
        <v>0</v>
      </c>
      <c r="T233" s="36">
        <v>0</v>
      </c>
      <c r="U233" s="36" t="s">
        <v>1975</v>
      </c>
      <c r="V233" s="36" t="s">
        <v>1980</v>
      </c>
      <c r="W233" s="36" t="s">
        <v>2258</v>
      </c>
      <c r="Z233" s="36">
        <v>799400</v>
      </c>
      <c r="AB233" s="36">
        <v>504400</v>
      </c>
      <c r="AD233" s="36" t="s">
        <v>1978</v>
      </c>
      <c r="AE233" s="36">
        <v>5</v>
      </c>
      <c r="AF233" s="36">
        <v>0</v>
      </c>
      <c r="AG233" s="36">
        <v>0</v>
      </c>
      <c r="AH233" s="36">
        <v>0</v>
      </c>
      <c r="AI233" s="36">
        <v>2.76</v>
      </c>
      <c r="AJ233" s="36">
        <v>0.98</v>
      </c>
      <c r="AK233" s="36">
        <v>2.93</v>
      </c>
      <c r="AL233" s="36">
        <v>780000</v>
      </c>
      <c r="AO233" s="36">
        <v>12</v>
      </c>
      <c r="AP233" s="36">
        <v>5</v>
      </c>
      <c r="AQ233" s="36">
        <v>2</v>
      </c>
      <c r="AR233" s="36">
        <v>69</v>
      </c>
      <c r="AS233" s="36">
        <v>79</v>
      </c>
      <c r="AT233" s="36">
        <v>426</v>
      </c>
      <c r="AU233" s="36">
        <v>1</v>
      </c>
    </row>
    <row r="234" spans="1:47" x14ac:dyDescent="0.2">
      <c r="A234" s="36">
        <v>233</v>
      </c>
      <c r="B234" s="36">
        <v>1023495</v>
      </c>
      <c r="C234" s="36" t="s">
        <v>600</v>
      </c>
      <c r="D234" s="36" t="s">
        <v>998</v>
      </c>
      <c r="E234" s="36" t="s">
        <v>2239</v>
      </c>
      <c r="F234" s="36">
        <v>12</v>
      </c>
      <c r="G234" s="36">
        <v>68</v>
      </c>
      <c r="H234" s="36">
        <v>59</v>
      </c>
      <c r="I234" s="36">
        <v>34</v>
      </c>
      <c r="J234" s="36">
        <v>54</v>
      </c>
      <c r="K234" s="36">
        <v>72</v>
      </c>
      <c r="L234" s="36">
        <v>14</v>
      </c>
      <c r="M234" s="36">
        <v>3</v>
      </c>
      <c r="N234" s="36">
        <v>6</v>
      </c>
      <c r="O234" s="36">
        <v>1</v>
      </c>
      <c r="P234" s="36">
        <v>0</v>
      </c>
      <c r="Q234" s="36">
        <v>1</v>
      </c>
      <c r="R234" s="36">
        <v>1</v>
      </c>
      <c r="S234" s="36">
        <v>0</v>
      </c>
      <c r="T234" s="36">
        <v>0</v>
      </c>
      <c r="U234" s="36" t="s">
        <v>1975</v>
      </c>
      <c r="V234" s="36" t="s">
        <v>1983</v>
      </c>
      <c r="W234" s="36" t="s">
        <v>2257</v>
      </c>
      <c r="Z234" s="36">
        <v>241400</v>
      </c>
      <c r="AB234" s="36">
        <v>162300</v>
      </c>
      <c r="AE234" s="36">
        <v>14</v>
      </c>
      <c r="AF234" s="36">
        <v>0</v>
      </c>
      <c r="AG234" s="36">
        <v>0</v>
      </c>
      <c r="AH234" s="36">
        <v>0</v>
      </c>
      <c r="AI234" s="36">
        <v>2.48</v>
      </c>
      <c r="AJ234" s="36">
        <v>4.66</v>
      </c>
      <c r="AK234" s="36">
        <v>2.89</v>
      </c>
      <c r="AL234" s="36">
        <v>280000</v>
      </c>
      <c r="AO234" s="36">
        <v>3</v>
      </c>
      <c r="AP234" s="36">
        <v>0</v>
      </c>
      <c r="AQ234" s="36">
        <v>3</v>
      </c>
      <c r="AR234" s="36">
        <v>76</v>
      </c>
      <c r="AS234" s="36">
        <v>84</v>
      </c>
      <c r="AT234" s="36">
        <v>440</v>
      </c>
      <c r="AU234" s="36">
        <v>0</v>
      </c>
    </row>
    <row r="235" spans="1:47" x14ac:dyDescent="0.2">
      <c r="A235" s="36">
        <v>234</v>
      </c>
      <c r="B235" s="36">
        <v>997316</v>
      </c>
      <c r="C235" s="36" t="s">
        <v>612</v>
      </c>
      <c r="D235" s="36" t="s">
        <v>437</v>
      </c>
      <c r="E235" s="36" t="s">
        <v>2239</v>
      </c>
      <c r="F235" s="36">
        <v>8</v>
      </c>
      <c r="G235" s="36">
        <v>61</v>
      </c>
      <c r="H235" s="36">
        <v>72</v>
      </c>
      <c r="I235" s="36">
        <v>34</v>
      </c>
      <c r="J235" s="36">
        <v>50</v>
      </c>
      <c r="K235" s="36">
        <v>69</v>
      </c>
      <c r="L235" s="36">
        <v>11</v>
      </c>
      <c r="M235" s="36">
        <v>7</v>
      </c>
      <c r="N235" s="36">
        <v>4</v>
      </c>
      <c r="O235" s="36">
        <v>1</v>
      </c>
      <c r="P235" s="36">
        <v>0</v>
      </c>
      <c r="Q235" s="36">
        <v>1</v>
      </c>
      <c r="R235" s="36">
        <v>1</v>
      </c>
      <c r="S235" s="36">
        <v>0</v>
      </c>
      <c r="T235" s="36">
        <v>0</v>
      </c>
      <c r="U235" s="36" t="s">
        <v>1975</v>
      </c>
      <c r="V235" s="36" t="s">
        <v>1991</v>
      </c>
      <c r="W235" s="36" t="s">
        <v>2256</v>
      </c>
      <c r="Z235" s="36">
        <v>508400</v>
      </c>
      <c r="AB235" s="36">
        <v>441300</v>
      </c>
      <c r="AD235" s="36" t="s">
        <v>1993</v>
      </c>
      <c r="AE235" s="36">
        <v>33</v>
      </c>
      <c r="AF235" s="36">
        <v>0</v>
      </c>
      <c r="AG235" s="36">
        <v>0</v>
      </c>
      <c r="AH235" s="36">
        <v>0</v>
      </c>
      <c r="AI235" s="36">
        <v>0.04</v>
      </c>
      <c r="AJ235" s="36">
        <v>0.15</v>
      </c>
      <c r="AK235" s="36">
        <v>0.27</v>
      </c>
      <c r="AL235" s="36">
        <v>496000</v>
      </c>
      <c r="AO235" s="36">
        <v>9</v>
      </c>
      <c r="AP235" s="36">
        <v>0</v>
      </c>
      <c r="AQ235" s="36">
        <v>4</v>
      </c>
      <c r="AR235" s="36">
        <v>77</v>
      </c>
      <c r="AS235" s="36">
        <v>93</v>
      </c>
      <c r="AT235" s="36">
        <v>88</v>
      </c>
      <c r="AU235" s="36">
        <v>0</v>
      </c>
    </row>
    <row r="236" spans="1:47" x14ac:dyDescent="0.2">
      <c r="A236" s="36">
        <v>235</v>
      </c>
      <c r="B236" s="36">
        <v>270146</v>
      </c>
      <c r="C236" s="36" t="s">
        <v>207</v>
      </c>
      <c r="D236" s="36" t="s">
        <v>206</v>
      </c>
      <c r="E236" s="36" t="s">
        <v>2239</v>
      </c>
      <c r="F236" s="36">
        <v>9</v>
      </c>
      <c r="G236" s="36">
        <v>58</v>
      </c>
      <c r="H236" s="36">
        <v>50</v>
      </c>
      <c r="I236" s="36">
        <v>44</v>
      </c>
      <c r="J236" s="36">
        <v>46</v>
      </c>
      <c r="K236" s="36">
        <v>60</v>
      </c>
      <c r="L236" s="36">
        <v>8</v>
      </c>
      <c r="M236" s="36">
        <v>4</v>
      </c>
      <c r="N236" s="36">
        <v>6</v>
      </c>
      <c r="O236" s="36">
        <v>2</v>
      </c>
      <c r="P236" s="36">
        <v>0</v>
      </c>
      <c r="Q236" s="36">
        <v>0</v>
      </c>
      <c r="R236" s="36">
        <v>0</v>
      </c>
      <c r="S236" s="36">
        <v>0</v>
      </c>
      <c r="T236" s="36">
        <v>0</v>
      </c>
      <c r="U236" s="36" t="s">
        <v>1975</v>
      </c>
      <c r="V236" s="36" t="s">
        <v>1983</v>
      </c>
      <c r="W236" s="36" t="s">
        <v>2255</v>
      </c>
      <c r="Z236" s="36">
        <v>646400</v>
      </c>
      <c r="AB236" s="36">
        <v>379400</v>
      </c>
      <c r="AD236" s="36" t="s">
        <v>1978</v>
      </c>
      <c r="AE236" s="36">
        <v>35</v>
      </c>
      <c r="AF236" s="36">
        <v>0</v>
      </c>
      <c r="AG236" s="36">
        <v>0</v>
      </c>
      <c r="AH236" s="36">
        <v>0</v>
      </c>
      <c r="AI236" s="36">
        <v>0.57999999999999996</v>
      </c>
      <c r="AJ236" s="36">
        <v>0.44</v>
      </c>
      <c r="AK236" s="36">
        <v>0.52</v>
      </c>
      <c r="AL236" s="36">
        <v>552000</v>
      </c>
      <c r="AO236" s="36">
        <v>3</v>
      </c>
      <c r="AP236" s="36">
        <v>0</v>
      </c>
      <c r="AQ236" s="36">
        <v>1</v>
      </c>
      <c r="AR236" s="36">
        <v>83</v>
      </c>
      <c r="AS236" s="36">
        <v>81</v>
      </c>
      <c r="AT236" s="36">
        <v>69</v>
      </c>
      <c r="AU236" s="36">
        <v>0</v>
      </c>
    </row>
    <row r="237" spans="1:47" x14ac:dyDescent="0.2">
      <c r="A237" s="36">
        <v>236</v>
      </c>
      <c r="B237" s="36">
        <v>993832</v>
      </c>
      <c r="C237" s="36" t="s">
        <v>121</v>
      </c>
      <c r="D237" s="36" t="s">
        <v>251</v>
      </c>
      <c r="E237" s="36" t="s">
        <v>2239</v>
      </c>
      <c r="F237" s="36">
        <v>4</v>
      </c>
      <c r="G237" s="36">
        <v>56</v>
      </c>
      <c r="H237" s="36">
        <v>116</v>
      </c>
      <c r="I237" s="36">
        <v>27</v>
      </c>
      <c r="J237" s="36">
        <v>42</v>
      </c>
      <c r="K237" s="36">
        <v>54</v>
      </c>
      <c r="L237" s="36">
        <v>12</v>
      </c>
      <c r="M237" s="36">
        <v>0</v>
      </c>
      <c r="N237" s="36">
        <v>5</v>
      </c>
      <c r="O237" s="36">
        <v>1</v>
      </c>
      <c r="P237" s="36">
        <v>0</v>
      </c>
      <c r="Q237" s="36">
        <v>1</v>
      </c>
      <c r="R237" s="36">
        <v>0</v>
      </c>
      <c r="S237" s="36">
        <v>0</v>
      </c>
      <c r="T237" s="36">
        <v>0</v>
      </c>
      <c r="U237" s="36" t="s">
        <v>1975</v>
      </c>
      <c r="V237" s="36" t="s">
        <v>1991</v>
      </c>
      <c r="W237" s="36" t="s">
        <v>2254</v>
      </c>
      <c r="Z237" s="36">
        <v>494800</v>
      </c>
      <c r="AB237" s="36">
        <v>378100</v>
      </c>
      <c r="AD237" s="36" t="s">
        <v>1993</v>
      </c>
      <c r="AE237" s="36">
        <v>23</v>
      </c>
      <c r="AF237" s="36">
        <v>0</v>
      </c>
      <c r="AG237" s="36">
        <v>0</v>
      </c>
      <c r="AH237" s="36">
        <v>0</v>
      </c>
      <c r="AI237" s="36">
        <v>0.27</v>
      </c>
      <c r="AJ237" s="36">
        <v>0.79</v>
      </c>
      <c r="AK237" s="36">
        <v>0.82</v>
      </c>
      <c r="AL237" s="36">
        <v>483000</v>
      </c>
      <c r="AO237" s="36">
        <v>5</v>
      </c>
      <c r="AP237" s="36">
        <v>1</v>
      </c>
      <c r="AQ237" s="36">
        <v>1</v>
      </c>
      <c r="AR237" s="36">
        <v>83</v>
      </c>
      <c r="AS237" s="36">
        <v>73</v>
      </c>
      <c r="AT237" s="36">
        <v>215</v>
      </c>
      <c r="AU237" s="36">
        <v>0</v>
      </c>
    </row>
    <row r="238" spans="1:47" x14ac:dyDescent="0.2">
      <c r="A238" s="36">
        <v>237</v>
      </c>
      <c r="B238" s="36">
        <v>999827</v>
      </c>
      <c r="C238" s="36" t="s">
        <v>127</v>
      </c>
      <c r="D238" s="36" t="s">
        <v>212</v>
      </c>
      <c r="E238" s="36" t="s">
        <v>2239</v>
      </c>
      <c r="F238" s="36">
        <v>10</v>
      </c>
      <c r="G238" s="36">
        <v>51</v>
      </c>
      <c r="H238" s="36">
        <v>55</v>
      </c>
      <c r="I238" s="36">
        <v>34</v>
      </c>
      <c r="J238" s="36">
        <v>43</v>
      </c>
      <c r="K238" s="36">
        <v>57</v>
      </c>
      <c r="L238" s="36">
        <v>8</v>
      </c>
      <c r="M238" s="36">
        <v>4</v>
      </c>
      <c r="N238" s="36">
        <v>3</v>
      </c>
      <c r="O238" s="36">
        <v>2</v>
      </c>
      <c r="P238" s="36">
        <v>0</v>
      </c>
      <c r="Q238" s="36">
        <v>2</v>
      </c>
      <c r="R238" s="36">
        <v>2</v>
      </c>
      <c r="S238" s="36">
        <v>1</v>
      </c>
      <c r="T238" s="36">
        <v>0</v>
      </c>
      <c r="U238" s="36" t="s">
        <v>1975</v>
      </c>
      <c r="V238" s="36" t="s">
        <v>1983</v>
      </c>
      <c r="W238" s="36" t="s">
        <v>2253</v>
      </c>
      <c r="Z238" s="36">
        <v>637900</v>
      </c>
      <c r="AB238" s="36">
        <v>404900</v>
      </c>
      <c r="AD238" s="36" t="s">
        <v>1978</v>
      </c>
      <c r="AE238" s="36">
        <v>25</v>
      </c>
      <c r="AF238" s="36">
        <v>0</v>
      </c>
      <c r="AG238" s="36">
        <v>0</v>
      </c>
      <c r="AH238" s="36">
        <v>0</v>
      </c>
      <c r="AI238" s="36">
        <v>0.04</v>
      </c>
      <c r="AJ238" s="36">
        <v>0.23</v>
      </c>
      <c r="AK238" s="36">
        <v>0.22</v>
      </c>
      <c r="AL238" s="36">
        <v>622000</v>
      </c>
      <c r="AO238" s="36">
        <v>9</v>
      </c>
      <c r="AP238" s="36">
        <v>1</v>
      </c>
      <c r="AQ238" s="36">
        <v>3</v>
      </c>
      <c r="AR238" s="36">
        <v>41</v>
      </c>
      <c r="AS238" s="36">
        <v>85</v>
      </c>
      <c r="AT238" s="36">
        <v>205</v>
      </c>
      <c r="AU238" s="36">
        <v>0</v>
      </c>
    </row>
    <row r="239" spans="1:47" x14ac:dyDescent="0.2">
      <c r="A239" s="36">
        <v>238</v>
      </c>
      <c r="B239" s="36">
        <v>1002256</v>
      </c>
      <c r="C239" s="36" t="s">
        <v>210</v>
      </c>
      <c r="D239" s="36" t="s">
        <v>211</v>
      </c>
      <c r="E239" s="36" t="s">
        <v>2239</v>
      </c>
      <c r="F239" s="36">
        <v>7</v>
      </c>
      <c r="G239" s="36">
        <v>49</v>
      </c>
      <c r="H239" s="36">
        <v>61</v>
      </c>
      <c r="I239" s="36">
        <v>36</v>
      </c>
      <c r="J239" s="36">
        <v>41</v>
      </c>
      <c r="K239" s="36">
        <v>57</v>
      </c>
      <c r="L239" s="36">
        <v>6</v>
      </c>
      <c r="M239" s="36">
        <v>9</v>
      </c>
      <c r="N239" s="36">
        <v>3</v>
      </c>
      <c r="O239" s="36">
        <v>1</v>
      </c>
      <c r="P239" s="36">
        <v>0</v>
      </c>
      <c r="Q239" s="36">
        <v>0</v>
      </c>
      <c r="R239" s="36">
        <v>0</v>
      </c>
      <c r="S239" s="36">
        <v>0</v>
      </c>
      <c r="T239" s="36">
        <v>0</v>
      </c>
      <c r="U239" s="36" t="s">
        <v>1975</v>
      </c>
      <c r="V239" s="36" t="s">
        <v>1980</v>
      </c>
      <c r="W239" s="36" t="s">
        <v>2252</v>
      </c>
      <c r="Z239" s="36">
        <v>406700</v>
      </c>
      <c r="AB239" s="36">
        <v>251100</v>
      </c>
      <c r="AD239" s="36" t="s">
        <v>1978</v>
      </c>
      <c r="AE239" s="36">
        <v>2</v>
      </c>
      <c r="AF239" s="36">
        <v>0</v>
      </c>
      <c r="AG239" s="36">
        <v>0</v>
      </c>
      <c r="AH239" s="36">
        <v>0</v>
      </c>
      <c r="AI239" s="36">
        <v>0.39</v>
      </c>
      <c r="AJ239" s="36">
        <v>0.57999999999999996</v>
      </c>
      <c r="AK239" s="36">
        <v>0.96</v>
      </c>
      <c r="AL239" s="36">
        <v>377000</v>
      </c>
      <c r="AO239" s="36">
        <v>3</v>
      </c>
      <c r="AP239" s="36">
        <v>0</v>
      </c>
      <c r="AQ239" s="36">
        <v>1</v>
      </c>
      <c r="AR239" s="36">
        <v>80</v>
      </c>
      <c r="AS239" s="36">
        <v>64</v>
      </c>
      <c r="AT239" s="36">
        <v>92</v>
      </c>
      <c r="AU239" s="36">
        <v>1</v>
      </c>
    </row>
    <row r="240" spans="1:47" x14ac:dyDescent="0.2">
      <c r="A240" s="36">
        <v>239</v>
      </c>
      <c r="B240" s="36">
        <v>295461</v>
      </c>
      <c r="C240" s="36" t="s">
        <v>308</v>
      </c>
      <c r="D240" s="36" t="s">
        <v>365</v>
      </c>
      <c r="E240" s="36" t="s">
        <v>2239</v>
      </c>
      <c r="F240" s="36">
        <v>7</v>
      </c>
      <c r="G240" s="36">
        <v>48</v>
      </c>
      <c r="H240" s="36">
        <v>65</v>
      </c>
      <c r="I240" s="36">
        <v>30</v>
      </c>
      <c r="J240" s="36">
        <v>36</v>
      </c>
      <c r="K240" s="36">
        <v>54</v>
      </c>
      <c r="L240" s="36">
        <v>8</v>
      </c>
      <c r="M240" s="36">
        <v>7</v>
      </c>
      <c r="N240" s="36">
        <v>0</v>
      </c>
      <c r="O240" s="36">
        <v>3</v>
      </c>
      <c r="P240" s="36">
        <v>0</v>
      </c>
      <c r="Q240" s="36">
        <v>1</v>
      </c>
      <c r="R240" s="36">
        <v>1</v>
      </c>
      <c r="S240" s="36">
        <v>0</v>
      </c>
      <c r="T240" s="36">
        <v>0</v>
      </c>
      <c r="U240" s="36" t="s">
        <v>1975</v>
      </c>
      <c r="V240" s="36" t="s">
        <v>1995</v>
      </c>
      <c r="W240" s="36" t="s">
        <v>2251</v>
      </c>
      <c r="Z240" s="36">
        <v>743500</v>
      </c>
      <c r="AB240" s="36">
        <v>567900</v>
      </c>
      <c r="AD240" s="36" t="s">
        <v>1993</v>
      </c>
      <c r="AE240" s="36">
        <v>42</v>
      </c>
      <c r="AF240" s="36">
        <v>0</v>
      </c>
      <c r="AG240" s="36">
        <v>0</v>
      </c>
      <c r="AH240" s="36">
        <v>0</v>
      </c>
      <c r="AI240" s="36">
        <v>0.7</v>
      </c>
      <c r="AJ240" s="36">
        <v>2.1800000000000002</v>
      </c>
      <c r="AK240" s="36">
        <v>1.41</v>
      </c>
      <c r="AL240" s="36">
        <v>725000</v>
      </c>
      <c r="AO240" s="36">
        <v>6</v>
      </c>
      <c r="AP240" s="36">
        <v>1</v>
      </c>
      <c r="AQ240" s="36">
        <v>1</v>
      </c>
      <c r="AR240" s="36">
        <v>80</v>
      </c>
      <c r="AS240" s="36">
        <v>81</v>
      </c>
      <c r="AT240" s="36">
        <v>158</v>
      </c>
      <c r="AU240" s="36">
        <v>0</v>
      </c>
    </row>
    <row r="241" spans="1:47" x14ac:dyDescent="0.2">
      <c r="A241" s="36">
        <v>240</v>
      </c>
      <c r="B241" s="36">
        <v>1021353</v>
      </c>
      <c r="C241" s="36" t="s">
        <v>172</v>
      </c>
      <c r="D241" s="36" t="s">
        <v>2250</v>
      </c>
      <c r="E241" s="36" t="s">
        <v>2239</v>
      </c>
      <c r="F241" s="36">
        <v>8</v>
      </c>
      <c r="G241" s="36">
        <v>47</v>
      </c>
      <c r="H241" s="36">
        <v>57</v>
      </c>
      <c r="I241" s="36">
        <v>41</v>
      </c>
      <c r="J241" s="36">
        <v>34</v>
      </c>
      <c r="K241" s="36">
        <v>46</v>
      </c>
      <c r="L241" s="36">
        <v>5</v>
      </c>
      <c r="M241" s="36">
        <v>5</v>
      </c>
      <c r="N241" s="36">
        <v>1</v>
      </c>
      <c r="O241" s="36">
        <v>4</v>
      </c>
      <c r="P241" s="36">
        <v>0</v>
      </c>
      <c r="Q241" s="36">
        <v>2</v>
      </c>
      <c r="R241" s="36">
        <v>0</v>
      </c>
      <c r="S241" s="36">
        <v>0</v>
      </c>
      <c r="T241" s="36">
        <v>1</v>
      </c>
      <c r="U241" s="36" t="s">
        <v>1975</v>
      </c>
      <c r="V241" s="36" t="s">
        <v>1995</v>
      </c>
      <c r="W241" s="36" t="s">
        <v>2249</v>
      </c>
      <c r="Z241" s="36">
        <v>181400</v>
      </c>
      <c r="AB241" s="36">
        <v>117300</v>
      </c>
      <c r="AE241" s="36">
        <v>26</v>
      </c>
      <c r="AF241" s="36">
        <v>0</v>
      </c>
      <c r="AG241" s="36">
        <v>0</v>
      </c>
      <c r="AH241" s="36">
        <v>0</v>
      </c>
      <c r="AI241" s="36">
        <v>3.96</v>
      </c>
      <c r="AJ241" s="36">
        <v>4.82</v>
      </c>
      <c r="AK241" s="36">
        <v>4.8</v>
      </c>
      <c r="AL241" s="36">
        <v>242000</v>
      </c>
      <c r="AO241" s="36">
        <v>4</v>
      </c>
      <c r="AP241" s="36">
        <v>0</v>
      </c>
      <c r="AQ241" s="36">
        <v>1</v>
      </c>
      <c r="AR241" s="36">
        <v>90</v>
      </c>
      <c r="AS241" s="36">
        <v>72</v>
      </c>
      <c r="AT241" s="36">
        <v>163</v>
      </c>
      <c r="AU241" s="36">
        <v>0</v>
      </c>
    </row>
    <row r="242" spans="1:47" x14ac:dyDescent="0.2">
      <c r="A242" s="36">
        <v>241</v>
      </c>
      <c r="B242" s="36">
        <v>298290</v>
      </c>
      <c r="C242" s="36" t="s">
        <v>229</v>
      </c>
      <c r="D242" s="36" t="s">
        <v>240</v>
      </c>
      <c r="E242" s="36" t="s">
        <v>2239</v>
      </c>
      <c r="F242" s="36">
        <v>9</v>
      </c>
      <c r="G242" s="36">
        <v>45</v>
      </c>
      <c r="H242" s="36">
        <v>65</v>
      </c>
      <c r="I242" s="36">
        <v>37</v>
      </c>
      <c r="J242" s="36">
        <v>46</v>
      </c>
      <c r="K242" s="36">
        <v>60</v>
      </c>
      <c r="L242" s="36">
        <v>3</v>
      </c>
      <c r="M242" s="36">
        <v>9</v>
      </c>
      <c r="N242" s="36">
        <v>1</v>
      </c>
      <c r="O242" s="36">
        <v>0</v>
      </c>
      <c r="P242" s="36">
        <v>21</v>
      </c>
      <c r="Q242" s="36">
        <v>0</v>
      </c>
      <c r="R242" s="36">
        <v>2</v>
      </c>
      <c r="S242" s="36">
        <v>0</v>
      </c>
      <c r="T242" s="36">
        <v>0</v>
      </c>
      <c r="U242" s="36" t="s">
        <v>1975</v>
      </c>
      <c r="V242" s="36" t="s">
        <v>2003</v>
      </c>
      <c r="W242" s="36" t="s">
        <v>2248</v>
      </c>
      <c r="Z242" s="36">
        <v>472100</v>
      </c>
      <c r="AB242" s="36">
        <v>386100</v>
      </c>
      <c r="AD242" s="36" t="s">
        <v>2001</v>
      </c>
      <c r="AE242" s="36">
        <v>27</v>
      </c>
      <c r="AF242" s="36">
        <v>0</v>
      </c>
      <c r="AG242" s="36">
        <v>0</v>
      </c>
      <c r="AH242" s="36">
        <v>0</v>
      </c>
      <c r="AI242" s="36">
        <v>0.97</v>
      </c>
      <c r="AJ242" s="36">
        <v>0.97</v>
      </c>
      <c r="AK242" s="36">
        <v>0.5</v>
      </c>
      <c r="AL242" s="36">
        <v>583000</v>
      </c>
      <c r="AO242" s="36">
        <v>9</v>
      </c>
      <c r="AP242" s="36">
        <v>6</v>
      </c>
      <c r="AQ242" s="36">
        <v>4</v>
      </c>
      <c r="AR242" s="36">
        <v>75</v>
      </c>
      <c r="AS242" s="36">
        <v>58</v>
      </c>
      <c r="AT242" s="36">
        <v>72</v>
      </c>
      <c r="AU242" s="36">
        <v>0</v>
      </c>
    </row>
    <row r="243" spans="1:47" x14ac:dyDescent="0.2">
      <c r="A243" s="36">
        <v>242</v>
      </c>
      <c r="B243" s="36">
        <v>1013973</v>
      </c>
      <c r="C243" s="36" t="s">
        <v>202</v>
      </c>
      <c r="D243" s="36" t="s">
        <v>235</v>
      </c>
      <c r="E243" s="36" t="s">
        <v>2239</v>
      </c>
      <c r="F243" s="36">
        <v>3</v>
      </c>
      <c r="G243" s="36">
        <v>44</v>
      </c>
      <c r="H243" s="36">
        <v>47</v>
      </c>
      <c r="I243" s="36">
        <v>35</v>
      </c>
      <c r="J243" s="36">
        <v>32</v>
      </c>
      <c r="K243" s="36">
        <v>41</v>
      </c>
      <c r="L243" s="36">
        <v>6</v>
      </c>
      <c r="M243" s="36">
        <v>1</v>
      </c>
      <c r="N243" s="36">
        <v>3</v>
      </c>
      <c r="O243" s="36">
        <v>3</v>
      </c>
      <c r="P243" s="36">
        <v>0</v>
      </c>
      <c r="Q243" s="36">
        <v>1</v>
      </c>
      <c r="R243" s="36">
        <v>0</v>
      </c>
      <c r="S243" s="36">
        <v>0</v>
      </c>
      <c r="T243" s="36">
        <v>2</v>
      </c>
      <c r="U243" s="36" t="s">
        <v>1975</v>
      </c>
      <c r="V243" s="36" t="s">
        <v>1974</v>
      </c>
      <c r="W243" s="36" t="s">
        <v>2247</v>
      </c>
      <c r="Z243" s="36">
        <v>481700</v>
      </c>
      <c r="AB243" s="36">
        <v>313200</v>
      </c>
      <c r="AD243" s="36" t="s">
        <v>1987</v>
      </c>
      <c r="AE243" s="36">
        <v>44</v>
      </c>
      <c r="AF243" s="36">
        <v>0</v>
      </c>
      <c r="AG243" s="36">
        <v>0</v>
      </c>
      <c r="AH243" s="36">
        <v>0</v>
      </c>
      <c r="AI243" s="36">
        <v>0.04</v>
      </c>
      <c r="AJ243" s="36">
        <v>0.04</v>
      </c>
      <c r="AK243" s="36">
        <v>0.06</v>
      </c>
      <c r="AL243" s="36">
        <v>470000</v>
      </c>
      <c r="AO243" s="36">
        <v>2</v>
      </c>
      <c r="AP243" s="36">
        <v>0</v>
      </c>
      <c r="AQ243" s="36">
        <v>0</v>
      </c>
      <c r="AR243" s="36">
        <v>71</v>
      </c>
      <c r="AS243" s="36">
        <v>50</v>
      </c>
      <c r="AT243" s="36">
        <v>179</v>
      </c>
      <c r="AU243" s="36">
        <v>0</v>
      </c>
    </row>
    <row r="244" spans="1:47" x14ac:dyDescent="0.2">
      <c r="A244" s="36">
        <v>243</v>
      </c>
      <c r="B244" s="36">
        <v>1004912</v>
      </c>
      <c r="C244" s="36" t="s">
        <v>49</v>
      </c>
      <c r="D244" s="36" t="s">
        <v>208</v>
      </c>
      <c r="E244" s="36" t="s">
        <v>2239</v>
      </c>
      <c r="F244" s="36">
        <v>9</v>
      </c>
      <c r="G244" s="36">
        <v>35</v>
      </c>
      <c r="H244" s="36">
        <v>50</v>
      </c>
      <c r="I244" s="36">
        <v>30</v>
      </c>
      <c r="J244" s="36">
        <v>39</v>
      </c>
      <c r="K244" s="36">
        <v>53</v>
      </c>
      <c r="L244" s="36">
        <v>4</v>
      </c>
      <c r="M244" s="36">
        <v>3</v>
      </c>
      <c r="N244" s="36">
        <v>3</v>
      </c>
      <c r="O244" s="36">
        <v>2</v>
      </c>
      <c r="P244" s="36">
        <v>17</v>
      </c>
      <c r="Q244" s="36">
        <v>1</v>
      </c>
      <c r="R244" s="36">
        <v>6</v>
      </c>
      <c r="S244" s="36">
        <v>0</v>
      </c>
      <c r="T244" s="36">
        <v>0</v>
      </c>
      <c r="U244" s="36" t="s">
        <v>1975</v>
      </c>
      <c r="V244" s="36" t="s">
        <v>2003</v>
      </c>
      <c r="W244" s="36" t="s">
        <v>2246</v>
      </c>
      <c r="Z244" s="36">
        <v>565200</v>
      </c>
      <c r="AB244" s="36">
        <v>412100</v>
      </c>
      <c r="AD244" s="36" t="s">
        <v>1987</v>
      </c>
      <c r="AE244" s="36">
        <v>12</v>
      </c>
      <c r="AF244" s="36">
        <v>0</v>
      </c>
      <c r="AG244" s="36">
        <v>0</v>
      </c>
      <c r="AH244" s="36">
        <v>0</v>
      </c>
      <c r="AI244" s="36">
        <v>1.32</v>
      </c>
      <c r="AJ244" s="36">
        <v>1.18</v>
      </c>
      <c r="AK244" s="36">
        <v>1.68</v>
      </c>
      <c r="AL244" s="36">
        <v>552000</v>
      </c>
      <c r="AO244" s="36">
        <v>6</v>
      </c>
      <c r="AP244" s="36">
        <v>1</v>
      </c>
      <c r="AQ244" s="36">
        <v>7</v>
      </c>
      <c r="AR244" s="36">
        <v>71</v>
      </c>
      <c r="AS244" s="36">
        <v>77</v>
      </c>
      <c r="AT244" s="36">
        <v>201</v>
      </c>
      <c r="AU244" s="36">
        <v>0</v>
      </c>
    </row>
    <row r="245" spans="1:47" x14ac:dyDescent="0.2">
      <c r="A245" s="36">
        <v>244</v>
      </c>
      <c r="B245" s="36">
        <v>1017700</v>
      </c>
      <c r="C245" s="36" t="s">
        <v>407</v>
      </c>
      <c r="D245" s="36" t="s">
        <v>753</v>
      </c>
      <c r="E245" s="36" t="s">
        <v>2239</v>
      </c>
      <c r="F245" s="36">
        <v>8</v>
      </c>
      <c r="G245" s="36">
        <v>30</v>
      </c>
      <c r="H245" s="36">
        <v>27</v>
      </c>
      <c r="I245" s="36">
        <v>20</v>
      </c>
      <c r="J245" s="36">
        <v>27</v>
      </c>
      <c r="K245" s="36">
        <v>40</v>
      </c>
      <c r="L245" s="36">
        <v>5</v>
      </c>
      <c r="M245" s="36">
        <v>3</v>
      </c>
      <c r="N245" s="36">
        <v>1</v>
      </c>
      <c r="O245" s="36">
        <v>2</v>
      </c>
      <c r="P245" s="36">
        <v>0</v>
      </c>
      <c r="Q245" s="36">
        <v>0</v>
      </c>
      <c r="R245" s="36">
        <v>3</v>
      </c>
      <c r="S245" s="36">
        <v>1</v>
      </c>
      <c r="T245" s="36">
        <v>1</v>
      </c>
      <c r="U245" s="36" t="s">
        <v>1975</v>
      </c>
      <c r="V245" s="36" t="s">
        <v>1974</v>
      </c>
      <c r="W245" s="36" t="s">
        <v>2245</v>
      </c>
      <c r="Z245" s="36">
        <v>363100</v>
      </c>
      <c r="AB245" s="36">
        <v>242700</v>
      </c>
      <c r="AD245" s="36" t="s">
        <v>1987</v>
      </c>
      <c r="AE245" s="36">
        <v>3</v>
      </c>
      <c r="AF245" s="36">
        <v>0</v>
      </c>
      <c r="AG245" s="36">
        <v>0</v>
      </c>
      <c r="AH245" s="36">
        <v>0</v>
      </c>
      <c r="AI245" s="36">
        <v>0.35</v>
      </c>
      <c r="AJ245" s="36">
        <v>0.71</v>
      </c>
      <c r="AK245" s="36">
        <v>0.77</v>
      </c>
      <c r="AL245" s="36">
        <v>354000</v>
      </c>
      <c r="AO245" s="36">
        <v>6</v>
      </c>
      <c r="AP245" s="36">
        <v>0</v>
      </c>
      <c r="AQ245" s="36">
        <v>5</v>
      </c>
      <c r="AR245" s="36">
        <v>37</v>
      </c>
      <c r="AS245" s="36">
        <v>85</v>
      </c>
      <c r="AT245" s="36">
        <v>131</v>
      </c>
      <c r="AU245" s="36">
        <v>0</v>
      </c>
    </row>
    <row r="246" spans="1:47" x14ac:dyDescent="0.2">
      <c r="A246" s="36">
        <v>245</v>
      </c>
      <c r="B246" s="36">
        <v>294624</v>
      </c>
      <c r="C246" s="36" t="s">
        <v>172</v>
      </c>
      <c r="D246" s="36" t="s">
        <v>241</v>
      </c>
      <c r="E246" s="36" t="s">
        <v>2239</v>
      </c>
      <c r="F246" s="36">
        <v>3</v>
      </c>
      <c r="G246" s="36">
        <v>30</v>
      </c>
      <c r="H246" s="36">
        <v>37</v>
      </c>
      <c r="I246" s="36">
        <v>22</v>
      </c>
      <c r="J246" s="36">
        <v>28</v>
      </c>
      <c r="K246" s="36">
        <v>39</v>
      </c>
      <c r="L246" s="36">
        <v>4</v>
      </c>
      <c r="M246" s="36">
        <v>6</v>
      </c>
      <c r="N246" s="36">
        <v>2</v>
      </c>
      <c r="O246" s="36">
        <v>1</v>
      </c>
      <c r="P246" s="36">
        <v>0</v>
      </c>
      <c r="Q246" s="36">
        <v>2</v>
      </c>
      <c r="R246" s="36">
        <v>2</v>
      </c>
      <c r="S246" s="36">
        <v>0</v>
      </c>
      <c r="T246" s="36">
        <v>0</v>
      </c>
      <c r="U246" s="36" t="s">
        <v>1975</v>
      </c>
      <c r="V246" s="36" t="s">
        <v>1991</v>
      </c>
      <c r="W246" s="36" t="s">
        <v>2244</v>
      </c>
      <c r="Z246" s="36">
        <v>416400</v>
      </c>
      <c r="AB246" s="36">
        <v>314900</v>
      </c>
      <c r="AD246" s="36" t="s">
        <v>1993</v>
      </c>
      <c r="AE246" s="36">
        <v>20</v>
      </c>
      <c r="AF246" s="36">
        <v>0</v>
      </c>
      <c r="AG246" s="36">
        <v>0</v>
      </c>
      <c r="AH246" s="36">
        <v>0</v>
      </c>
      <c r="AI246" s="36">
        <v>0</v>
      </c>
      <c r="AJ246" s="36">
        <v>7.0000000000000007E-2</v>
      </c>
      <c r="AK246" s="36">
        <v>0.08</v>
      </c>
      <c r="AL246" s="36">
        <v>406000</v>
      </c>
      <c r="AO246" s="36">
        <v>6</v>
      </c>
      <c r="AP246" s="36">
        <v>1</v>
      </c>
      <c r="AQ246" s="36">
        <v>3</v>
      </c>
      <c r="AR246" s="36">
        <v>60</v>
      </c>
      <c r="AS246" s="36">
        <v>91</v>
      </c>
      <c r="AT246" s="36">
        <v>31</v>
      </c>
      <c r="AU246" s="36">
        <v>0</v>
      </c>
    </row>
    <row r="247" spans="1:47" x14ac:dyDescent="0.2">
      <c r="A247" s="36">
        <v>246</v>
      </c>
      <c r="B247" s="36">
        <v>1002938</v>
      </c>
      <c r="C247" s="36" t="s">
        <v>216</v>
      </c>
      <c r="D247" s="36" t="s">
        <v>217</v>
      </c>
      <c r="E247" s="36" t="s">
        <v>2239</v>
      </c>
      <c r="F247" s="36">
        <v>2</v>
      </c>
      <c r="G247" s="36">
        <v>19</v>
      </c>
      <c r="H247" s="36">
        <v>5</v>
      </c>
      <c r="I247" s="36">
        <v>19</v>
      </c>
      <c r="J247" s="36">
        <v>15</v>
      </c>
      <c r="K247" s="36">
        <v>21</v>
      </c>
      <c r="L247" s="36">
        <v>2</v>
      </c>
      <c r="M247" s="36">
        <v>1</v>
      </c>
      <c r="N247" s="36">
        <v>2</v>
      </c>
      <c r="O247" s="36">
        <v>2</v>
      </c>
      <c r="P247" s="36">
        <v>0</v>
      </c>
      <c r="Q247" s="36">
        <v>0</v>
      </c>
      <c r="R247" s="36">
        <v>1</v>
      </c>
      <c r="S247" s="36">
        <v>0</v>
      </c>
      <c r="T247" s="36">
        <v>0</v>
      </c>
      <c r="U247" s="36" t="s">
        <v>1975</v>
      </c>
      <c r="V247" s="36" t="s">
        <v>1974</v>
      </c>
      <c r="W247" s="36" t="s">
        <v>2243</v>
      </c>
      <c r="Z247" s="36">
        <v>245100</v>
      </c>
      <c r="AB247" s="36">
        <v>177300</v>
      </c>
      <c r="AD247" s="36" t="s">
        <v>1978</v>
      </c>
      <c r="AE247" s="36">
        <v>36</v>
      </c>
      <c r="AF247" s="36">
        <v>0</v>
      </c>
      <c r="AG247" s="36">
        <v>0</v>
      </c>
      <c r="AH247" s="36">
        <v>0</v>
      </c>
      <c r="AI247" s="36">
        <v>0.16</v>
      </c>
      <c r="AJ247" s="36">
        <v>0.13</v>
      </c>
      <c r="AK247" s="36">
        <v>0.03</v>
      </c>
      <c r="AL247" s="36">
        <v>358000</v>
      </c>
      <c r="AO247" s="36">
        <v>0</v>
      </c>
      <c r="AP247" s="36">
        <v>0</v>
      </c>
      <c r="AQ247" s="36">
        <v>2</v>
      </c>
      <c r="AR247" s="36">
        <v>66</v>
      </c>
      <c r="AS247" s="36">
        <v>43</v>
      </c>
      <c r="AT247" s="36">
        <v>36</v>
      </c>
      <c r="AU247" s="36">
        <v>0</v>
      </c>
    </row>
    <row r="248" spans="1:47" x14ac:dyDescent="0.2">
      <c r="A248" s="36">
        <v>247</v>
      </c>
      <c r="B248" s="36">
        <v>297767</v>
      </c>
      <c r="C248" s="36" t="s">
        <v>184</v>
      </c>
      <c r="D248" s="36" t="s">
        <v>689</v>
      </c>
      <c r="E248" s="36" t="s">
        <v>2239</v>
      </c>
      <c r="F248" s="36">
        <v>3</v>
      </c>
      <c r="G248" s="36">
        <v>19</v>
      </c>
      <c r="H248" s="36">
        <v>24</v>
      </c>
      <c r="I248" s="36">
        <v>11</v>
      </c>
      <c r="J248" s="36">
        <v>21</v>
      </c>
      <c r="K248" s="36">
        <v>30</v>
      </c>
      <c r="L248" s="36">
        <v>4</v>
      </c>
      <c r="M248" s="36">
        <v>2</v>
      </c>
      <c r="N248" s="36">
        <v>4</v>
      </c>
      <c r="O248" s="36">
        <v>0</v>
      </c>
      <c r="P248" s="36">
        <v>0</v>
      </c>
      <c r="Q248" s="36">
        <v>0</v>
      </c>
      <c r="R248" s="36">
        <v>3</v>
      </c>
      <c r="S248" s="36">
        <v>0</v>
      </c>
      <c r="T248" s="36">
        <v>0</v>
      </c>
      <c r="U248" s="36" t="s">
        <v>1975</v>
      </c>
      <c r="V248" s="36" t="s">
        <v>1985</v>
      </c>
      <c r="W248" s="36" t="s">
        <v>2242</v>
      </c>
      <c r="X248" s="36" t="s">
        <v>1991</v>
      </c>
      <c r="Y248" s="36" t="s">
        <v>2241</v>
      </c>
      <c r="Z248" s="36">
        <v>179700</v>
      </c>
      <c r="AB248" s="36">
        <v>188300</v>
      </c>
      <c r="AD248" s="36" t="s">
        <v>1987</v>
      </c>
      <c r="AE248" s="36">
        <v>38</v>
      </c>
      <c r="AF248" s="36">
        <v>0</v>
      </c>
      <c r="AG248" s="36">
        <v>0</v>
      </c>
      <c r="AH248" s="36">
        <v>0</v>
      </c>
      <c r="AI248" s="36">
        <v>2.41</v>
      </c>
      <c r="AJ248" s="36">
        <v>0.53</v>
      </c>
      <c r="AK248" s="36">
        <v>1.75</v>
      </c>
      <c r="AL248" s="36">
        <v>213000</v>
      </c>
      <c r="AO248" s="36">
        <v>1</v>
      </c>
      <c r="AP248" s="36">
        <v>0</v>
      </c>
      <c r="AQ248" s="36">
        <v>3</v>
      </c>
      <c r="AR248" s="36">
        <v>100</v>
      </c>
      <c r="AS248" s="36">
        <v>23</v>
      </c>
      <c r="AT248" s="36">
        <v>155</v>
      </c>
      <c r="AU248" s="36">
        <v>0</v>
      </c>
    </row>
    <row r="249" spans="1:47" x14ac:dyDescent="0.2">
      <c r="A249" s="36">
        <v>248</v>
      </c>
      <c r="B249" s="36">
        <v>1002259</v>
      </c>
      <c r="C249" s="36" t="s">
        <v>232</v>
      </c>
      <c r="D249" s="36" t="s">
        <v>90</v>
      </c>
      <c r="E249" s="36" t="s">
        <v>2239</v>
      </c>
      <c r="F249" s="36">
        <v>1</v>
      </c>
      <c r="G249" s="36">
        <v>17</v>
      </c>
      <c r="H249" s="36">
        <v>20</v>
      </c>
      <c r="I249" s="36">
        <v>6</v>
      </c>
      <c r="J249" s="36">
        <v>13</v>
      </c>
      <c r="K249" s="36">
        <v>18</v>
      </c>
      <c r="L249" s="36">
        <v>4</v>
      </c>
      <c r="M249" s="36">
        <v>1</v>
      </c>
      <c r="N249" s="36">
        <v>1</v>
      </c>
      <c r="O249" s="36">
        <v>0</v>
      </c>
      <c r="P249" s="36">
        <v>0</v>
      </c>
      <c r="Q249" s="36">
        <v>0</v>
      </c>
      <c r="R249" s="36">
        <v>0</v>
      </c>
      <c r="S249" s="36">
        <v>0</v>
      </c>
      <c r="T249" s="36">
        <v>0</v>
      </c>
      <c r="U249" s="36" t="s">
        <v>1975</v>
      </c>
      <c r="V249" s="36" t="s">
        <v>1983</v>
      </c>
      <c r="W249" s="36" t="s">
        <v>2240</v>
      </c>
      <c r="Z249" s="36">
        <v>639300</v>
      </c>
      <c r="AB249" s="36">
        <v>354400</v>
      </c>
      <c r="AD249" s="36" t="s">
        <v>1993</v>
      </c>
      <c r="AE249" s="36">
        <v>4</v>
      </c>
      <c r="AF249" s="36">
        <v>0</v>
      </c>
      <c r="AG249" s="36">
        <v>0</v>
      </c>
      <c r="AH249" s="36">
        <v>0</v>
      </c>
      <c r="AI249" s="36">
        <v>0.12</v>
      </c>
      <c r="AJ249" s="36">
        <v>0.13</v>
      </c>
      <c r="AK249" s="36">
        <v>0.06</v>
      </c>
      <c r="AL249" s="36">
        <v>623000</v>
      </c>
      <c r="AO249" s="36">
        <v>2</v>
      </c>
      <c r="AP249" s="36">
        <v>0</v>
      </c>
      <c r="AQ249" s="36">
        <v>1</v>
      </c>
      <c r="AR249" s="36">
        <v>60</v>
      </c>
      <c r="AS249" s="36">
        <v>68</v>
      </c>
      <c r="AT249" s="36">
        <v>68</v>
      </c>
      <c r="AU249" s="36">
        <v>1</v>
      </c>
    </row>
    <row r="250" spans="1:47" x14ac:dyDescent="0.2">
      <c r="A250" s="36">
        <v>249</v>
      </c>
      <c r="B250" s="36">
        <v>1013233</v>
      </c>
      <c r="C250" s="36" t="s">
        <v>174</v>
      </c>
      <c r="D250" s="36" t="s">
        <v>988</v>
      </c>
      <c r="E250" s="36" t="s">
        <v>2239</v>
      </c>
      <c r="F250" s="36">
        <v>1</v>
      </c>
      <c r="G250" s="36">
        <v>14</v>
      </c>
      <c r="H250" s="36">
        <v>16</v>
      </c>
      <c r="I250" s="36">
        <v>7</v>
      </c>
      <c r="J250" s="36">
        <v>11</v>
      </c>
      <c r="K250" s="36">
        <v>18</v>
      </c>
      <c r="L250" s="36">
        <v>3</v>
      </c>
      <c r="M250" s="36">
        <v>2</v>
      </c>
      <c r="N250" s="36">
        <v>0</v>
      </c>
      <c r="O250" s="36">
        <v>1</v>
      </c>
      <c r="P250" s="36">
        <v>0</v>
      </c>
      <c r="Q250" s="36">
        <v>0</v>
      </c>
      <c r="R250" s="36">
        <v>1</v>
      </c>
      <c r="S250" s="36">
        <v>0</v>
      </c>
      <c r="T250" s="36">
        <v>0</v>
      </c>
      <c r="U250" s="36" t="s">
        <v>1975</v>
      </c>
      <c r="V250" s="36" t="s">
        <v>1985</v>
      </c>
      <c r="W250" s="36" t="s">
        <v>2238</v>
      </c>
      <c r="X250" s="36" t="s">
        <v>1983</v>
      </c>
      <c r="Y250" s="36" t="s">
        <v>1982</v>
      </c>
      <c r="Z250" s="36">
        <v>382000</v>
      </c>
      <c r="AB250" s="36">
        <v>207000</v>
      </c>
      <c r="AD250" s="36" t="s">
        <v>1978</v>
      </c>
      <c r="AE250" s="36">
        <v>16</v>
      </c>
      <c r="AF250" s="36">
        <v>0</v>
      </c>
      <c r="AG250" s="36">
        <v>0</v>
      </c>
      <c r="AH250" s="36">
        <v>0</v>
      </c>
      <c r="AI250" s="36">
        <v>0.47</v>
      </c>
      <c r="AJ250" s="36">
        <v>0.24</v>
      </c>
      <c r="AK250" s="36">
        <v>0.14000000000000001</v>
      </c>
      <c r="AL250" s="36">
        <v>396000</v>
      </c>
      <c r="AO250" s="36">
        <v>1</v>
      </c>
      <c r="AP250" s="36">
        <v>0</v>
      </c>
      <c r="AQ250" s="36">
        <v>1</v>
      </c>
      <c r="AR250" s="36">
        <v>100</v>
      </c>
      <c r="AS250" s="36">
        <v>18</v>
      </c>
      <c r="AT250" s="36">
        <v>105</v>
      </c>
      <c r="AU250" s="36">
        <v>0</v>
      </c>
    </row>
    <row r="251" spans="1:47" x14ac:dyDescent="0.2">
      <c r="A251" s="36">
        <v>250</v>
      </c>
      <c r="B251" s="36">
        <v>240283</v>
      </c>
      <c r="C251" s="36" t="s">
        <v>956</v>
      </c>
      <c r="D251" s="36" t="s">
        <v>957</v>
      </c>
      <c r="E251" s="36" t="s">
        <v>2210</v>
      </c>
      <c r="F251" s="36">
        <v>36</v>
      </c>
      <c r="G251" s="36">
        <v>120</v>
      </c>
      <c r="H251" s="36">
        <v>97</v>
      </c>
      <c r="I251" s="36">
        <v>163</v>
      </c>
      <c r="J251" s="36">
        <v>94</v>
      </c>
      <c r="K251" s="36">
        <v>126</v>
      </c>
      <c r="L251" s="36">
        <v>20</v>
      </c>
      <c r="M251" s="36">
        <v>5</v>
      </c>
      <c r="N251" s="36">
        <v>11</v>
      </c>
      <c r="O251" s="36">
        <v>6</v>
      </c>
      <c r="P251" s="36">
        <v>0</v>
      </c>
      <c r="Q251" s="36">
        <v>2</v>
      </c>
      <c r="R251" s="36">
        <v>3</v>
      </c>
      <c r="S251" s="36">
        <v>0</v>
      </c>
      <c r="T251" s="36">
        <v>0</v>
      </c>
      <c r="U251" s="36" t="s">
        <v>1975</v>
      </c>
      <c r="V251" s="36" t="s">
        <v>2020</v>
      </c>
      <c r="W251" s="36" t="s">
        <v>2237</v>
      </c>
      <c r="X251" s="36" t="s">
        <v>1995</v>
      </c>
      <c r="Y251" s="36" t="s">
        <v>2236</v>
      </c>
      <c r="Z251" s="36">
        <v>848600</v>
      </c>
      <c r="AB251" s="36">
        <v>577800</v>
      </c>
      <c r="AD251" s="36" t="s">
        <v>1993</v>
      </c>
      <c r="AE251" s="36">
        <v>25</v>
      </c>
      <c r="AF251" s="36">
        <v>0</v>
      </c>
      <c r="AG251" s="36">
        <v>0</v>
      </c>
      <c r="AH251" s="36">
        <v>0</v>
      </c>
      <c r="AI251" s="36">
        <v>0.23</v>
      </c>
      <c r="AJ251" s="36">
        <v>0.24</v>
      </c>
      <c r="AK251" s="36">
        <v>0.3</v>
      </c>
      <c r="AL251" s="36">
        <v>828000</v>
      </c>
      <c r="AO251" s="36">
        <v>5</v>
      </c>
      <c r="AP251" s="36">
        <v>0</v>
      </c>
      <c r="AQ251" s="36">
        <v>6</v>
      </c>
      <c r="AR251" s="36">
        <v>80</v>
      </c>
      <c r="AS251" s="36">
        <v>79</v>
      </c>
      <c r="AT251" s="36">
        <v>313</v>
      </c>
      <c r="AU251" s="36">
        <v>0</v>
      </c>
    </row>
    <row r="252" spans="1:47" x14ac:dyDescent="0.2">
      <c r="A252" s="36">
        <v>251</v>
      </c>
      <c r="B252" s="36">
        <v>294859</v>
      </c>
      <c r="C252" s="36" t="s">
        <v>273</v>
      </c>
      <c r="D252" s="36" t="s">
        <v>227</v>
      </c>
      <c r="E252" s="36" t="s">
        <v>2210</v>
      </c>
      <c r="F252" s="36">
        <v>26</v>
      </c>
      <c r="G252" s="36">
        <v>113</v>
      </c>
      <c r="H252" s="36">
        <v>144</v>
      </c>
      <c r="I252" s="36">
        <v>146</v>
      </c>
      <c r="J252" s="36">
        <v>92</v>
      </c>
      <c r="K252" s="36">
        <v>117</v>
      </c>
      <c r="L252" s="36">
        <v>17</v>
      </c>
      <c r="M252" s="36">
        <v>8</v>
      </c>
      <c r="N252" s="36">
        <v>12</v>
      </c>
      <c r="O252" s="36">
        <v>2</v>
      </c>
      <c r="P252" s="36">
        <v>0</v>
      </c>
      <c r="Q252" s="36">
        <v>2</v>
      </c>
      <c r="R252" s="36">
        <v>0</v>
      </c>
      <c r="S252" s="36">
        <v>0</v>
      </c>
      <c r="T252" s="36">
        <v>0</v>
      </c>
      <c r="U252" s="36" t="s">
        <v>1975</v>
      </c>
      <c r="V252" s="36" t="s">
        <v>2020</v>
      </c>
      <c r="W252" s="36" t="s">
        <v>2045</v>
      </c>
      <c r="X252" s="36" t="s">
        <v>1991</v>
      </c>
      <c r="Y252" s="36" t="s">
        <v>2235</v>
      </c>
      <c r="Z252" s="36">
        <v>628200</v>
      </c>
      <c r="AB252" s="36">
        <v>483400</v>
      </c>
      <c r="AD252" s="36" t="s">
        <v>1993</v>
      </c>
      <c r="AE252" s="36">
        <v>20</v>
      </c>
      <c r="AF252" s="36">
        <v>0</v>
      </c>
      <c r="AG252" s="36">
        <v>0</v>
      </c>
      <c r="AH252" s="36">
        <v>0</v>
      </c>
      <c r="AI252" s="36">
        <v>0.39</v>
      </c>
      <c r="AJ252" s="36">
        <v>0.74</v>
      </c>
      <c r="AK252" s="36">
        <v>0.51</v>
      </c>
      <c r="AL252" s="36">
        <v>613000</v>
      </c>
      <c r="AO252" s="36">
        <v>8</v>
      </c>
      <c r="AP252" s="36">
        <v>0</v>
      </c>
      <c r="AQ252" s="36">
        <v>1</v>
      </c>
      <c r="AR252" s="36">
        <v>84</v>
      </c>
      <c r="AS252" s="36">
        <v>87</v>
      </c>
      <c r="AT252" s="36">
        <v>470</v>
      </c>
      <c r="AU252" s="36">
        <v>1</v>
      </c>
    </row>
    <row r="253" spans="1:47" x14ac:dyDescent="0.2">
      <c r="A253" s="36">
        <v>252</v>
      </c>
      <c r="B253" s="36">
        <v>298268</v>
      </c>
      <c r="C253" s="36" t="s">
        <v>218</v>
      </c>
      <c r="D253" s="36" t="s">
        <v>952</v>
      </c>
      <c r="E253" s="36" t="s">
        <v>2210</v>
      </c>
      <c r="F253" s="36">
        <v>26</v>
      </c>
      <c r="G253" s="36">
        <v>108</v>
      </c>
      <c r="H253" s="36">
        <v>86</v>
      </c>
      <c r="I253" s="36">
        <v>141</v>
      </c>
      <c r="J253" s="36">
        <v>89</v>
      </c>
      <c r="K253" s="36">
        <v>117</v>
      </c>
      <c r="L253" s="36">
        <v>17</v>
      </c>
      <c r="M253" s="36">
        <v>8</v>
      </c>
      <c r="N253" s="36">
        <v>12</v>
      </c>
      <c r="O253" s="36">
        <v>2</v>
      </c>
      <c r="P253" s="36">
        <v>0</v>
      </c>
      <c r="Q253" s="36">
        <v>0</v>
      </c>
      <c r="R253" s="36">
        <v>1</v>
      </c>
      <c r="S253" s="36">
        <v>0</v>
      </c>
      <c r="T253" s="36">
        <v>0</v>
      </c>
      <c r="U253" s="36" t="s">
        <v>1975</v>
      </c>
      <c r="V253" s="36" t="s">
        <v>2020</v>
      </c>
      <c r="W253" s="36" t="s">
        <v>2045</v>
      </c>
      <c r="X253" s="36" t="s">
        <v>1995</v>
      </c>
      <c r="Y253" s="36" t="s">
        <v>2211</v>
      </c>
      <c r="Z253" s="36">
        <v>758500</v>
      </c>
      <c r="AB253" s="36">
        <v>435200</v>
      </c>
      <c r="AD253" s="36" t="s">
        <v>1978</v>
      </c>
      <c r="AE253" s="36">
        <v>14</v>
      </c>
      <c r="AF253" s="36">
        <v>0</v>
      </c>
      <c r="AG253" s="36">
        <v>0</v>
      </c>
      <c r="AH253" s="36">
        <v>0</v>
      </c>
      <c r="AI253" s="36">
        <v>0.57999999999999996</v>
      </c>
      <c r="AJ253" s="36">
        <v>0.14000000000000001</v>
      </c>
      <c r="AK253" s="36">
        <v>0.81</v>
      </c>
      <c r="AL253" s="36">
        <v>740000</v>
      </c>
      <c r="AO253" s="36">
        <v>5</v>
      </c>
      <c r="AP253" s="36">
        <v>1</v>
      </c>
      <c r="AQ253" s="36">
        <v>4</v>
      </c>
      <c r="AR253" s="36">
        <v>80</v>
      </c>
      <c r="AS253" s="36">
        <v>82</v>
      </c>
      <c r="AT253" s="36">
        <v>263</v>
      </c>
      <c r="AU253" s="36">
        <v>1</v>
      </c>
    </row>
    <row r="254" spans="1:47" x14ac:dyDescent="0.2">
      <c r="A254" s="36">
        <v>253</v>
      </c>
      <c r="B254" s="36">
        <v>292128</v>
      </c>
      <c r="C254" s="36" t="s">
        <v>976</v>
      </c>
      <c r="D254" s="36" t="s">
        <v>977</v>
      </c>
      <c r="E254" s="36" t="s">
        <v>2210</v>
      </c>
      <c r="F254" s="36">
        <v>20</v>
      </c>
      <c r="G254" s="36">
        <v>89</v>
      </c>
      <c r="H254" s="36">
        <v>78</v>
      </c>
      <c r="I254" s="36">
        <v>114</v>
      </c>
      <c r="J254" s="36">
        <v>73</v>
      </c>
      <c r="K254" s="36">
        <v>97</v>
      </c>
      <c r="L254" s="36">
        <v>12</v>
      </c>
      <c r="M254" s="36">
        <v>8</v>
      </c>
      <c r="N254" s="36">
        <v>7</v>
      </c>
      <c r="O254" s="36">
        <v>3</v>
      </c>
      <c r="P254" s="36">
        <v>0</v>
      </c>
      <c r="Q254" s="36">
        <v>0</v>
      </c>
      <c r="R254" s="36">
        <v>1</v>
      </c>
      <c r="S254" s="36">
        <v>1</v>
      </c>
      <c r="T254" s="36">
        <v>1</v>
      </c>
      <c r="U254" s="36" t="s">
        <v>1975</v>
      </c>
      <c r="V254" s="36" t="s">
        <v>1980</v>
      </c>
      <c r="W254" s="36" t="s">
        <v>2234</v>
      </c>
      <c r="Z254" s="36">
        <v>469000</v>
      </c>
      <c r="AB254" s="36">
        <v>337000</v>
      </c>
      <c r="AD254" s="36" t="s">
        <v>1978</v>
      </c>
      <c r="AE254" s="36">
        <v>6</v>
      </c>
      <c r="AF254" s="36">
        <v>0</v>
      </c>
      <c r="AG254" s="36">
        <v>0</v>
      </c>
      <c r="AH254" s="36">
        <v>0</v>
      </c>
      <c r="AI254" s="36">
        <v>44.22</v>
      </c>
      <c r="AJ254" s="36">
        <v>37.61</v>
      </c>
      <c r="AK254" s="36">
        <v>27.57</v>
      </c>
      <c r="AL254" s="36">
        <v>625000</v>
      </c>
      <c r="AO254" s="36">
        <v>6</v>
      </c>
      <c r="AP254" s="36">
        <v>1</v>
      </c>
      <c r="AQ254" s="36">
        <v>4</v>
      </c>
      <c r="AR254" s="36">
        <v>70</v>
      </c>
      <c r="AS254" s="36">
        <v>67</v>
      </c>
      <c r="AT254" s="36">
        <v>277</v>
      </c>
      <c r="AU254" s="36">
        <v>0</v>
      </c>
    </row>
    <row r="255" spans="1:47" x14ac:dyDescent="0.2">
      <c r="A255" s="36">
        <v>254</v>
      </c>
      <c r="B255" s="36">
        <v>280078</v>
      </c>
      <c r="C255" s="36" t="s">
        <v>37</v>
      </c>
      <c r="D255" s="36" t="s">
        <v>971</v>
      </c>
      <c r="E255" s="36" t="s">
        <v>2210</v>
      </c>
      <c r="F255" s="36">
        <v>20</v>
      </c>
      <c r="G255" s="36">
        <v>88</v>
      </c>
      <c r="H255" s="36">
        <v>81</v>
      </c>
      <c r="I255" s="36">
        <v>117</v>
      </c>
      <c r="J255" s="36">
        <v>71</v>
      </c>
      <c r="K255" s="36">
        <v>96</v>
      </c>
      <c r="L255" s="36">
        <v>13</v>
      </c>
      <c r="M255" s="36">
        <v>7</v>
      </c>
      <c r="N255" s="36">
        <v>8</v>
      </c>
      <c r="O255" s="36">
        <v>4</v>
      </c>
      <c r="P255" s="36">
        <v>0</v>
      </c>
      <c r="Q255" s="36">
        <v>1</v>
      </c>
      <c r="R255" s="36">
        <v>2</v>
      </c>
      <c r="S255" s="36">
        <v>0</v>
      </c>
      <c r="T255" s="36">
        <v>0</v>
      </c>
      <c r="U255" s="36" t="s">
        <v>1975</v>
      </c>
      <c r="V255" s="36" t="s">
        <v>1985</v>
      </c>
      <c r="W255" s="36" t="s">
        <v>2233</v>
      </c>
      <c r="X255" s="36" t="s">
        <v>1995</v>
      </c>
      <c r="Y255" s="36" t="s">
        <v>2232</v>
      </c>
      <c r="Z255" s="36">
        <v>772700</v>
      </c>
      <c r="AB255" s="36">
        <v>472800</v>
      </c>
      <c r="AD255" s="36" t="s">
        <v>1978</v>
      </c>
      <c r="AE255" s="36">
        <v>13</v>
      </c>
      <c r="AF255" s="36">
        <v>0</v>
      </c>
      <c r="AG255" s="36">
        <v>0</v>
      </c>
      <c r="AH255" s="36">
        <v>0</v>
      </c>
      <c r="AI255" s="36">
        <v>0.19</v>
      </c>
      <c r="AJ255" s="36">
        <v>0.18</v>
      </c>
      <c r="AK255" s="36">
        <v>0.14000000000000001</v>
      </c>
      <c r="AL255" s="36">
        <v>754000</v>
      </c>
      <c r="AO255" s="36">
        <v>8</v>
      </c>
      <c r="AP255" s="36">
        <v>5</v>
      </c>
      <c r="AQ255" s="36">
        <v>5</v>
      </c>
      <c r="AR255" s="36">
        <v>70</v>
      </c>
      <c r="AS255" s="36">
        <v>54</v>
      </c>
      <c r="AT255" s="36">
        <v>300</v>
      </c>
      <c r="AU255" s="36">
        <v>0</v>
      </c>
    </row>
    <row r="256" spans="1:47" x14ac:dyDescent="0.2">
      <c r="A256" s="36">
        <v>255</v>
      </c>
      <c r="B256" s="36">
        <v>296296</v>
      </c>
      <c r="C256" s="36" t="s">
        <v>713</v>
      </c>
      <c r="D256" s="36" t="s">
        <v>969</v>
      </c>
      <c r="E256" s="36" t="s">
        <v>2210</v>
      </c>
      <c r="F256" s="36">
        <v>10</v>
      </c>
      <c r="G256" s="36">
        <v>78</v>
      </c>
      <c r="H256" s="36">
        <v>73</v>
      </c>
      <c r="I256" s="36">
        <v>98</v>
      </c>
      <c r="J256" s="36">
        <v>63</v>
      </c>
      <c r="K256" s="36">
        <v>87</v>
      </c>
      <c r="L256" s="36">
        <v>9</v>
      </c>
      <c r="M256" s="36">
        <v>12</v>
      </c>
      <c r="N256" s="36">
        <v>5</v>
      </c>
      <c r="O256" s="36">
        <v>3</v>
      </c>
      <c r="P256" s="36">
        <v>0</v>
      </c>
      <c r="Q256" s="36">
        <v>0</v>
      </c>
      <c r="R256" s="36">
        <v>0</v>
      </c>
      <c r="S256" s="36">
        <v>0</v>
      </c>
      <c r="T256" s="36">
        <v>0</v>
      </c>
      <c r="U256" s="36" t="s">
        <v>1975</v>
      </c>
      <c r="V256" s="36" t="s">
        <v>1980</v>
      </c>
      <c r="W256" s="36" t="s">
        <v>2231</v>
      </c>
      <c r="Z256" s="36">
        <v>571900</v>
      </c>
      <c r="AB256" s="36">
        <v>332000</v>
      </c>
      <c r="AD256" s="36" t="s">
        <v>1978</v>
      </c>
      <c r="AE256" s="36">
        <v>4</v>
      </c>
      <c r="AF256" s="36">
        <v>0</v>
      </c>
      <c r="AG256" s="36">
        <v>0</v>
      </c>
      <c r="AH256" s="36">
        <v>0</v>
      </c>
      <c r="AI256" s="36">
        <v>21.78</v>
      </c>
      <c r="AJ256" s="36">
        <v>7.67</v>
      </c>
      <c r="AK256" s="36">
        <v>23.13</v>
      </c>
      <c r="AL256" s="36">
        <v>591000</v>
      </c>
      <c r="AO256" s="36">
        <v>5</v>
      </c>
      <c r="AP256" s="36">
        <v>5</v>
      </c>
      <c r="AQ256" s="36">
        <v>1</v>
      </c>
      <c r="AR256" s="36">
        <v>76</v>
      </c>
      <c r="AS256" s="36">
        <v>75</v>
      </c>
      <c r="AT256" s="36">
        <v>301</v>
      </c>
      <c r="AU256" s="36">
        <v>0</v>
      </c>
    </row>
    <row r="257" spans="1:47" x14ac:dyDescent="0.2">
      <c r="A257" s="36">
        <v>256</v>
      </c>
      <c r="B257" s="36">
        <v>993820</v>
      </c>
      <c r="C257" s="36" t="s">
        <v>49</v>
      </c>
      <c r="D257" s="36" t="s">
        <v>950</v>
      </c>
      <c r="E257" s="36" t="s">
        <v>2210</v>
      </c>
      <c r="F257" s="36">
        <v>13</v>
      </c>
      <c r="G257" s="36">
        <v>77</v>
      </c>
      <c r="H257" s="36">
        <v>68</v>
      </c>
      <c r="I257" s="36">
        <v>103</v>
      </c>
      <c r="J257" s="36">
        <v>60</v>
      </c>
      <c r="K257" s="36">
        <v>78</v>
      </c>
      <c r="L257" s="36">
        <v>13</v>
      </c>
      <c r="M257" s="36">
        <v>3</v>
      </c>
      <c r="N257" s="36">
        <v>7</v>
      </c>
      <c r="O257" s="36">
        <v>3</v>
      </c>
      <c r="P257" s="36">
        <v>0</v>
      </c>
      <c r="Q257" s="36">
        <v>2</v>
      </c>
      <c r="R257" s="36">
        <v>1</v>
      </c>
      <c r="S257" s="36">
        <v>0</v>
      </c>
      <c r="T257" s="36">
        <v>0</v>
      </c>
      <c r="U257" s="36" t="s">
        <v>1975</v>
      </c>
      <c r="V257" s="36" t="s">
        <v>1995</v>
      </c>
      <c r="W257" s="36" t="s">
        <v>2193</v>
      </c>
      <c r="Z257" s="36">
        <v>306500</v>
      </c>
      <c r="AB257" s="36">
        <v>182300</v>
      </c>
      <c r="AD257" s="36" t="s">
        <v>1993</v>
      </c>
      <c r="AE257" s="36">
        <v>28</v>
      </c>
      <c r="AF257" s="36">
        <v>0</v>
      </c>
      <c r="AG257" s="36">
        <v>0</v>
      </c>
      <c r="AH257" s="36">
        <v>0</v>
      </c>
      <c r="AI257" s="36">
        <v>0.47</v>
      </c>
      <c r="AJ257" s="36">
        <v>0.68</v>
      </c>
      <c r="AK257" s="36">
        <v>0.47</v>
      </c>
      <c r="AL257" s="36">
        <v>349000</v>
      </c>
      <c r="AO257" s="36">
        <v>4</v>
      </c>
      <c r="AP257" s="36">
        <v>0</v>
      </c>
      <c r="AQ257" s="36">
        <v>2</v>
      </c>
      <c r="AR257" s="36">
        <v>81</v>
      </c>
      <c r="AS257" s="36">
        <v>88</v>
      </c>
      <c r="AT257" s="36">
        <v>150</v>
      </c>
      <c r="AU257" s="36">
        <v>0</v>
      </c>
    </row>
    <row r="258" spans="1:47" x14ac:dyDescent="0.2">
      <c r="A258" s="36">
        <v>257</v>
      </c>
      <c r="B258" s="36">
        <v>1023025</v>
      </c>
      <c r="C258" s="36" t="s">
        <v>2230</v>
      </c>
      <c r="D258" s="36" t="s">
        <v>2229</v>
      </c>
      <c r="E258" s="36" t="s">
        <v>2210</v>
      </c>
      <c r="F258" s="36">
        <v>12</v>
      </c>
      <c r="G258" s="36">
        <v>68</v>
      </c>
      <c r="H258" s="36">
        <v>99</v>
      </c>
      <c r="I258" s="36">
        <v>87</v>
      </c>
      <c r="J258" s="36">
        <v>50</v>
      </c>
      <c r="K258" s="36">
        <v>69</v>
      </c>
      <c r="L258" s="36">
        <v>8</v>
      </c>
      <c r="M258" s="36">
        <v>9</v>
      </c>
      <c r="N258" s="36">
        <v>1</v>
      </c>
      <c r="O258" s="36">
        <v>5</v>
      </c>
      <c r="P258" s="36">
        <v>0</v>
      </c>
      <c r="Q258" s="36">
        <v>3</v>
      </c>
      <c r="R258" s="36">
        <v>0</v>
      </c>
      <c r="S258" s="36">
        <v>0</v>
      </c>
      <c r="T258" s="36">
        <v>0</v>
      </c>
      <c r="U258" s="36" t="s">
        <v>1975</v>
      </c>
      <c r="V258" s="36" t="s">
        <v>1995</v>
      </c>
      <c r="W258" s="36" t="s">
        <v>2228</v>
      </c>
      <c r="Z258" s="36">
        <v>253400</v>
      </c>
      <c r="AB258" s="36">
        <v>171300</v>
      </c>
      <c r="AE258" s="36">
        <v>7</v>
      </c>
      <c r="AF258" s="36">
        <v>0</v>
      </c>
      <c r="AG258" s="36">
        <v>0</v>
      </c>
      <c r="AH258" s="36">
        <v>0</v>
      </c>
      <c r="AI258" s="36">
        <v>47.67</v>
      </c>
      <c r="AJ258" s="36">
        <v>39.61</v>
      </c>
      <c r="AK258" s="36">
        <v>43.45</v>
      </c>
      <c r="AL258" s="36">
        <v>284000</v>
      </c>
      <c r="AO258" s="36">
        <v>10</v>
      </c>
      <c r="AP258" s="36">
        <v>6</v>
      </c>
      <c r="AQ258" s="36">
        <v>1</v>
      </c>
      <c r="AR258" s="36">
        <v>88</v>
      </c>
      <c r="AS258" s="36">
        <v>56</v>
      </c>
      <c r="AT258" s="36">
        <v>271</v>
      </c>
      <c r="AU258" s="36">
        <v>0</v>
      </c>
    </row>
    <row r="259" spans="1:47" x14ac:dyDescent="0.2">
      <c r="A259" s="36">
        <v>258</v>
      </c>
      <c r="B259" s="36">
        <v>990290</v>
      </c>
      <c r="C259" s="36" t="s">
        <v>49</v>
      </c>
      <c r="D259" s="36" t="s">
        <v>948</v>
      </c>
      <c r="E259" s="36" t="s">
        <v>2210</v>
      </c>
      <c r="F259" s="36">
        <v>12</v>
      </c>
      <c r="G259" s="36">
        <v>67</v>
      </c>
      <c r="H259" s="36">
        <v>88</v>
      </c>
      <c r="I259" s="36">
        <v>88</v>
      </c>
      <c r="J259" s="36">
        <v>52</v>
      </c>
      <c r="K259" s="36">
        <v>66</v>
      </c>
      <c r="L259" s="36">
        <v>13</v>
      </c>
      <c r="M259" s="36">
        <v>2</v>
      </c>
      <c r="N259" s="36">
        <v>6</v>
      </c>
      <c r="O259" s="36">
        <v>1</v>
      </c>
      <c r="P259" s="36">
        <v>0</v>
      </c>
      <c r="Q259" s="36">
        <v>2</v>
      </c>
      <c r="R259" s="36">
        <v>0</v>
      </c>
      <c r="S259" s="36">
        <v>0</v>
      </c>
      <c r="T259" s="36">
        <v>0</v>
      </c>
      <c r="U259" s="36" t="s">
        <v>1975</v>
      </c>
      <c r="V259" s="36" t="s">
        <v>1991</v>
      </c>
      <c r="W259" s="36" t="s">
        <v>2227</v>
      </c>
      <c r="Z259" s="36">
        <v>615900</v>
      </c>
      <c r="AB259" s="36">
        <v>510900</v>
      </c>
      <c r="AD259" s="36" t="s">
        <v>1993</v>
      </c>
      <c r="AE259" s="36">
        <v>37</v>
      </c>
      <c r="AF259" s="36">
        <v>0</v>
      </c>
      <c r="AG259" s="36">
        <v>0</v>
      </c>
      <c r="AH259" s="36">
        <v>0</v>
      </c>
      <c r="AI259" s="36">
        <v>0.19</v>
      </c>
      <c r="AJ259" s="36">
        <v>0.28999999999999998</v>
      </c>
      <c r="AK259" s="36">
        <v>0.81</v>
      </c>
      <c r="AL259" s="36">
        <v>600000</v>
      </c>
      <c r="AO259" s="36">
        <v>4</v>
      </c>
      <c r="AP259" s="36">
        <v>0</v>
      </c>
      <c r="AQ259" s="36">
        <v>0</v>
      </c>
      <c r="AR259" s="36">
        <v>93</v>
      </c>
      <c r="AS259" s="36">
        <v>89</v>
      </c>
      <c r="AT259" s="36">
        <v>227</v>
      </c>
      <c r="AU259" s="36">
        <v>0</v>
      </c>
    </row>
    <row r="260" spans="1:47" x14ac:dyDescent="0.2">
      <c r="A260" s="36">
        <v>259</v>
      </c>
      <c r="B260" s="36">
        <v>1011243</v>
      </c>
      <c r="C260" s="36" t="s">
        <v>119</v>
      </c>
      <c r="D260" s="36" t="s">
        <v>959</v>
      </c>
      <c r="E260" s="36" t="s">
        <v>2210</v>
      </c>
      <c r="F260" s="36">
        <v>13</v>
      </c>
      <c r="G260" s="36">
        <v>65</v>
      </c>
      <c r="H260" s="36">
        <v>82</v>
      </c>
      <c r="I260" s="36">
        <v>77</v>
      </c>
      <c r="J260" s="36">
        <v>56</v>
      </c>
      <c r="K260" s="36">
        <v>75</v>
      </c>
      <c r="L260" s="36">
        <v>5</v>
      </c>
      <c r="M260" s="36">
        <v>10</v>
      </c>
      <c r="N260" s="36">
        <v>1</v>
      </c>
      <c r="O260" s="36">
        <v>3</v>
      </c>
      <c r="P260" s="36">
        <v>18</v>
      </c>
      <c r="Q260" s="36">
        <v>0</v>
      </c>
      <c r="R260" s="36">
        <v>1</v>
      </c>
      <c r="S260" s="36">
        <v>0</v>
      </c>
      <c r="T260" s="36">
        <v>0</v>
      </c>
      <c r="U260" s="36" t="s">
        <v>1975</v>
      </c>
      <c r="V260" s="36" t="s">
        <v>2003</v>
      </c>
      <c r="W260" s="36" t="s">
        <v>2005</v>
      </c>
      <c r="Z260" s="36">
        <v>365100</v>
      </c>
      <c r="AB260" s="36">
        <v>251400</v>
      </c>
      <c r="AD260" s="36" t="s">
        <v>2001</v>
      </c>
      <c r="AE260" s="36">
        <v>40</v>
      </c>
      <c r="AF260" s="36">
        <v>0</v>
      </c>
      <c r="AG260" s="36">
        <v>0</v>
      </c>
      <c r="AH260" s="36">
        <v>0</v>
      </c>
      <c r="AI260" s="36">
        <v>0.23</v>
      </c>
      <c r="AJ260" s="36">
        <v>0.23</v>
      </c>
      <c r="AK260" s="36">
        <v>0.65</v>
      </c>
      <c r="AL260" s="36">
        <v>345000</v>
      </c>
      <c r="AO260" s="36">
        <v>6</v>
      </c>
      <c r="AP260" s="36">
        <v>1</v>
      </c>
      <c r="AQ260" s="36">
        <v>2</v>
      </c>
      <c r="AR260" s="36">
        <v>73</v>
      </c>
      <c r="AS260" s="36">
        <v>79</v>
      </c>
      <c r="AT260" s="36">
        <v>195</v>
      </c>
      <c r="AU260" s="36">
        <v>1</v>
      </c>
    </row>
    <row r="261" spans="1:47" x14ac:dyDescent="0.2">
      <c r="A261" s="36">
        <v>260</v>
      </c>
      <c r="B261" s="36">
        <v>994385</v>
      </c>
      <c r="C261" s="36" t="s">
        <v>343</v>
      </c>
      <c r="D261" s="36" t="s">
        <v>650</v>
      </c>
      <c r="E261" s="36" t="s">
        <v>2210</v>
      </c>
      <c r="F261" s="36">
        <v>13</v>
      </c>
      <c r="G261" s="36">
        <v>61</v>
      </c>
      <c r="H261" s="36">
        <v>79</v>
      </c>
      <c r="I261" s="36">
        <v>78</v>
      </c>
      <c r="J261" s="36">
        <v>57</v>
      </c>
      <c r="K261" s="36">
        <v>75</v>
      </c>
      <c r="L261" s="36">
        <v>8</v>
      </c>
      <c r="M261" s="36">
        <v>8</v>
      </c>
      <c r="N261" s="36">
        <v>9</v>
      </c>
      <c r="O261" s="36">
        <v>0</v>
      </c>
      <c r="P261" s="36">
        <v>0</v>
      </c>
      <c r="Q261" s="36">
        <v>0</v>
      </c>
      <c r="R261" s="36">
        <v>2</v>
      </c>
      <c r="S261" s="36">
        <v>0</v>
      </c>
      <c r="T261" s="36">
        <v>0</v>
      </c>
      <c r="U261" s="36" t="s">
        <v>1975</v>
      </c>
      <c r="V261" s="36" t="s">
        <v>1983</v>
      </c>
      <c r="W261" s="36" t="s">
        <v>2226</v>
      </c>
      <c r="Z261" s="36">
        <v>388700</v>
      </c>
      <c r="AB261" s="36">
        <v>285600</v>
      </c>
      <c r="AD261" s="36" t="s">
        <v>1993</v>
      </c>
      <c r="AE261" s="36">
        <v>5</v>
      </c>
      <c r="AF261" s="36">
        <v>0</v>
      </c>
      <c r="AG261" s="36">
        <v>0</v>
      </c>
      <c r="AH261" s="36">
        <v>0</v>
      </c>
      <c r="AI261" s="36">
        <v>1.94</v>
      </c>
      <c r="AJ261" s="36">
        <v>1.65</v>
      </c>
      <c r="AK261" s="36">
        <v>5.53</v>
      </c>
      <c r="AL261" s="36">
        <v>379000</v>
      </c>
      <c r="AO261" s="36">
        <v>6</v>
      </c>
      <c r="AP261" s="36">
        <v>0</v>
      </c>
      <c r="AQ261" s="36">
        <v>3</v>
      </c>
      <c r="AR261" s="36">
        <v>87</v>
      </c>
      <c r="AS261" s="36">
        <v>88</v>
      </c>
      <c r="AT261" s="36">
        <v>253</v>
      </c>
      <c r="AU261" s="36">
        <v>0</v>
      </c>
    </row>
    <row r="262" spans="1:47" x14ac:dyDescent="0.2">
      <c r="A262" s="36">
        <v>261</v>
      </c>
      <c r="B262" s="36">
        <v>295898</v>
      </c>
      <c r="C262" s="36" t="s">
        <v>261</v>
      </c>
      <c r="D262" s="36" t="s">
        <v>71</v>
      </c>
      <c r="E262" s="36" t="s">
        <v>2210</v>
      </c>
      <c r="F262" s="36">
        <v>9</v>
      </c>
      <c r="G262" s="36">
        <v>60</v>
      </c>
      <c r="H262" s="36">
        <v>73</v>
      </c>
      <c r="I262" s="36">
        <v>77</v>
      </c>
      <c r="J262" s="36">
        <v>49</v>
      </c>
      <c r="K262" s="36">
        <v>69</v>
      </c>
      <c r="L262" s="36">
        <v>7</v>
      </c>
      <c r="M262" s="36">
        <v>9</v>
      </c>
      <c r="N262" s="36">
        <v>4</v>
      </c>
      <c r="O262" s="36">
        <v>3</v>
      </c>
      <c r="P262" s="36">
        <v>0</v>
      </c>
      <c r="Q262" s="36">
        <v>0</v>
      </c>
      <c r="R262" s="36">
        <v>1</v>
      </c>
      <c r="S262" s="36">
        <v>0</v>
      </c>
      <c r="T262" s="36">
        <v>0</v>
      </c>
      <c r="U262" s="36" t="s">
        <v>1975</v>
      </c>
      <c r="V262" s="36" t="s">
        <v>1980</v>
      </c>
      <c r="W262" s="36" t="s">
        <v>2225</v>
      </c>
      <c r="Z262" s="36">
        <v>762600</v>
      </c>
      <c r="AB262" s="36">
        <v>476100</v>
      </c>
      <c r="AD262" s="36" t="s">
        <v>1978</v>
      </c>
      <c r="AE262" s="36">
        <v>11</v>
      </c>
      <c r="AF262" s="36">
        <v>0</v>
      </c>
      <c r="AG262" s="36">
        <v>0</v>
      </c>
      <c r="AH262" s="36">
        <v>0</v>
      </c>
      <c r="AI262" s="36">
        <v>1.2</v>
      </c>
      <c r="AJ262" s="36">
        <v>1.01</v>
      </c>
      <c r="AK262" s="36">
        <v>0.91</v>
      </c>
      <c r="AL262" s="36">
        <v>744000</v>
      </c>
      <c r="AO262" s="36">
        <v>8</v>
      </c>
      <c r="AP262" s="36">
        <v>5</v>
      </c>
      <c r="AQ262" s="36">
        <v>1</v>
      </c>
      <c r="AR262" s="36">
        <v>93</v>
      </c>
      <c r="AS262" s="36">
        <v>79</v>
      </c>
      <c r="AT262" s="36">
        <v>203</v>
      </c>
      <c r="AU262" s="36">
        <v>0</v>
      </c>
    </row>
    <row r="263" spans="1:47" x14ac:dyDescent="0.2">
      <c r="A263" s="36">
        <v>262</v>
      </c>
      <c r="B263" s="36">
        <v>1008282</v>
      </c>
      <c r="C263" s="36" t="s">
        <v>570</v>
      </c>
      <c r="D263" s="36" t="s">
        <v>963</v>
      </c>
      <c r="E263" s="36" t="s">
        <v>2210</v>
      </c>
      <c r="F263" s="36">
        <v>9</v>
      </c>
      <c r="G263" s="36">
        <v>56</v>
      </c>
      <c r="H263" s="36">
        <v>47</v>
      </c>
      <c r="I263" s="36">
        <v>74</v>
      </c>
      <c r="J263" s="36">
        <v>42</v>
      </c>
      <c r="K263" s="36">
        <v>60</v>
      </c>
      <c r="L263" s="36">
        <v>8</v>
      </c>
      <c r="M263" s="36">
        <v>6</v>
      </c>
      <c r="N263" s="36">
        <v>2</v>
      </c>
      <c r="O263" s="36">
        <v>4</v>
      </c>
      <c r="P263" s="36">
        <v>0</v>
      </c>
      <c r="Q263" s="36">
        <v>1</v>
      </c>
      <c r="R263" s="36">
        <v>1</v>
      </c>
      <c r="S263" s="36">
        <v>0</v>
      </c>
      <c r="T263" s="36">
        <v>0</v>
      </c>
      <c r="U263" s="36" t="s">
        <v>1975</v>
      </c>
      <c r="V263" s="36" t="s">
        <v>2224</v>
      </c>
      <c r="W263" s="36" t="s">
        <v>2223</v>
      </c>
      <c r="Z263" s="36">
        <v>539700</v>
      </c>
      <c r="AB263" s="36">
        <v>333800</v>
      </c>
      <c r="AD263" s="36" t="s">
        <v>1978</v>
      </c>
      <c r="AE263" s="36">
        <v>24</v>
      </c>
      <c r="AF263" s="36">
        <v>0</v>
      </c>
      <c r="AG263" s="36">
        <v>0</v>
      </c>
      <c r="AH263" s="36">
        <v>0</v>
      </c>
      <c r="AI263" s="36">
        <v>0.12</v>
      </c>
      <c r="AJ263" s="36">
        <v>0.06</v>
      </c>
      <c r="AK263" s="36">
        <v>7.0000000000000007E-2</v>
      </c>
      <c r="AL263" s="36">
        <v>527000</v>
      </c>
      <c r="AO263" s="36">
        <v>2</v>
      </c>
      <c r="AP263" s="36">
        <v>2</v>
      </c>
      <c r="AQ263" s="36">
        <v>3</v>
      </c>
      <c r="AR263" s="36">
        <v>78</v>
      </c>
      <c r="AS263" s="36">
        <v>80</v>
      </c>
      <c r="AT263" s="36">
        <v>157</v>
      </c>
      <c r="AU263" s="36">
        <v>0</v>
      </c>
    </row>
    <row r="264" spans="1:47" x14ac:dyDescent="0.2">
      <c r="A264" s="36">
        <v>263</v>
      </c>
      <c r="B264" s="36">
        <v>290826</v>
      </c>
      <c r="C264" s="36" t="s">
        <v>269</v>
      </c>
      <c r="D264" s="36" t="s">
        <v>204</v>
      </c>
      <c r="E264" s="36" t="s">
        <v>2210</v>
      </c>
      <c r="F264" s="36">
        <v>10</v>
      </c>
      <c r="G264" s="36">
        <v>54</v>
      </c>
      <c r="H264" s="36">
        <v>43</v>
      </c>
      <c r="I264" s="36">
        <v>67</v>
      </c>
      <c r="J264" s="36">
        <v>46</v>
      </c>
      <c r="K264" s="36">
        <v>59</v>
      </c>
      <c r="L264" s="36">
        <v>8</v>
      </c>
      <c r="M264" s="36">
        <v>3</v>
      </c>
      <c r="N264" s="36">
        <v>3</v>
      </c>
      <c r="O264" s="36">
        <v>1</v>
      </c>
      <c r="P264" s="36">
        <v>0</v>
      </c>
      <c r="Q264" s="36">
        <v>0</v>
      </c>
      <c r="R264" s="36">
        <v>1</v>
      </c>
      <c r="S264" s="36">
        <v>2</v>
      </c>
      <c r="T264" s="36">
        <v>2</v>
      </c>
      <c r="U264" s="36" t="s">
        <v>1975</v>
      </c>
      <c r="V264" s="36" t="s">
        <v>1983</v>
      </c>
      <c r="W264" s="36" t="s">
        <v>2222</v>
      </c>
      <c r="Z264" s="36">
        <v>663200</v>
      </c>
      <c r="AB264" s="36">
        <v>398400</v>
      </c>
      <c r="AD264" s="36" t="s">
        <v>1987</v>
      </c>
      <c r="AE264" s="36">
        <v>15</v>
      </c>
      <c r="AF264" s="36">
        <v>0</v>
      </c>
      <c r="AG264" s="36">
        <v>0</v>
      </c>
      <c r="AH264" s="36">
        <v>0</v>
      </c>
      <c r="AI264" s="36">
        <v>0.16</v>
      </c>
      <c r="AJ264" s="36">
        <v>0.11</v>
      </c>
      <c r="AK264" s="36">
        <v>0.17</v>
      </c>
      <c r="AL264" s="36">
        <v>647000</v>
      </c>
      <c r="AO264" s="36">
        <v>4</v>
      </c>
      <c r="AP264" s="36">
        <v>1</v>
      </c>
      <c r="AQ264" s="36">
        <v>4</v>
      </c>
      <c r="AR264" s="36">
        <v>45</v>
      </c>
      <c r="AS264" s="36">
        <v>83</v>
      </c>
      <c r="AT264" s="36">
        <v>279</v>
      </c>
      <c r="AU264" s="36">
        <v>1</v>
      </c>
    </row>
    <row r="265" spans="1:47" x14ac:dyDescent="0.2">
      <c r="A265" s="36">
        <v>264</v>
      </c>
      <c r="B265" s="36">
        <v>1006550</v>
      </c>
      <c r="C265" s="36" t="s">
        <v>174</v>
      </c>
      <c r="D265" s="36" t="s">
        <v>964</v>
      </c>
      <c r="E265" s="36" t="s">
        <v>2210</v>
      </c>
      <c r="F265" s="36">
        <v>9</v>
      </c>
      <c r="G265" s="36">
        <v>51</v>
      </c>
      <c r="H265" s="36">
        <v>51</v>
      </c>
      <c r="I265" s="36">
        <v>67</v>
      </c>
      <c r="J265" s="36">
        <v>40</v>
      </c>
      <c r="K265" s="36">
        <v>51</v>
      </c>
      <c r="L265" s="36">
        <v>7</v>
      </c>
      <c r="M265" s="36">
        <v>2</v>
      </c>
      <c r="N265" s="36">
        <v>3</v>
      </c>
      <c r="O265" s="36">
        <v>3</v>
      </c>
      <c r="P265" s="36">
        <v>0</v>
      </c>
      <c r="Q265" s="36">
        <v>2</v>
      </c>
      <c r="R265" s="36">
        <v>1</v>
      </c>
      <c r="S265" s="36">
        <v>1</v>
      </c>
      <c r="T265" s="36">
        <v>0</v>
      </c>
      <c r="U265" s="36" t="s">
        <v>1975</v>
      </c>
      <c r="V265" s="36" t="s">
        <v>1983</v>
      </c>
      <c r="W265" s="36" t="s">
        <v>2221</v>
      </c>
      <c r="Z265" s="36">
        <v>500400</v>
      </c>
      <c r="AB265" s="36">
        <v>290400</v>
      </c>
      <c r="AD265" s="36" t="s">
        <v>1978</v>
      </c>
      <c r="AE265" s="36">
        <v>21</v>
      </c>
      <c r="AF265" s="36">
        <v>0</v>
      </c>
      <c r="AG265" s="36">
        <v>0</v>
      </c>
      <c r="AH265" s="36">
        <v>0</v>
      </c>
      <c r="AI265" s="36">
        <v>0.08</v>
      </c>
      <c r="AJ265" s="36">
        <v>0.04</v>
      </c>
      <c r="AK265" s="36">
        <v>0.08</v>
      </c>
      <c r="AL265" s="36">
        <v>459000</v>
      </c>
      <c r="AO265" s="36">
        <v>5</v>
      </c>
      <c r="AP265" s="36">
        <v>0</v>
      </c>
      <c r="AQ265" s="36">
        <v>2</v>
      </c>
      <c r="AR265" s="36">
        <v>77</v>
      </c>
      <c r="AS265" s="36">
        <v>61</v>
      </c>
      <c r="AT265" s="36">
        <v>216</v>
      </c>
      <c r="AU265" s="36">
        <v>0</v>
      </c>
    </row>
    <row r="266" spans="1:47" x14ac:dyDescent="0.2">
      <c r="A266" s="36">
        <v>265</v>
      </c>
      <c r="B266" s="36">
        <v>996554</v>
      </c>
      <c r="C266" s="36" t="s">
        <v>70</v>
      </c>
      <c r="D266" s="36" t="s">
        <v>975</v>
      </c>
      <c r="E266" s="36" t="s">
        <v>2210</v>
      </c>
      <c r="F266" s="36">
        <v>5</v>
      </c>
      <c r="G266" s="36">
        <v>50</v>
      </c>
      <c r="H266" s="36">
        <v>60</v>
      </c>
      <c r="I266" s="36">
        <v>68</v>
      </c>
      <c r="J266" s="36">
        <v>42</v>
      </c>
      <c r="K266" s="36">
        <v>58</v>
      </c>
      <c r="L266" s="36">
        <v>8</v>
      </c>
      <c r="M266" s="36">
        <v>3</v>
      </c>
      <c r="N266" s="36">
        <v>4</v>
      </c>
      <c r="O266" s="36">
        <v>3</v>
      </c>
      <c r="P266" s="36">
        <v>3</v>
      </c>
      <c r="Q266" s="36">
        <v>1</v>
      </c>
      <c r="R266" s="36">
        <v>3</v>
      </c>
      <c r="S266" s="36">
        <v>0</v>
      </c>
      <c r="T266" s="36">
        <v>1</v>
      </c>
      <c r="U266" s="36" t="s">
        <v>1975</v>
      </c>
      <c r="V266" s="36" t="s">
        <v>1983</v>
      </c>
      <c r="W266" s="36" t="s">
        <v>2220</v>
      </c>
      <c r="Z266" s="36">
        <v>495900</v>
      </c>
      <c r="AB266" s="36">
        <v>310900</v>
      </c>
      <c r="AD266" s="36" t="s">
        <v>1987</v>
      </c>
      <c r="AE266" s="36">
        <v>2</v>
      </c>
      <c r="AF266" s="36">
        <v>0</v>
      </c>
      <c r="AG266" s="36">
        <v>0</v>
      </c>
      <c r="AH266" s="36">
        <v>0</v>
      </c>
      <c r="AI266" s="36">
        <v>0.08</v>
      </c>
      <c r="AJ266" s="36">
        <v>0.08</v>
      </c>
      <c r="AK266" s="36">
        <v>0.12</v>
      </c>
      <c r="AL266" s="36">
        <v>483000</v>
      </c>
      <c r="AO266" s="36">
        <v>9</v>
      </c>
      <c r="AP266" s="36">
        <v>3</v>
      </c>
      <c r="AQ266" s="36">
        <v>4</v>
      </c>
      <c r="AR266" s="36">
        <v>63</v>
      </c>
      <c r="AS266" s="36">
        <v>82</v>
      </c>
      <c r="AT266" s="36">
        <v>250</v>
      </c>
      <c r="AU266" s="36">
        <v>0</v>
      </c>
    </row>
    <row r="267" spans="1:47" x14ac:dyDescent="0.2">
      <c r="A267" s="36">
        <v>266</v>
      </c>
      <c r="B267" s="36">
        <v>1004364</v>
      </c>
      <c r="C267" s="36" t="s">
        <v>218</v>
      </c>
      <c r="D267" s="36" t="s">
        <v>153</v>
      </c>
      <c r="E267" s="36" t="s">
        <v>2210</v>
      </c>
      <c r="F267" s="36">
        <v>10</v>
      </c>
      <c r="G267" s="36">
        <v>48</v>
      </c>
      <c r="H267" s="36">
        <v>60</v>
      </c>
      <c r="I267" s="36">
        <v>62</v>
      </c>
      <c r="J267" s="36">
        <v>38</v>
      </c>
      <c r="K267" s="36">
        <v>48</v>
      </c>
      <c r="L267" s="36">
        <v>8</v>
      </c>
      <c r="M267" s="36">
        <v>2</v>
      </c>
      <c r="N267" s="36">
        <v>2</v>
      </c>
      <c r="O267" s="36">
        <v>2</v>
      </c>
      <c r="P267" s="36">
        <v>0</v>
      </c>
      <c r="Q267" s="36">
        <v>3</v>
      </c>
      <c r="R267" s="36">
        <v>1</v>
      </c>
      <c r="S267" s="36">
        <v>1</v>
      </c>
      <c r="T267" s="36">
        <v>0</v>
      </c>
      <c r="U267" s="36" t="s">
        <v>1975</v>
      </c>
      <c r="V267" s="36" t="s">
        <v>1974</v>
      </c>
      <c r="W267" s="36" t="s">
        <v>2219</v>
      </c>
      <c r="Z267" s="36">
        <v>534500</v>
      </c>
      <c r="AB267" s="36">
        <v>295700</v>
      </c>
      <c r="AD267" s="36" t="s">
        <v>1987</v>
      </c>
      <c r="AE267" s="36">
        <v>1</v>
      </c>
      <c r="AF267" s="36">
        <v>0</v>
      </c>
      <c r="AG267" s="36">
        <v>0</v>
      </c>
      <c r="AH267" s="36">
        <v>0</v>
      </c>
      <c r="AI267" s="36">
        <v>0.19</v>
      </c>
      <c r="AJ267" s="36">
        <v>0.23</v>
      </c>
      <c r="AK267" s="36">
        <v>0.25</v>
      </c>
      <c r="AL267" s="36">
        <v>522000</v>
      </c>
      <c r="AO267" s="36">
        <v>6</v>
      </c>
      <c r="AP267" s="36">
        <v>2</v>
      </c>
      <c r="AQ267" s="36">
        <v>1</v>
      </c>
      <c r="AR267" s="36">
        <v>80</v>
      </c>
      <c r="AS267" s="36">
        <v>84</v>
      </c>
      <c r="AT267" s="36">
        <v>247</v>
      </c>
      <c r="AU267" s="36">
        <v>0</v>
      </c>
    </row>
    <row r="268" spans="1:47" x14ac:dyDescent="0.2">
      <c r="A268" s="36">
        <v>267</v>
      </c>
      <c r="B268" s="36">
        <v>1004385</v>
      </c>
      <c r="C268" s="36" t="s">
        <v>169</v>
      </c>
      <c r="D268" s="36" t="s">
        <v>138</v>
      </c>
      <c r="E268" s="36" t="s">
        <v>2210</v>
      </c>
      <c r="F268" s="36">
        <v>9</v>
      </c>
      <c r="G268" s="36">
        <v>48</v>
      </c>
      <c r="H268" s="36">
        <v>52</v>
      </c>
      <c r="I268" s="36">
        <v>60</v>
      </c>
      <c r="J268" s="36">
        <v>41</v>
      </c>
      <c r="K268" s="36">
        <v>48</v>
      </c>
      <c r="L268" s="36">
        <v>7</v>
      </c>
      <c r="M268" s="36">
        <v>1</v>
      </c>
      <c r="N268" s="36">
        <v>5</v>
      </c>
      <c r="O268" s="36">
        <v>0</v>
      </c>
      <c r="P268" s="36">
        <v>0</v>
      </c>
      <c r="Q268" s="36">
        <v>1</v>
      </c>
      <c r="R268" s="36">
        <v>0</v>
      </c>
      <c r="S268" s="36">
        <v>1</v>
      </c>
      <c r="T268" s="36">
        <v>3</v>
      </c>
      <c r="U268" s="36" t="s">
        <v>1975</v>
      </c>
      <c r="V268" s="36" t="s">
        <v>1989</v>
      </c>
      <c r="W268" s="36" t="s">
        <v>2218</v>
      </c>
      <c r="Z268" s="36">
        <v>314300</v>
      </c>
      <c r="AB268" s="36">
        <v>210200</v>
      </c>
      <c r="AD268" s="36" t="s">
        <v>1987</v>
      </c>
      <c r="AE268" s="36">
        <v>12</v>
      </c>
      <c r="AF268" s="36">
        <v>0</v>
      </c>
      <c r="AG268" s="36">
        <v>0</v>
      </c>
      <c r="AH268" s="36">
        <v>0</v>
      </c>
      <c r="AI268" s="36">
        <v>12.42</v>
      </c>
      <c r="AJ268" s="36">
        <v>17.899999999999999</v>
      </c>
      <c r="AK268" s="36">
        <v>6.38</v>
      </c>
      <c r="AL268" s="36">
        <v>358000</v>
      </c>
      <c r="AO268" s="36">
        <v>4</v>
      </c>
      <c r="AP268" s="36">
        <v>0</v>
      </c>
      <c r="AQ268" s="36">
        <v>0</v>
      </c>
      <c r="AR268" s="36">
        <v>50</v>
      </c>
      <c r="AS268" s="36">
        <v>88</v>
      </c>
      <c r="AT268" s="36">
        <v>194</v>
      </c>
      <c r="AU268" s="36">
        <v>0</v>
      </c>
    </row>
    <row r="269" spans="1:47" x14ac:dyDescent="0.2">
      <c r="A269" s="36">
        <v>268</v>
      </c>
      <c r="B269" s="36">
        <v>290801</v>
      </c>
      <c r="C269" s="36" t="s">
        <v>84</v>
      </c>
      <c r="D269" s="36" t="s">
        <v>954</v>
      </c>
      <c r="E269" s="36" t="s">
        <v>2210</v>
      </c>
      <c r="F269" s="36">
        <v>3</v>
      </c>
      <c r="G269" s="36">
        <v>43</v>
      </c>
      <c r="H269" s="36">
        <v>37</v>
      </c>
      <c r="I269" s="36">
        <v>52</v>
      </c>
      <c r="J269" s="36">
        <v>37</v>
      </c>
      <c r="K269" s="36">
        <v>51</v>
      </c>
      <c r="L269" s="36">
        <v>6</v>
      </c>
      <c r="M269" s="36">
        <v>8</v>
      </c>
      <c r="N269" s="36">
        <v>3</v>
      </c>
      <c r="O269" s="36">
        <v>0</v>
      </c>
      <c r="P269" s="36">
        <v>0</v>
      </c>
      <c r="Q269" s="36">
        <v>0</v>
      </c>
      <c r="R269" s="36">
        <v>0</v>
      </c>
      <c r="S269" s="36">
        <v>0</v>
      </c>
      <c r="T269" s="36">
        <v>0</v>
      </c>
      <c r="U269" s="36" t="s">
        <v>1975</v>
      </c>
      <c r="V269" s="36" t="s">
        <v>1983</v>
      </c>
      <c r="W269" s="36" t="s">
        <v>2217</v>
      </c>
      <c r="Z269" s="36">
        <v>737000</v>
      </c>
      <c r="AB269" s="36">
        <v>463900</v>
      </c>
      <c r="AD269" s="36" t="s">
        <v>1978</v>
      </c>
      <c r="AE269" s="36">
        <v>3</v>
      </c>
      <c r="AF269" s="36">
        <v>0</v>
      </c>
      <c r="AG269" s="36">
        <v>0</v>
      </c>
      <c r="AH269" s="36">
        <v>0</v>
      </c>
      <c r="AI269" s="36">
        <v>0.35</v>
      </c>
      <c r="AJ269" s="36">
        <v>0.23</v>
      </c>
      <c r="AK269" s="36">
        <v>0.51</v>
      </c>
      <c r="AL269" s="36">
        <v>719000</v>
      </c>
      <c r="AO269" s="36">
        <v>3</v>
      </c>
      <c r="AP269" s="36">
        <v>0</v>
      </c>
      <c r="AQ269" s="36">
        <v>1</v>
      </c>
      <c r="AR269" s="36">
        <v>64</v>
      </c>
      <c r="AS269" s="36">
        <v>87</v>
      </c>
      <c r="AT269" s="36">
        <v>110</v>
      </c>
      <c r="AU269" s="36">
        <v>0</v>
      </c>
    </row>
    <row r="270" spans="1:47" x14ac:dyDescent="0.2">
      <c r="A270" s="36">
        <v>269</v>
      </c>
      <c r="B270" s="36">
        <v>1017057</v>
      </c>
      <c r="C270" s="36" t="s">
        <v>682</v>
      </c>
      <c r="D270" s="36" t="s">
        <v>1632</v>
      </c>
      <c r="E270" s="36" t="s">
        <v>2210</v>
      </c>
      <c r="F270" s="36">
        <v>3</v>
      </c>
      <c r="G270" s="36">
        <v>35</v>
      </c>
      <c r="H270" s="36">
        <v>34</v>
      </c>
      <c r="I270" s="36">
        <v>48</v>
      </c>
      <c r="J270" s="36">
        <v>28</v>
      </c>
      <c r="K270" s="36">
        <v>40</v>
      </c>
      <c r="L270" s="36">
        <v>7</v>
      </c>
      <c r="M270" s="36">
        <v>2</v>
      </c>
      <c r="N270" s="36">
        <v>2</v>
      </c>
      <c r="O270" s="36">
        <v>2</v>
      </c>
      <c r="P270" s="36">
        <v>0</v>
      </c>
      <c r="Q270" s="36">
        <v>1</v>
      </c>
      <c r="R270" s="36">
        <v>2</v>
      </c>
      <c r="S270" s="36">
        <v>0</v>
      </c>
      <c r="T270" s="36">
        <v>1</v>
      </c>
      <c r="U270" s="36" t="s">
        <v>1975</v>
      </c>
      <c r="V270" s="36" t="s">
        <v>1983</v>
      </c>
      <c r="W270" s="36" t="s">
        <v>2216</v>
      </c>
      <c r="Z270" s="36">
        <v>191800</v>
      </c>
      <c r="AB270" s="36">
        <v>123900</v>
      </c>
      <c r="AD270" s="36" t="s">
        <v>1978</v>
      </c>
      <c r="AE270" s="36">
        <v>18</v>
      </c>
      <c r="AF270" s="36">
        <v>0</v>
      </c>
      <c r="AG270" s="36">
        <v>0</v>
      </c>
      <c r="AH270" s="36">
        <v>0</v>
      </c>
      <c r="AI270" s="36">
        <v>51.13</v>
      </c>
      <c r="AJ270" s="36">
        <v>46.79</v>
      </c>
      <c r="AK270" s="36">
        <v>49.36</v>
      </c>
      <c r="AL270" s="36">
        <v>200000</v>
      </c>
      <c r="AO270" s="36">
        <v>5</v>
      </c>
      <c r="AP270" s="36">
        <v>2</v>
      </c>
      <c r="AQ270" s="36">
        <v>3</v>
      </c>
      <c r="AR270" s="36">
        <v>66</v>
      </c>
      <c r="AS270" s="36">
        <v>61</v>
      </c>
      <c r="AT270" s="36">
        <v>133</v>
      </c>
      <c r="AU270" s="36">
        <v>0</v>
      </c>
    </row>
    <row r="271" spans="1:47" x14ac:dyDescent="0.2">
      <c r="A271" s="36">
        <v>270</v>
      </c>
      <c r="B271" s="36">
        <v>998791</v>
      </c>
      <c r="C271" s="36" t="s">
        <v>1020</v>
      </c>
      <c r="D271" s="36" t="s">
        <v>68</v>
      </c>
      <c r="E271" s="36" t="s">
        <v>2210</v>
      </c>
      <c r="F271" s="36">
        <v>3</v>
      </c>
      <c r="G271" s="36">
        <v>35</v>
      </c>
      <c r="H271" s="36">
        <v>50</v>
      </c>
      <c r="I271" s="36">
        <v>43</v>
      </c>
      <c r="J271" s="36">
        <v>30</v>
      </c>
      <c r="K271" s="36">
        <v>45</v>
      </c>
      <c r="L271" s="36">
        <v>3</v>
      </c>
      <c r="M271" s="36">
        <v>9</v>
      </c>
      <c r="N271" s="36">
        <v>1</v>
      </c>
      <c r="O271" s="36">
        <v>2</v>
      </c>
      <c r="P271" s="36">
        <v>0</v>
      </c>
      <c r="Q271" s="36">
        <v>0</v>
      </c>
      <c r="R271" s="36">
        <v>1</v>
      </c>
      <c r="S271" s="36">
        <v>0</v>
      </c>
      <c r="T271" s="36">
        <v>0</v>
      </c>
      <c r="U271" s="36" t="s">
        <v>1975</v>
      </c>
      <c r="V271" s="36" t="s">
        <v>1983</v>
      </c>
      <c r="W271" s="36" t="s">
        <v>2215</v>
      </c>
      <c r="Z271" s="36">
        <v>580000</v>
      </c>
      <c r="AB271" s="36">
        <v>352700</v>
      </c>
      <c r="AD271" s="36" t="s">
        <v>1987</v>
      </c>
      <c r="AE271" s="36">
        <v>31</v>
      </c>
      <c r="AF271" s="36">
        <v>0</v>
      </c>
      <c r="AG271" s="36">
        <v>0</v>
      </c>
      <c r="AH271" s="36">
        <v>0</v>
      </c>
      <c r="AI271" s="36">
        <v>0.16</v>
      </c>
      <c r="AJ271" s="36">
        <v>0.1</v>
      </c>
      <c r="AK271" s="36">
        <v>0.18</v>
      </c>
      <c r="AL271" s="36">
        <v>566000</v>
      </c>
      <c r="AO271" s="36">
        <v>6</v>
      </c>
      <c r="AP271" s="36">
        <v>1</v>
      </c>
      <c r="AQ271" s="36">
        <v>2</v>
      </c>
      <c r="AR271" s="36">
        <v>83</v>
      </c>
      <c r="AS271" s="36">
        <v>80</v>
      </c>
      <c r="AT271" s="36">
        <v>48</v>
      </c>
      <c r="AU271" s="36">
        <v>0</v>
      </c>
    </row>
    <row r="272" spans="1:47" x14ac:dyDescent="0.2">
      <c r="A272" s="36">
        <v>271</v>
      </c>
      <c r="B272" s="36">
        <v>990978</v>
      </c>
      <c r="C272" s="36" t="s">
        <v>1669</v>
      </c>
      <c r="D272" s="36" t="s">
        <v>501</v>
      </c>
      <c r="E272" s="36" t="s">
        <v>2210</v>
      </c>
      <c r="F272" s="36">
        <v>3</v>
      </c>
      <c r="G272" s="36">
        <v>33</v>
      </c>
      <c r="H272" s="36">
        <v>23</v>
      </c>
      <c r="I272" s="36">
        <v>42</v>
      </c>
      <c r="J272" s="36">
        <v>27</v>
      </c>
      <c r="K272" s="36">
        <v>36</v>
      </c>
      <c r="L272" s="36">
        <v>2</v>
      </c>
      <c r="M272" s="36">
        <v>5</v>
      </c>
      <c r="N272" s="36">
        <v>3</v>
      </c>
      <c r="O272" s="36">
        <v>2</v>
      </c>
      <c r="P272" s="36">
        <v>0</v>
      </c>
      <c r="Q272" s="36">
        <v>0</v>
      </c>
      <c r="R272" s="36">
        <v>0</v>
      </c>
      <c r="S272" s="36">
        <v>0</v>
      </c>
      <c r="T272" s="36">
        <v>0</v>
      </c>
      <c r="U272" s="36" t="s">
        <v>1975</v>
      </c>
      <c r="V272" s="36" t="s">
        <v>1985</v>
      </c>
      <c r="W272" s="36" t="s">
        <v>2214</v>
      </c>
      <c r="X272" s="36" t="s">
        <v>1980</v>
      </c>
      <c r="Y272" s="36" t="s">
        <v>1982</v>
      </c>
      <c r="Z272" s="36">
        <v>439800</v>
      </c>
      <c r="AB272" s="36">
        <v>249600</v>
      </c>
      <c r="AD272" s="36" t="s">
        <v>1978</v>
      </c>
      <c r="AE272" s="36">
        <v>39</v>
      </c>
      <c r="AF272" s="36">
        <v>0</v>
      </c>
      <c r="AG272" s="36">
        <v>0</v>
      </c>
      <c r="AH272" s="36">
        <v>0</v>
      </c>
      <c r="AI272" s="36">
        <v>0.19</v>
      </c>
      <c r="AJ272" s="36">
        <v>0.35</v>
      </c>
      <c r="AK272" s="36">
        <v>0.57999999999999996</v>
      </c>
      <c r="AL272" s="36">
        <v>416000</v>
      </c>
      <c r="AO272" s="36">
        <v>2</v>
      </c>
      <c r="AP272" s="36">
        <v>0</v>
      </c>
      <c r="AQ272" s="36">
        <v>0</v>
      </c>
      <c r="AR272" s="36">
        <v>85</v>
      </c>
      <c r="AS272" s="36">
        <v>37</v>
      </c>
      <c r="AT272" s="36">
        <v>37</v>
      </c>
      <c r="AU272" s="36">
        <v>0</v>
      </c>
    </row>
    <row r="273" spans="1:47" x14ac:dyDescent="0.2">
      <c r="A273" s="36">
        <v>272</v>
      </c>
      <c r="B273" s="36">
        <v>997823</v>
      </c>
      <c r="C273" s="36" t="s">
        <v>216</v>
      </c>
      <c r="D273" s="36" t="s">
        <v>967</v>
      </c>
      <c r="E273" s="36" t="s">
        <v>2210</v>
      </c>
      <c r="F273" s="36">
        <v>9</v>
      </c>
      <c r="G273" s="36">
        <v>33</v>
      </c>
      <c r="H273" s="36">
        <v>36</v>
      </c>
      <c r="I273" s="36">
        <v>44</v>
      </c>
      <c r="J273" s="36">
        <v>29</v>
      </c>
      <c r="K273" s="36">
        <v>37</v>
      </c>
      <c r="L273" s="36">
        <v>4</v>
      </c>
      <c r="M273" s="36">
        <v>1</v>
      </c>
      <c r="N273" s="36">
        <v>3</v>
      </c>
      <c r="O273" s="36">
        <v>2</v>
      </c>
      <c r="P273" s="36">
        <v>1</v>
      </c>
      <c r="Q273" s="36">
        <v>1</v>
      </c>
      <c r="R273" s="36">
        <v>2</v>
      </c>
      <c r="S273" s="36">
        <v>1</v>
      </c>
      <c r="T273" s="36">
        <v>0</v>
      </c>
      <c r="U273" s="36" t="s">
        <v>1975</v>
      </c>
      <c r="V273" s="36" t="s">
        <v>1989</v>
      </c>
      <c r="W273" s="36" t="s">
        <v>2213</v>
      </c>
      <c r="Z273" s="36">
        <v>477600</v>
      </c>
      <c r="AB273" s="36">
        <v>272300</v>
      </c>
      <c r="AD273" s="36" t="s">
        <v>1993</v>
      </c>
      <c r="AE273" s="36">
        <v>35</v>
      </c>
      <c r="AF273" s="36">
        <v>0</v>
      </c>
      <c r="AG273" s="36">
        <v>0</v>
      </c>
      <c r="AH273" s="36">
        <v>0</v>
      </c>
      <c r="AI273" s="36">
        <v>0.08</v>
      </c>
      <c r="AJ273" s="36">
        <v>0.05</v>
      </c>
      <c r="AK273" s="36">
        <v>0.05</v>
      </c>
      <c r="AL273" s="36">
        <v>466000</v>
      </c>
      <c r="AO273" s="36">
        <v>4</v>
      </c>
      <c r="AP273" s="36">
        <v>1</v>
      </c>
      <c r="AQ273" s="36">
        <v>3</v>
      </c>
      <c r="AR273" s="36">
        <v>60</v>
      </c>
      <c r="AS273" s="36">
        <v>68</v>
      </c>
      <c r="AT273" s="36">
        <v>102</v>
      </c>
      <c r="AU273" s="36">
        <v>0</v>
      </c>
    </row>
    <row r="274" spans="1:47" x14ac:dyDescent="0.2">
      <c r="A274" s="36">
        <v>273</v>
      </c>
      <c r="B274" s="36">
        <v>998128</v>
      </c>
      <c r="C274" s="36" t="s">
        <v>191</v>
      </c>
      <c r="D274" s="36" t="s">
        <v>192</v>
      </c>
      <c r="E274" s="36" t="s">
        <v>2210</v>
      </c>
      <c r="F274" s="36">
        <v>2</v>
      </c>
      <c r="G274" s="36">
        <v>33</v>
      </c>
      <c r="H274" s="36">
        <v>16</v>
      </c>
      <c r="I274" s="36">
        <v>44</v>
      </c>
      <c r="J274" s="36">
        <v>24</v>
      </c>
      <c r="K274" s="36">
        <v>33</v>
      </c>
      <c r="L274" s="36">
        <v>7</v>
      </c>
      <c r="M274" s="36">
        <v>1</v>
      </c>
      <c r="N274" s="36">
        <v>2</v>
      </c>
      <c r="O274" s="36">
        <v>1</v>
      </c>
      <c r="P274" s="36">
        <v>0</v>
      </c>
      <c r="Q274" s="36">
        <v>0</v>
      </c>
      <c r="R274" s="36">
        <v>0</v>
      </c>
      <c r="S274" s="36">
        <v>0</v>
      </c>
      <c r="T274" s="36">
        <v>0</v>
      </c>
      <c r="U274" s="36" t="s">
        <v>1975</v>
      </c>
      <c r="V274" s="36" t="s">
        <v>1985</v>
      </c>
      <c r="W274" s="36" t="s">
        <v>2212</v>
      </c>
      <c r="X274" s="36" t="s">
        <v>1995</v>
      </c>
      <c r="Y274" s="36" t="s">
        <v>2211</v>
      </c>
      <c r="Z274" s="36">
        <v>865400</v>
      </c>
      <c r="AB274" s="36">
        <v>552400</v>
      </c>
      <c r="AD274" s="36" t="s">
        <v>1993</v>
      </c>
      <c r="AE274" s="36">
        <v>23</v>
      </c>
      <c r="AF274" s="36">
        <v>0</v>
      </c>
      <c r="AG274" s="36">
        <v>0</v>
      </c>
      <c r="AH274" s="36">
        <v>0</v>
      </c>
      <c r="AI274" s="36">
        <v>0.43</v>
      </c>
      <c r="AJ274" s="36">
        <v>0.23</v>
      </c>
      <c r="AK274" s="36">
        <v>0.32</v>
      </c>
      <c r="AL274" s="36">
        <v>844000</v>
      </c>
      <c r="AO274" s="36">
        <v>0</v>
      </c>
      <c r="AP274" s="36">
        <v>0</v>
      </c>
      <c r="AQ274" s="36">
        <v>2</v>
      </c>
      <c r="AR274" s="36">
        <v>62</v>
      </c>
      <c r="AS274" s="36">
        <v>35</v>
      </c>
      <c r="AT274" s="36">
        <v>153</v>
      </c>
      <c r="AU274" s="36">
        <v>0</v>
      </c>
    </row>
    <row r="275" spans="1:47" x14ac:dyDescent="0.2">
      <c r="A275" s="36">
        <v>274</v>
      </c>
      <c r="B275" s="36">
        <v>1020670</v>
      </c>
      <c r="C275" s="36" t="s">
        <v>900</v>
      </c>
      <c r="D275" s="36" t="s">
        <v>877</v>
      </c>
      <c r="E275" s="36" t="s">
        <v>2210</v>
      </c>
      <c r="F275" s="36">
        <v>0</v>
      </c>
      <c r="G275" s="36">
        <v>5</v>
      </c>
      <c r="H275" s="36">
        <v>2</v>
      </c>
      <c r="I275" s="36">
        <v>6</v>
      </c>
      <c r="J275" s="36">
        <v>4</v>
      </c>
      <c r="K275" s="36">
        <v>6</v>
      </c>
      <c r="L275" s="36">
        <v>1</v>
      </c>
      <c r="M275" s="36">
        <v>1</v>
      </c>
      <c r="N275" s="36">
        <v>0</v>
      </c>
      <c r="O275" s="36">
        <v>0</v>
      </c>
      <c r="P275" s="36">
        <v>0</v>
      </c>
      <c r="Q275" s="36">
        <v>0</v>
      </c>
      <c r="R275" s="36">
        <v>0</v>
      </c>
      <c r="S275" s="36">
        <v>0</v>
      </c>
      <c r="T275" s="36">
        <v>0</v>
      </c>
      <c r="U275" s="36" t="s">
        <v>1975</v>
      </c>
      <c r="V275" s="36" t="s">
        <v>1985</v>
      </c>
      <c r="W275" s="36" t="s">
        <v>2209</v>
      </c>
      <c r="X275" s="36" t="s">
        <v>1980</v>
      </c>
      <c r="Y275" s="36" t="s">
        <v>1982</v>
      </c>
      <c r="Z275" s="36">
        <v>223400</v>
      </c>
      <c r="AB275" s="36">
        <v>148800</v>
      </c>
      <c r="AE275" s="36">
        <v>8</v>
      </c>
      <c r="AF275" s="36">
        <v>0</v>
      </c>
      <c r="AG275" s="36">
        <v>0</v>
      </c>
      <c r="AH275" s="36">
        <v>0</v>
      </c>
      <c r="AI275" s="36">
        <v>8.0399999999999991</v>
      </c>
      <c r="AJ275" s="36">
        <v>4.68</v>
      </c>
      <c r="AK275" s="36">
        <v>6.43</v>
      </c>
      <c r="AL275" s="36">
        <v>274000</v>
      </c>
      <c r="AO275" s="36">
        <v>2</v>
      </c>
      <c r="AP275" s="36">
        <v>1</v>
      </c>
      <c r="AQ275" s="36">
        <v>2</v>
      </c>
      <c r="AR275" s="36">
        <v>50</v>
      </c>
      <c r="AS275" s="36">
        <v>31</v>
      </c>
      <c r="AT275" s="36">
        <v>6</v>
      </c>
      <c r="AU275" s="36">
        <v>0</v>
      </c>
    </row>
    <row r="276" spans="1:47" x14ac:dyDescent="0.2">
      <c r="A276" s="36">
        <v>275</v>
      </c>
      <c r="B276" s="36">
        <v>293222</v>
      </c>
      <c r="C276" s="36" t="s">
        <v>33</v>
      </c>
      <c r="D276" s="36" t="s">
        <v>74</v>
      </c>
      <c r="E276" s="36" t="s">
        <v>2180</v>
      </c>
      <c r="F276" s="36">
        <v>58</v>
      </c>
      <c r="G276" s="36">
        <v>138</v>
      </c>
      <c r="H276" s="36">
        <v>151</v>
      </c>
      <c r="I276" s="36">
        <v>126</v>
      </c>
      <c r="J276" s="36">
        <v>108</v>
      </c>
      <c r="K276" s="36">
        <v>150</v>
      </c>
      <c r="L276" s="36">
        <v>12</v>
      </c>
      <c r="M276" s="36">
        <v>20</v>
      </c>
      <c r="N276" s="36">
        <v>4</v>
      </c>
      <c r="O276" s="36">
        <v>10</v>
      </c>
      <c r="P276" s="36">
        <v>0</v>
      </c>
      <c r="Q276" s="36">
        <v>1</v>
      </c>
      <c r="R276" s="36">
        <v>1</v>
      </c>
      <c r="S276" s="36">
        <v>2</v>
      </c>
      <c r="T276" s="36">
        <v>0</v>
      </c>
      <c r="U276" s="36" t="s">
        <v>1975</v>
      </c>
      <c r="V276" s="36" t="s">
        <v>2020</v>
      </c>
      <c r="W276" s="36" t="s">
        <v>2208</v>
      </c>
      <c r="X276" s="36" t="s">
        <v>1980</v>
      </c>
      <c r="Y276" s="36" t="s">
        <v>2117</v>
      </c>
      <c r="Z276" s="36">
        <v>1092500</v>
      </c>
      <c r="AB276" s="36">
        <v>703900</v>
      </c>
      <c r="AD276" s="36" t="s">
        <v>1993</v>
      </c>
      <c r="AE276" s="36">
        <v>29</v>
      </c>
      <c r="AF276" s="36">
        <v>0</v>
      </c>
      <c r="AG276" s="36">
        <v>0</v>
      </c>
      <c r="AH276" s="36">
        <v>0</v>
      </c>
      <c r="AI276" s="36">
        <v>17.47</v>
      </c>
      <c r="AJ276" s="36">
        <v>10.47</v>
      </c>
      <c r="AK276" s="36">
        <v>15.01</v>
      </c>
      <c r="AL276" s="36">
        <v>1066000</v>
      </c>
      <c r="AO276" s="36">
        <v>13</v>
      </c>
      <c r="AP276" s="36">
        <v>9</v>
      </c>
      <c r="AQ276" s="36">
        <v>2</v>
      </c>
      <c r="AR276" s="36">
        <v>87</v>
      </c>
      <c r="AS276" s="36">
        <v>73</v>
      </c>
      <c r="AT276" s="36">
        <v>166</v>
      </c>
      <c r="AU276" s="36">
        <v>0</v>
      </c>
    </row>
    <row r="277" spans="1:47" x14ac:dyDescent="0.2">
      <c r="A277" s="36">
        <v>276</v>
      </c>
      <c r="B277" s="36">
        <v>993946</v>
      </c>
      <c r="C277" s="36" t="s">
        <v>42</v>
      </c>
      <c r="D277" s="36" t="s">
        <v>69</v>
      </c>
      <c r="E277" s="36" t="s">
        <v>2180</v>
      </c>
      <c r="F277" s="36">
        <v>31</v>
      </c>
      <c r="G277" s="36">
        <v>112</v>
      </c>
      <c r="H277" s="36">
        <v>95</v>
      </c>
      <c r="I277" s="36">
        <v>91</v>
      </c>
      <c r="J277" s="36">
        <v>92</v>
      </c>
      <c r="K277" s="36">
        <v>112</v>
      </c>
      <c r="L277" s="36">
        <v>12</v>
      </c>
      <c r="M277" s="36">
        <v>6</v>
      </c>
      <c r="N277" s="36">
        <v>7</v>
      </c>
      <c r="O277" s="36">
        <v>4</v>
      </c>
      <c r="P277" s="36">
        <v>0</v>
      </c>
      <c r="Q277" s="36">
        <v>2</v>
      </c>
      <c r="R277" s="36">
        <v>0</v>
      </c>
      <c r="S277" s="36">
        <v>4</v>
      </c>
      <c r="T277" s="36">
        <v>1</v>
      </c>
      <c r="U277" s="36" t="s">
        <v>1975</v>
      </c>
      <c r="V277" s="36" t="s">
        <v>2020</v>
      </c>
      <c r="W277" s="36" t="s">
        <v>2047</v>
      </c>
      <c r="X277" s="36" t="s">
        <v>1983</v>
      </c>
      <c r="Y277" s="36" t="s">
        <v>2207</v>
      </c>
      <c r="Z277" s="36">
        <v>883000</v>
      </c>
      <c r="AB277" s="36">
        <v>548600</v>
      </c>
      <c r="AD277" s="36" t="s">
        <v>1987</v>
      </c>
      <c r="AE277" s="36">
        <v>2</v>
      </c>
      <c r="AF277" s="36">
        <v>0</v>
      </c>
      <c r="AG277" s="36">
        <v>0</v>
      </c>
      <c r="AH277" s="36">
        <v>0</v>
      </c>
      <c r="AI277" s="36">
        <v>1.28</v>
      </c>
      <c r="AJ277" s="36">
        <v>1.1100000000000001</v>
      </c>
      <c r="AK277" s="36">
        <v>1.01</v>
      </c>
      <c r="AL277" s="36">
        <v>862000</v>
      </c>
      <c r="AO277" s="36">
        <v>4</v>
      </c>
      <c r="AP277" s="36">
        <v>1</v>
      </c>
      <c r="AQ277" s="36">
        <v>1</v>
      </c>
      <c r="AR277" s="36">
        <v>66</v>
      </c>
      <c r="AS277" s="36">
        <v>81</v>
      </c>
      <c r="AT277" s="36">
        <v>234</v>
      </c>
      <c r="AU277" s="36">
        <v>0</v>
      </c>
    </row>
    <row r="278" spans="1:47" x14ac:dyDescent="0.2">
      <c r="A278" s="36">
        <v>277</v>
      </c>
      <c r="B278" s="36">
        <v>1004863</v>
      </c>
      <c r="C278" s="36" t="s">
        <v>148</v>
      </c>
      <c r="D278" s="36" t="s">
        <v>149</v>
      </c>
      <c r="E278" s="36" t="s">
        <v>2180</v>
      </c>
      <c r="F278" s="36">
        <v>20</v>
      </c>
      <c r="G278" s="36">
        <v>103</v>
      </c>
      <c r="H278" s="36">
        <v>113</v>
      </c>
      <c r="I278" s="36">
        <v>68</v>
      </c>
      <c r="J278" s="36">
        <v>81</v>
      </c>
      <c r="K278" s="36">
        <v>111</v>
      </c>
      <c r="L278" s="36">
        <v>18</v>
      </c>
      <c r="M278" s="36">
        <v>5</v>
      </c>
      <c r="N278" s="36">
        <v>9</v>
      </c>
      <c r="O278" s="36">
        <v>5</v>
      </c>
      <c r="P278" s="36">
        <v>0</v>
      </c>
      <c r="Q278" s="36">
        <v>1</v>
      </c>
      <c r="R278" s="36">
        <v>3</v>
      </c>
      <c r="S278" s="36">
        <v>0</v>
      </c>
      <c r="T278" s="36">
        <v>0</v>
      </c>
      <c r="U278" s="36" t="s">
        <v>1975</v>
      </c>
      <c r="V278" s="36" t="s">
        <v>2020</v>
      </c>
      <c r="W278" s="36" t="s">
        <v>2206</v>
      </c>
      <c r="X278" s="36" t="s">
        <v>1995</v>
      </c>
      <c r="Y278" s="36" t="s">
        <v>2056</v>
      </c>
      <c r="Z278" s="36">
        <v>551600</v>
      </c>
      <c r="AB278" s="36">
        <v>371800</v>
      </c>
      <c r="AE278" s="36">
        <v>20</v>
      </c>
      <c r="AF278" s="36">
        <v>0</v>
      </c>
      <c r="AG278" s="36">
        <v>0</v>
      </c>
      <c r="AH278" s="36">
        <v>0</v>
      </c>
      <c r="AI278" s="36">
        <v>0.93</v>
      </c>
      <c r="AJ278" s="36">
        <v>0.45</v>
      </c>
      <c r="AK278" s="36">
        <v>0.27</v>
      </c>
      <c r="AL278" s="36">
        <v>538000</v>
      </c>
      <c r="AO278" s="36">
        <v>7</v>
      </c>
      <c r="AP278" s="36">
        <v>2</v>
      </c>
      <c r="AQ278" s="36">
        <v>4</v>
      </c>
      <c r="AR278" s="36">
        <v>73</v>
      </c>
      <c r="AS278" s="36">
        <v>84</v>
      </c>
      <c r="AT278" s="36">
        <v>582</v>
      </c>
      <c r="AU278" s="36">
        <v>0</v>
      </c>
    </row>
    <row r="279" spans="1:47" x14ac:dyDescent="0.2">
      <c r="A279" s="36">
        <v>278</v>
      </c>
      <c r="B279" s="36">
        <v>297523</v>
      </c>
      <c r="C279" s="36" t="s">
        <v>89</v>
      </c>
      <c r="D279" s="36" t="s">
        <v>90</v>
      </c>
      <c r="E279" s="36" t="s">
        <v>2180</v>
      </c>
      <c r="F279" s="36">
        <v>27</v>
      </c>
      <c r="G279" s="36">
        <v>100</v>
      </c>
      <c r="H279" s="36">
        <v>103</v>
      </c>
      <c r="I279" s="36">
        <v>102</v>
      </c>
      <c r="J279" s="36">
        <v>91</v>
      </c>
      <c r="K279" s="36">
        <v>110</v>
      </c>
      <c r="L279" s="36">
        <v>3</v>
      </c>
      <c r="M279" s="36">
        <v>14</v>
      </c>
      <c r="N279" s="36">
        <v>5</v>
      </c>
      <c r="O279" s="36">
        <v>3</v>
      </c>
      <c r="P279" s="36">
        <v>35</v>
      </c>
      <c r="Q279" s="36">
        <v>1</v>
      </c>
      <c r="R279" s="36">
        <v>0</v>
      </c>
      <c r="S279" s="36">
        <v>0</v>
      </c>
      <c r="T279" s="36">
        <v>0</v>
      </c>
      <c r="U279" s="36" t="s">
        <v>1975</v>
      </c>
      <c r="V279" s="36" t="s">
        <v>2020</v>
      </c>
      <c r="W279" s="36" t="s">
        <v>2205</v>
      </c>
      <c r="X279" s="36" t="s">
        <v>2003</v>
      </c>
      <c r="Y279" s="36" t="s">
        <v>2204</v>
      </c>
      <c r="Z279" s="36">
        <v>847000</v>
      </c>
      <c r="AB279" s="36">
        <v>560500</v>
      </c>
      <c r="AD279" s="36" t="s">
        <v>2001</v>
      </c>
      <c r="AE279" s="36">
        <v>43</v>
      </c>
      <c r="AF279" s="36">
        <v>0</v>
      </c>
      <c r="AG279" s="36">
        <v>0</v>
      </c>
      <c r="AH279" s="36">
        <v>0</v>
      </c>
      <c r="AI279" s="36">
        <v>3.73</v>
      </c>
      <c r="AJ279" s="36">
        <v>2.11</v>
      </c>
      <c r="AK279" s="36">
        <v>3.51</v>
      </c>
      <c r="AL279" s="36">
        <v>826000</v>
      </c>
      <c r="AO279" s="36">
        <v>7</v>
      </c>
      <c r="AP279" s="36">
        <v>0</v>
      </c>
      <c r="AQ279" s="36">
        <v>1</v>
      </c>
      <c r="AR279" s="36">
        <v>64</v>
      </c>
      <c r="AS279" s="36">
        <v>80</v>
      </c>
      <c r="AT279" s="36">
        <v>103</v>
      </c>
      <c r="AU279" s="36">
        <v>0</v>
      </c>
    </row>
    <row r="280" spans="1:47" x14ac:dyDescent="0.2">
      <c r="A280" s="36">
        <v>279</v>
      </c>
      <c r="B280" s="36">
        <v>992242</v>
      </c>
      <c r="C280" s="36" t="s">
        <v>55</v>
      </c>
      <c r="D280" s="36" t="s">
        <v>449</v>
      </c>
      <c r="E280" s="36" t="s">
        <v>2180</v>
      </c>
      <c r="F280" s="36">
        <v>24</v>
      </c>
      <c r="G280" s="36">
        <v>99</v>
      </c>
      <c r="H280" s="36">
        <v>105</v>
      </c>
      <c r="I280" s="36">
        <v>40</v>
      </c>
      <c r="J280" s="36">
        <v>80</v>
      </c>
      <c r="K280" s="36">
        <v>108</v>
      </c>
      <c r="L280" s="36">
        <v>23</v>
      </c>
      <c r="M280" s="36">
        <v>3</v>
      </c>
      <c r="N280" s="36">
        <v>10</v>
      </c>
      <c r="O280" s="36">
        <v>0</v>
      </c>
      <c r="P280" s="36">
        <v>0</v>
      </c>
      <c r="Q280" s="36">
        <v>0</v>
      </c>
      <c r="R280" s="36">
        <v>2</v>
      </c>
      <c r="S280" s="36">
        <v>0</v>
      </c>
      <c r="T280" s="36">
        <v>0</v>
      </c>
      <c r="U280" s="36" t="s">
        <v>1975</v>
      </c>
      <c r="V280" s="36" t="s">
        <v>1983</v>
      </c>
      <c r="W280" s="36" t="s">
        <v>2203</v>
      </c>
      <c r="Z280" s="36">
        <v>914800</v>
      </c>
      <c r="AB280" s="36">
        <v>603100</v>
      </c>
      <c r="AD280" s="36" t="s">
        <v>1978</v>
      </c>
      <c r="AE280" s="36">
        <v>12</v>
      </c>
      <c r="AF280" s="36">
        <v>0</v>
      </c>
      <c r="AG280" s="36">
        <v>0</v>
      </c>
      <c r="AH280" s="36">
        <v>0</v>
      </c>
      <c r="AI280" s="36">
        <v>22.48</v>
      </c>
      <c r="AJ280" s="36">
        <v>21.02</v>
      </c>
      <c r="AK280" s="36">
        <v>22</v>
      </c>
      <c r="AL280" s="36">
        <v>893000</v>
      </c>
      <c r="AO280" s="36">
        <v>2</v>
      </c>
      <c r="AP280" s="36">
        <v>0</v>
      </c>
      <c r="AQ280" s="36">
        <v>2</v>
      </c>
      <c r="AR280" s="36">
        <v>88</v>
      </c>
      <c r="AS280" s="36">
        <v>88</v>
      </c>
      <c r="AT280" s="36">
        <v>551</v>
      </c>
      <c r="AU280" s="36">
        <v>0</v>
      </c>
    </row>
    <row r="281" spans="1:47" x14ac:dyDescent="0.2">
      <c r="A281" s="36">
        <v>280</v>
      </c>
      <c r="B281" s="36">
        <v>999331</v>
      </c>
      <c r="C281" s="36" t="s">
        <v>51</v>
      </c>
      <c r="D281" s="36" t="s">
        <v>52</v>
      </c>
      <c r="E281" s="36" t="s">
        <v>2180</v>
      </c>
      <c r="F281" s="36">
        <v>26</v>
      </c>
      <c r="G281" s="36">
        <v>96</v>
      </c>
      <c r="H281" s="36">
        <v>136</v>
      </c>
      <c r="I281" s="36">
        <v>77</v>
      </c>
      <c r="J281" s="36">
        <v>86</v>
      </c>
      <c r="K281" s="36">
        <v>107</v>
      </c>
      <c r="L281" s="36">
        <v>10</v>
      </c>
      <c r="M281" s="36">
        <v>8</v>
      </c>
      <c r="N281" s="36">
        <v>7</v>
      </c>
      <c r="O281" s="36">
        <v>2</v>
      </c>
      <c r="P281" s="36">
        <v>0</v>
      </c>
      <c r="Q281" s="36">
        <v>1</v>
      </c>
      <c r="R281" s="36">
        <v>2</v>
      </c>
      <c r="S281" s="36">
        <v>4</v>
      </c>
      <c r="T281" s="36">
        <v>2</v>
      </c>
      <c r="U281" s="36" t="s">
        <v>1975</v>
      </c>
      <c r="V281" s="36" t="s">
        <v>1989</v>
      </c>
      <c r="W281" s="36" t="s">
        <v>2202</v>
      </c>
      <c r="Z281" s="36">
        <v>513200</v>
      </c>
      <c r="AB281" s="36">
        <v>373400</v>
      </c>
      <c r="AD281" s="36" t="s">
        <v>1993</v>
      </c>
      <c r="AE281" s="36">
        <v>32</v>
      </c>
      <c r="AF281" s="36">
        <v>0</v>
      </c>
      <c r="AG281" s="36">
        <v>0</v>
      </c>
      <c r="AH281" s="36">
        <v>0</v>
      </c>
      <c r="AI281" s="36">
        <v>0.27</v>
      </c>
      <c r="AJ281" s="36">
        <v>0.48</v>
      </c>
      <c r="AK281" s="36">
        <v>0.65</v>
      </c>
      <c r="AL281" s="36">
        <v>500000</v>
      </c>
      <c r="AO281" s="36">
        <v>10</v>
      </c>
      <c r="AP281" s="36">
        <v>0</v>
      </c>
      <c r="AQ281" s="36">
        <v>2</v>
      </c>
      <c r="AR281" s="36">
        <v>88</v>
      </c>
      <c r="AS281" s="36">
        <v>84</v>
      </c>
      <c r="AT281" s="36">
        <v>280</v>
      </c>
      <c r="AU281" s="36">
        <v>1</v>
      </c>
    </row>
    <row r="282" spans="1:47" x14ac:dyDescent="0.2">
      <c r="A282" s="36">
        <v>281</v>
      </c>
      <c r="B282" s="36">
        <v>280506</v>
      </c>
      <c r="C282" s="36" t="s">
        <v>110</v>
      </c>
      <c r="D282" s="36" t="s">
        <v>111</v>
      </c>
      <c r="E282" s="36" t="s">
        <v>2180</v>
      </c>
      <c r="F282" s="36">
        <v>30</v>
      </c>
      <c r="G282" s="36">
        <v>92</v>
      </c>
      <c r="H282" s="36">
        <v>88</v>
      </c>
      <c r="I282" s="36">
        <v>60</v>
      </c>
      <c r="J282" s="36">
        <v>80</v>
      </c>
      <c r="K282" s="36">
        <v>96</v>
      </c>
      <c r="L282" s="36">
        <v>14</v>
      </c>
      <c r="M282" s="36">
        <v>1</v>
      </c>
      <c r="N282" s="36">
        <v>10</v>
      </c>
      <c r="O282" s="36">
        <v>0</v>
      </c>
      <c r="P282" s="36">
        <v>3</v>
      </c>
      <c r="Q282" s="36">
        <v>0</v>
      </c>
      <c r="R282" s="36">
        <v>1</v>
      </c>
      <c r="S282" s="36">
        <v>3</v>
      </c>
      <c r="T282" s="36">
        <v>0</v>
      </c>
      <c r="U282" s="36" t="s">
        <v>1975</v>
      </c>
      <c r="V282" s="36" t="s">
        <v>2165</v>
      </c>
      <c r="W282" s="36" t="s">
        <v>2201</v>
      </c>
      <c r="X282" s="36" t="s">
        <v>1989</v>
      </c>
      <c r="Y282" s="36" t="s">
        <v>2200</v>
      </c>
      <c r="Z282" s="36">
        <v>699500</v>
      </c>
      <c r="AB282" s="36">
        <v>499200</v>
      </c>
      <c r="AD282" s="36" t="s">
        <v>1987</v>
      </c>
      <c r="AE282" s="36">
        <v>13</v>
      </c>
      <c r="AF282" s="36">
        <v>0</v>
      </c>
      <c r="AG282" s="36">
        <v>0</v>
      </c>
      <c r="AH282" s="36">
        <v>0</v>
      </c>
      <c r="AI282" s="36">
        <v>0.85</v>
      </c>
      <c r="AJ282" s="36">
        <v>0.49</v>
      </c>
      <c r="AK282" s="36">
        <v>0.57999999999999996</v>
      </c>
      <c r="AL282" s="36">
        <v>683000</v>
      </c>
      <c r="AO282" s="36">
        <v>3</v>
      </c>
      <c r="AP282" s="36">
        <v>0</v>
      </c>
      <c r="AQ282" s="36">
        <v>3</v>
      </c>
      <c r="AR282" s="36">
        <v>66</v>
      </c>
      <c r="AS282" s="36">
        <v>85</v>
      </c>
      <c r="AT282" s="36">
        <v>364</v>
      </c>
      <c r="AU282" s="36">
        <v>0</v>
      </c>
    </row>
    <row r="283" spans="1:47" x14ac:dyDescent="0.2">
      <c r="A283" s="36">
        <v>282</v>
      </c>
      <c r="B283" s="36">
        <v>1012807</v>
      </c>
      <c r="C283" s="36" t="s">
        <v>184</v>
      </c>
      <c r="D283" s="36" t="s">
        <v>132</v>
      </c>
      <c r="E283" s="36" t="s">
        <v>2180</v>
      </c>
      <c r="F283" s="36">
        <v>15</v>
      </c>
      <c r="G283" s="36">
        <v>79</v>
      </c>
      <c r="H283" s="36">
        <v>86</v>
      </c>
      <c r="I283" s="36">
        <v>50</v>
      </c>
      <c r="J283" s="36">
        <v>65</v>
      </c>
      <c r="K283" s="36">
        <v>85</v>
      </c>
      <c r="L283" s="36">
        <v>12</v>
      </c>
      <c r="M283" s="36">
        <v>7</v>
      </c>
      <c r="N283" s="36">
        <v>3</v>
      </c>
      <c r="O283" s="36">
        <v>2</v>
      </c>
      <c r="P283" s="36">
        <v>0</v>
      </c>
      <c r="Q283" s="36">
        <v>2</v>
      </c>
      <c r="R283" s="36">
        <v>1</v>
      </c>
      <c r="S283" s="36">
        <v>2</v>
      </c>
      <c r="T283" s="36">
        <v>1</v>
      </c>
      <c r="U283" s="36" t="s">
        <v>1975</v>
      </c>
      <c r="V283" s="36" t="s">
        <v>1980</v>
      </c>
      <c r="W283" s="36" t="s">
        <v>2199</v>
      </c>
      <c r="Z283" s="36">
        <v>765600</v>
      </c>
      <c r="AB283" s="36">
        <v>478700</v>
      </c>
      <c r="AD283" s="36" t="s">
        <v>1987</v>
      </c>
      <c r="AE283" s="36">
        <v>21</v>
      </c>
      <c r="AF283" s="36">
        <v>0</v>
      </c>
      <c r="AG283" s="36">
        <v>0</v>
      </c>
      <c r="AH283" s="36">
        <v>0</v>
      </c>
      <c r="AI283" s="36">
        <v>1.24</v>
      </c>
      <c r="AJ283" s="36">
        <v>0.65</v>
      </c>
      <c r="AK283" s="36">
        <v>1.1000000000000001</v>
      </c>
      <c r="AL283" s="36">
        <v>746000</v>
      </c>
      <c r="AO283" s="36">
        <v>11</v>
      </c>
      <c r="AP283" s="36">
        <v>4</v>
      </c>
      <c r="AQ283" s="36">
        <v>2</v>
      </c>
      <c r="AR283" s="36">
        <v>52</v>
      </c>
      <c r="AS283" s="36">
        <v>69</v>
      </c>
      <c r="AT283" s="36">
        <v>404</v>
      </c>
      <c r="AU283" s="36">
        <v>1</v>
      </c>
    </row>
    <row r="284" spans="1:47" x14ac:dyDescent="0.2">
      <c r="A284" s="36">
        <v>283</v>
      </c>
      <c r="B284" s="36">
        <v>291748</v>
      </c>
      <c r="C284" s="36" t="s">
        <v>102</v>
      </c>
      <c r="D284" s="36" t="s">
        <v>103</v>
      </c>
      <c r="E284" s="36" t="s">
        <v>2180</v>
      </c>
      <c r="F284" s="36">
        <v>13</v>
      </c>
      <c r="G284" s="36">
        <v>78</v>
      </c>
      <c r="H284" s="36">
        <v>83</v>
      </c>
      <c r="I284" s="36">
        <v>41</v>
      </c>
      <c r="J284" s="36">
        <v>63</v>
      </c>
      <c r="K284" s="36">
        <v>87</v>
      </c>
      <c r="L284" s="36">
        <v>15</v>
      </c>
      <c r="M284" s="36">
        <v>7</v>
      </c>
      <c r="N284" s="36">
        <v>6</v>
      </c>
      <c r="O284" s="36">
        <v>1</v>
      </c>
      <c r="P284" s="36">
        <v>0</v>
      </c>
      <c r="Q284" s="36">
        <v>0</v>
      </c>
      <c r="R284" s="36">
        <v>1</v>
      </c>
      <c r="S284" s="36">
        <v>0</v>
      </c>
      <c r="T284" s="36">
        <v>0</v>
      </c>
      <c r="U284" s="36" t="s">
        <v>1975</v>
      </c>
      <c r="V284" s="36" t="s">
        <v>1995</v>
      </c>
      <c r="W284" s="36" t="s">
        <v>2198</v>
      </c>
      <c r="Z284" s="36">
        <v>705500</v>
      </c>
      <c r="AB284" s="36">
        <v>450200</v>
      </c>
      <c r="AD284" s="36" t="s">
        <v>1993</v>
      </c>
      <c r="AE284" s="36">
        <v>33</v>
      </c>
      <c r="AF284" s="36">
        <v>0</v>
      </c>
      <c r="AG284" s="36">
        <v>0</v>
      </c>
      <c r="AH284" s="36">
        <v>0</v>
      </c>
      <c r="AI284" s="36">
        <v>0.62</v>
      </c>
      <c r="AJ284" s="36">
        <v>0.34</v>
      </c>
      <c r="AK284" s="36">
        <v>0.28999999999999998</v>
      </c>
      <c r="AL284" s="36">
        <v>688000</v>
      </c>
      <c r="AO284" s="36">
        <v>6</v>
      </c>
      <c r="AP284" s="36">
        <v>1</v>
      </c>
      <c r="AQ284" s="36">
        <v>2</v>
      </c>
      <c r="AR284" s="36">
        <v>77</v>
      </c>
      <c r="AS284" s="36">
        <v>81</v>
      </c>
      <c r="AT284" s="36">
        <v>464</v>
      </c>
      <c r="AU284" s="36">
        <v>0</v>
      </c>
    </row>
    <row r="285" spans="1:47" x14ac:dyDescent="0.2">
      <c r="A285" s="36">
        <v>284</v>
      </c>
      <c r="B285" s="36">
        <v>1008543</v>
      </c>
      <c r="C285" s="36" t="s">
        <v>96</v>
      </c>
      <c r="D285" s="36" t="s">
        <v>97</v>
      </c>
      <c r="E285" s="36" t="s">
        <v>2180</v>
      </c>
      <c r="F285" s="36">
        <v>13</v>
      </c>
      <c r="G285" s="36">
        <v>73</v>
      </c>
      <c r="H285" s="36">
        <v>71</v>
      </c>
      <c r="I285" s="36">
        <v>58</v>
      </c>
      <c r="J285" s="36">
        <v>60</v>
      </c>
      <c r="K285" s="36">
        <v>81</v>
      </c>
      <c r="L285" s="36">
        <v>9</v>
      </c>
      <c r="M285" s="36">
        <v>9</v>
      </c>
      <c r="N285" s="36">
        <v>6</v>
      </c>
      <c r="O285" s="36">
        <v>3</v>
      </c>
      <c r="P285" s="36">
        <v>0</v>
      </c>
      <c r="Q285" s="36">
        <v>1</v>
      </c>
      <c r="R285" s="36">
        <v>1</v>
      </c>
      <c r="S285" s="36">
        <v>0</v>
      </c>
      <c r="T285" s="36">
        <v>0</v>
      </c>
      <c r="U285" s="36" t="s">
        <v>1975</v>
      </c>
      <c r="V285" s="36" t="s">
        <v>1980</v>
      </c>
      <c r="W285" s="36" t="s">
        <v>2197</v>
      </c>
      <c r="Z285" s="36">
        <v>564500</v>
      </c>
      <c r="AB285" s="36">
        <v>322800</v>
      </c>
      <c r="AD285" s="36" t="s">
        <v>1978</v>
      </c>
      <c r="AE285" s="36">
        <v>26</v>
      </c>
      <c r="AF285" s="36">
        <v>0</v>
      </c>
      <c r="AG285" s="36">
        <v>0</v>
      </c>
      <c r="AH285" s="36">
        <v>0</v>
      </c>
      <c r="AI285" s="36">
        <v>0.35</v>
      </c>
      <c r="AJ285" s="36">
        <v>0.3</v>
      </c>
      <c r="AK285" s="36">
        <v>0.24</v>
      </c>
      <c r="AL285" s="36">
        <v>551000</v>
      </c>
      <c r="AO285" s="36">
        <v>6</v>
      </c>
      <c r="AP285" s="36">
        <v>1</v>
      </c>
      <c r="AQ285" s="36">
        <v>4</v>
      </c>
      <c r="AR285" s="36">
        <v>72</v>
      </c>
      <c r="AS285" s="36">
        <v>78</v>
      </c>
      <c r="AT285" s="36">
        <v>393</v>
      </c>
      <c r="AU285" s="36">
        <v>0</v>
      </c>
    </row>
    <row r="286" spans="1:47" x14ac:dyDescent="0.2">
      <c r="A286" s="36">
        <v>285</v>
      </c>
      <c r="B286" s="36">
        <v>1008230</v>
      </c>
      <c r="C286" s="36" t="s">
        <v>2196</v>
      </c>
      <c r="D286" s="36" t="s">
        <v>1616</v>
      </c>
      <c r="E286" s="36" t="s">
        <v>2180</v>
      </c>
      <c r="F286" s="36">
        <v>10</v>
      </c>
      <c r="G286" s="36">
        <v>71</v>
      </c>
      <c r="H286" s="36">
        <v>62</v>
      </c>
      <c r="I286" s="36">
        <v>56</v>
      </c>
      <c r="J286" s="36">
        <v>58</v>
      </c>
      <c r="K286" s="36">
        <v>72</v>
      </c>
      <c r="L286" s="36">
        <v>9</v>
      </c>
      <c r="M286" s="36">
        <v>5</v>
      </c>
      <c r="N286" s="36">
        <v>8</v>
      </c>
      <c r="O286" s="36">
        <v>2</v>
      </c>
      <c r="P286" s="36">
        <v>0</v>
      </c>
      <c r="Q286" s="36">
        <v>2</v>
      </c>
      <c r="R286" s="36">
        <v>0</v>
      </c>
      <c r="S286" s="36">
        <v>0</v>
      </c>
      <c r="T286" s="36">
        <v>0</v>
      </c>
      <c r="U286" s="36" t="s">
        <v>1975</v>
      </c>
      <c r="V286" s="36" t="s">
        <v>1991</v>
      </c>
      <c r="W286" s="36" t="s">
        <v>2195</v>
      </c>
      <c r="Z286" s="36">
        <v>304700</v>
      </c>
      <c r="AB286" s="36">
        <v>257000</v>
      </c>
      <c r="AE286" s="36">
        <v>28</v>
      </c>
      <c r="AF286" s="36">
        <v>0</v>
      </c>
      <c r="AG286" s="36">
        <v>0</v>
      </c>
      <c r="AH286" s="36">
        <v>0</v>
      </c>
      <c r="AI286" s="36">
        <v>0.5</v>
      </c>
      <c r="AJ286" s="36">
        <v>0.27</v>
      </c>
      <c r="AK286" s="36">
        <v>0.42</v>
      </c>
      <c r="AL286" s="36">
        <v>298000</v>
      </c>
      <c r="AO286" s="36">
        <v>5</v>
      </c>
      <c r="AP286" s="36">
        <v>0</v>
      </c>
      <c r="AQ286" s="36">
        <v>1</v>
      </c>
      <c r="AR286" s="36">
        <v>78</v>
      </c>
      <c r="AS286" s="36">
        <v>85</v>
      </c>
      <c r="AT286" s="36">
        <v>223</v>
      </c>
      <c r="AU286" s="36">
        <v>0</v>
      </c>
    </row>
    <row r="287" spans="1:47" x14ac:dyDescent="0.2">
      <c r="A287" s="36">
        <v>286</v>
      </c>
      <c r="B287" s="36">
        <v>1005199</v>
      </c>
      <c r="C287" s="36" t="s">
        <v>65</v>
      </c>
      <c r="D287" s="36" t="s">
        <v>66</v>
      </c>
      <c r="E287" s="36" t="s">
        <v>2180</v>
      </c>
      <c r="F287" s="36">
        <v>6</v>
      </c>
      <c r="G287" s="36">
        <v>65</v>
      </c>
      <c r="H287" s="36">
        <v>47</v>
      </c>
      <c r="I287" s="36">
        <v>46</v>
      </c>
      <c r="J287" s="36">
        <v>54</v>
      </c>
      <c r="K287" s="36">
        <v>68</v>
      </c>
      <c r="L287" s="36">
        <v>9</v>
      </c>
      <c r="M287" s="36">
        <v>5</v>
      </c>
      <c r="N287" s="36">
        <v>4</v>
      </c>
      <c r="O287" s="36">
        <v>2</v>
      </c>
      <c r="P287" s="36">
        <v>6</v>
      </c>
      <c r="Q287" s="36">
        <v>3</v>
      </c>
      <c r="R287" s="36">
        <v>1</v>
      </c>
      <c r="S287" s="36">
        <v>0</v>
      </c>
      <c r="T287" s="36">
        <v>2</v>
      </c>
      <c r="U287" s="36" t="s">
        <v>1975</v>
      </c>
      <c r="V287" s="36" t="s">
        <v>1989</v>
      </c>
      <c r="W287" s="36" t="s">
        <v>2194</v>
      </c>
      <c r="Z287" s="36">
        <v>456400</v>
      </c>
      <c r="AB287" s="36">
        <v>338400</v>
      </c>
      <c r="AD287" s="36" t="s">
        <v>1993</v>
      </c>
      <c r="AE287" s="36">
        <v>34</v>
      </c>
      <c r="AF287" s="36">
        <v>0</v>
      </c>
      <c r="AG287" s="36">
        <v>0</v>
      </c>
      <c r="AH287" s="36">
        <v>0</v>
      </c>
      <c r="AI287" s="36">
        <v>0.19</v>
      </c>
      <c r="AJ287" s="36">
        <v>0.11</v>
      </c>
      <c r="AK287" s="36">
        <v>7.0000000000000007E-2</v>
      </c>
      <c r="AL287" s="36">
        <v>445000</v>
      </c>
      <c r="AO287" s="36">
        <v>7</v>
      </c>
      <c r="AP287" s="36">
        <v>3</v>
      </c>
      <c r="AQ287" s="36">
        <v>3</v>
      </c>
      <c r="AR287" s="36">
        <v>50</v>
      </c>
      <c r="AS287" s="36">
        <v>81</v>
      </c>
      <c r="AT287" s="36">
        <v>180</v>
      </c>
      <c r="AU287" s="36">
        <v>0</v>
      </c>
    </row>
    <row r="288" spans="1:47" x14ac:dyDescent="0.2">
      <c r="A288" s="36">
        <v>287</v>
      </c>
      <c r="B288" s="36">
        <v>1013153</v>
      </c>
      <c r="C288" s="36" t="s">
        <v>112</v>
      </c>
      <c r="D288" s="36" t="s">
        <v>1638</v>
      </c>
      <c r="E288" s="36" t="s">
        <v>2180</v>
      </c>
      <c r="F288" s="36">
        <v>10</v>
      </c>
      <c r="G288" s="36">
        <v>61</v>
      </c>
      <c r="H288" s="36">
        <v>47</v>
      </c>
      <c r="I288" s="36">
        <v>50</v>
      </c>
      <c r="J288" s="36">
        <v>45</v>
      </c>
      <c r="K288" s="36">
        <v>60</v>
      </c>
      <c r="L288" s="36">
        <v>8</v>
      </c>
      <c r="M288" s="36">
        <v>3</v>
      </c>
      <c r="N288" s="36">
        <v>5</v>
      </c>
      <c r="O288" s="36">
        <v>4</v>
      </c>
      <c r="P288" s="36">
        <v>0</v>
      </c>
      <c r="Q288" s="36">
        <v>0</v>
      </c>
      <c r="R288" s="36">
        <v>0</v>
      </c>
      <c r="S288" s="36">
        <v>0</v>
      </c>
      <c r="T288" s="36">
        <v>0</v>
      </c>
      <c r="U288" s="36" t="s">
        <v>1975</v>
      </c>
      <c r="V288" s="36" t="s">
        <v>1995</v>
      </c>
      <c r="W288" s="36" t="s">
        <v>2193</v>
      </c>
      <c r="Z288" s="36">
        <v>434100</v>
      </c>
      <c r="AB288" s="36">
        <v>248300</v>
      </c>
      <c r="AD288" s="36" t="s">
        <v>1993</v>
      </c>
      <c r="AE288" s="36">
        <v>37</v>
      </c>
      <c r="AF288" s="36">
        <v>0</v>
      </c>
      <c r="AG288" s="36">
        <v>0</v>
      </c>
      <c r="AH288" s="36">
        <v>0</v>
      </c>
      <c r="AI288" s="36">
        <v>0.31</v>
      </c>
      <c r="AJ288" s="36">
        <v>0.23</v>
      </c>
      <c r="AK288" s="36">
        <v>0.2</v>
      </c>
      <c r="AL288" s="36">
        <v>423000</v>
      </c>
      <c r="AO288" s="36">
        <v>1</v>
      </c>
      <c r="AP288" s="36">
        <v>0</v>
      </c>
      <c r="AQ288" s="36">
        <v>1</v>
      </c>
      <c r="AR288" s="36">
        <v>81</v>
      </c>
      <c r="AS288" s="36">
        <v>85</v>
      </c>
      <c r="AT288" s="36">
        <v>166</v>
      </c>
      <c r="AU288" s="36">
        <v>0</v>
      </c>
    </row>
    <row r="289" spans="1:47" x14ac:dyDescent="0.2">
      <c r="A289" s="36">
        <v>288</v>
      </c>
      <c r="B289" s="36">
        <v>1001195</v>
      </c>
      <c r="C289" s="36" t="s">
        <v>478</v>
      </c>
      <c r="D289" s="36" t="s">
        <v>479</v>
      </c>
      <c r="E289" s="36" t="s">
        <v>2180</v>
      </c>
      <c r="F289" s="36">
        <v>21</v>
      </c>
      <c r="G289" s="36">
        <v>59</v>
      </c>
      <c r="H289" s="36">
        <v>71</v>
      </c>
      <c r="I289" s="36">
        <v>58</v>
      </c>
      <c r="J289" s="36">
        <v>48</v>
      </c>
      <c r="K289" s="36">
        <v>69</v>
      </c>
      <c r="L289" s="36">
        <v>5</v>
      </c>
      <c r="M289" s="36">
        <v>8</v>
      </c>
      <c r="N289" s="36">
        <v>2</v>
      </c>
      <c r="O289" s="36">
        <v>6</v>
      </c>
      <c r="P289" s="36">
        <v>0</v>
      </c>
      <c r="Q289" s="36">
        <v>1</v>
      </c>
      <c r="R289" s="36">
        <v>3</v>
      </c>
      <c r="S289" s="36">
        <v>1</v>
      </c>
      <c r="T289" s="36">
        <v>0</v>
      </c>
      <c r="U289" s="36" t="s">
        <v>1975</v>
      </c>
      <c r="V289" s="36" t="s">
        <v>2192</v>
      </c>
      <c r="W289" s="36" t="s">
        <v>2191</v>
      </c>
      <c r="X289" s="36" t="s">
        <v>1974</v>
      </c>
      <c r="Y289" s="36" t="s">
        <v>2190</v>
      </c>
      <c r="Z289" s="36">
        <v>536600</v>
      </c>
      <c r="AB289" s="36">
        <v>386000</v>
      </c>
      <c r="AD289" s="36" t="s">
        <v>1978</v>
      </c>
      <c r="AE289" s="36">
        <v>22</v>
      </c>
      <c r="AF289" s="36">
        <v>0</v>
      </c>
      <c r="AG289" s="36">
        <v>0</v>
      </c>
      <c r="AH289" s="36">
        <v>0</v>
      </c>
      <c r="AI289" s="36">
        <v>1.59</v>
      </c>
      <c r="AJ289" s="36">
        <v>1.73</v>
      </c>
      <c r="AK289" s="36">
        <v>2.0499999999999998</v>
      </c>
      <c r="AL289" s="36">
        <v>523000</v>
      </c>
      <c r="AO289" s="36">
        <v>9</v>
      </c>
      <c r="AP289" s="36">
        <v>2</v>
      </c>
      <c r="AQ289" s="36">
        <v>4</v>
      </c>
      <c r="AR289" s="36">
        <v>76</v>
      </c>
      <c r="AS289" s="36">
        <v>92</v>
      </c>
      <c r="AT289" s="36">
        <v>116</v>
      </c>
      <c r="AU289" s="36">
        <v>0</v>
      </c>
    </row>
    <row r="290" spans="1:47" x14ac:dyDescent="0.2">
      <c r="A290" s="36">
        <v>289</v>
      </c>
      <c r="B290" s="36">
        <v>1017109</v>
      </c>
      <c r="C290" s="36" t="s">
        <v>70</v>
      </c>
      <c r="D290" s="36" t="s">
        <v>1648</v>
      </c>
      <c r="E290" s="36" t="s">
        <v>2180</v>
      </c>
      <c r="F290" s="36">
        <v>8</v>
      </c>
      <c r="G290" s="36">
        <v>57</v>
      </c>
      <c r="H290" s="36">
        <v>76</v>
      </c>
      <c r="I290" s="36">
        <v>48</v>
      </c>
      <c r="J290" s="36">
        <v>45</v>
      </c>
      <c r="K290" s="36">
        <v>63</v>
      </c>
      <c r="L290" s="36">
        <v>6</v>
      </c>
      <c r="M290" s="36">
        <v>9</v>
      </c>
      <c r="N290" s="36">
        <v>3</v>
      </c>
      <c r="O290" s="36">
        <v>3</v>
      </c>
      <c r="P290" s="36">
        <v>0</v>
      </c>
      <c r="Q290" s="36">
        <v>0</v>
      </c>
      <c r="R290" s="36">
        <v>0</v>
      </c>
      <c r="S290" s="36">
        <v>0</v>
      </c>
      <c r="T290" s="36">
        <v>0</v>
      </c>
      <c r="U290" s="36" t="s">
        <v>1975</v>
      </c>
      <c r="V290" s="36" t="s">
        <v>1974</v>
      </c>
      <c r="W290" s="36" t="s">
        <v>2189</v>
      </c>
      <c r="Z290" s="36">
        <v>526500</v>
      </c>
      <c r="AB290" s="36">
        <v>347900</v>
      </c>
      <c r="AD290" s="36" t="s">
        <v>1987</v>
      </c>
      <c r="AE290" s="36">
        <v>14</v>
      </c>
      <c r="AF290" s="36">
        <v>0</v>
      </c>
      <c r="AG290" s="36">
        <v>0</v>
      </c>
      <c r="AH290" s="36">
        <v>0</v>
      </c>
      <c r="AI290" s="36">
        <v>0.43</v>
      </c>
      <c r="AJ290" s="36">
        <v>0.41</v>
      </c>
      <c r="AK290" s="36">
        <v>0.68</v>
      </c>
      <c r="AL290" s="36">
        <v>514000</v>
      </c>
      <c r="AO290" s="36">
        <v>9</v>
      </c>
      <c r="AP290" s="36">
        <v>5</v>
      </c>
      <c r="AQ290" s="36">
        <v>1</v>
      </c>
      <c r="AR290" s="36">
        <v>73</v>
      </c>
      <c r="AS290" s="36">
        <v>68</v>
      </c>
      <c r="AT290" s="36">
        <v>195</v>
      </c>
      <c r="AU290" s="36">
        <v>0</v>
      </c>
    </row>
    <row r="291" spans="1:47" x14ac:dyDescent="0.2">
      <c r="A291" s="36">
        <v>290</v>
      </c>
      <c r="B291" s="36">
        <v>270963</v>
      </c>
      <c r="C291" s="36" t="s">
        <v>33</v>
      </c>
      <c r="D291" s="36" t="s">
        <v>101</v>
      </c>
      <c r="E291" s="36" t="s">
        <v>2180</v>
      </c>
      <c r="F291" s="36">
        <v>7</v>
      </c>
      <c r="G291" s="36">
        <v>57</v>
      </c>
      <c r="H291" s="36">
        <v>69</v>
      </c>
      <c r="I291" s="36">
        <v>35</v>
      </c>
      <c r="J291" s="36">
        <v>44</v>
      </c>
      <c r="K291" s="36">
        <v>63</v>
      </c>
      <c r="L291" s="36">
        <v>9</v>
      </c>
      <c r="M291" s="36">
        <v>9</v>
      </c>
      <c r="N291" s="36">
        <v>1</v>
      </c>
      <c r="O291" s="36">
        <v>2</v>
      </c>
      <c r="P291" s="36">
        <v>0</v>
      </c>
      <c r="Q291" s="36">
        <v>1</v>
      </c>
      <c r="R291" s="36">
        <v>0</v>
      </c>
      <c r="S291" s="36">
        <v>0</v>
      </c>
      <c r="T291" s="36">
        <v>0</v>
      </c>
      <c r="U291" s="36" t="s">
        <v>1975</v>
      </c>
      <c r="V291" s="36" t="s">
        <v>1983</v>
      </c>
      <c r="W291" s="36" t="s">
        <v>2188</v>
      </c>
      <c r="Z291" s="36">
        <v>569900</v>
      </c>
      <c r="AB291" s="36">
        <v>413800</v>
      </c>
      <c r="AD291" s="36" t="s">
        <v>1978</v>
      </c>
      <c r="AE291" s="36">
        <v>9</v>
      </c>
      <c r="AF291" s="36">
        <v>0</v>
      </c>
      <c r="AG291" s="36">
        <v>0</v>
      </c>
      <c r="AH291" s="36">
        <v>0</v>
      </c>
      <c r="AI291" s="36">
        <v>2.64</v>
      </c>
      <c r="AJ291" s="36">
        <v>1.95</v>
      </c>
      <c r="AK291" s="36">
        <v>1.05</v>
      </c>
      <c r="AL291" s="36">
        <v>622000</v>
      </c>
      <c r="AO291" s="36">
        <v>9</v>
      </c>
      <c r="AP291" s="36">
        <v>1</v>
      </c>
      <c r="AQ291" s="36">
        <v>1</v>
      </c>
      <c r="AR291" s="36">
        <v>83</v>
      </c>
      <c r="AS291" s="36">
        <v>82</v>
      </c>
      <c r="AT291" s="36">
        <v>181</v>
      </c>
      <c r="AU291" s="36">
        <v>0</v>
      </c>
    </row>
    <row r="292" spans="1:47" x14ac:dyDescent="0.2">
      <c r="A292" s="36">
        <v>291</v>
      </c>
      <c r="B292" s="36">
        <v>1017051</v>
      </c>
      <c r="C292" s="36" t="s">
        <v>216</v>
      </c>
      <c r="D292" s="36" t="s">
        <v>1625</v>
      </c>
      <c r="E292" s="36" t="s">
        <v>2180</v>
      </c>
      <c r="F292" s="36">
        <v>9</v>
      </c>
      <c r="G292" s="36">
        <v>53</v>
      </c>
      <c r="H292" s="36">
        <v>67</v>
      </c>
      <c r="I292" s="36">
        <v>39</v>
      </c>
      <c r="J292" s="36">
        <v>39</v>
      </c>
      <c r="K292" s="36">
        <v>51</v>
      </c>
      <c r="L292" s="36">
        <v>8</v>
      </c>
      <c r="M292" s="36">
        <v>3</v>
      </c>
      <c r="N292" s="36">
        <v>2</v>
      </c>
      <c r="O292" s="36">
        <v>4</v>
      </c>
      <c r="P292" s="36">
        <v>0</v>
      </c>
      <c r="Q292" s="36">
        <v>4</v>
      </c>
      <c r="R292" s="36">
        <v>1</v>
      </c>
      <c r="S292" s="36">
        <v>0</v>
      </c>
      <c r="T292" s="36">
        <v>0</v>
      </c>
      <c r="U292" s="36" t="s">
        <v>1975</v>
      </c>
      <c r="V292" s="36" t="s">
        <v>1983</v>
      </c>
      <c r="W292" s="36" t="s">
        <v>2187</v>
      </c>
      <c r="Z292" s="36">
        <v>472800</v>
      </c>
      <c r="AB292" s="36">
        <v>287100</v>
      </c>
      <c r="AD292" s="36" t="s">
        <v>1987</v>
      </c>
      <c r="AE292" s="36">
        <v>8</v>
      </c>
      <c r="AF292" s="36">
        <v>0</v>
      </c>
      <c r="AG292" s="36">
        <v>0</v>
      </c>
      <c r="AH292" s="36">
        <v>0</v>
      </c>
      <c r="AI292" s="36">
        <v>0.82</v>
      </c>
      <c r="AJ292" s="36">
        <v>1.1100000000000001</v>
      </c>
      <c r="AK292" s="36">
        <v>1.45</v>
      </c>
      <c r="AL292" s="36">
        <v>461000</v>
      </c>
      <c r="AO292" s="36">
        <v>5</v>
      </c>
      <c r="AP292" s="36">
        <v>2</v>
      </c>
      <c r="AQ292" s="36">
        <v>1</v>
      </c>
      <c r="AR292" s="36">
        <v>81</v>
      </c>
      <c r="AS292" s="36">
        <v>80</v>
      </c>
      <c r="AT292" s="36">
        <v>284</v>
      </c>
      <c r="AU292" s="36">
        <v>0</v>
      </c>
    </row>
    <row r="293" spans="1:47" x14ac:dyDescent="0.2">
      <c r="A293" s="36">
        <v>292</v>
      </c>
      <c r="B293" s="36">
        <v>1000932</v>
      </c>
      <c r="C293" s="36" t="s">
        <v>49</v>
      </c>
      <c r="D293" s="36" t="s">
        <v>50</v>
      </c>
      <c r="E293" s="36" t="s">
        <v>2180</v>
      </c>
      <c r="F293" s="36">
        <v>4</v>
      </c>
      <c r="G293" s="36">
        <v>46</v>
      </c>
      <c r="H293" s="36">
        <v>41</v>
      </c>
      <c r="I293" s="36">
        <v>27</v>
      </c>
      <c r="J293" s="36">
        <v>38</v>
      </c>
      <c r="K293" s="36">
        <v>48</v>
      </c>
      <c r="L293" s="36">
        <v>8</v>
      </c>
      <c r="M293" s="36">
        <v>3</v>
      </c>
      <c r="N293" s="36">
        <v>5</v>
      </c>
      <c r="O293" s="36">
        <v>0</v>
      </c>
      <c r="P293" s="36">
        <v>0</v>
      </c>
      <c r="Q293" s="36">
        <v>1</v>
      </c>
      <c r="R293" s="36">
        <v>0</v>
      </c>
      <c r="S293" s="36">
        <v>0</v>
      </c>
      <c r="T293" s="36">
        <v>0</v>
      </c>
      <c r="U293" s="36" t="s">
        <v>1975</v>
      </c>
      <c r="V293" s="36" t="s">
        <v>1995</v>
      </c>
      <c r="W293" s="36" t="s">
        <v>2186</v>
      </c>
      <c r="Z293" s="36">
        <v>536500</v>
      </c>
      <c r="AB293" s="36">
        <v>422300</v>
      </c>
      <c r="AD293" s="36" t="s">
        <v>1993</v>
      </c>
      <c r="AE293" s="36">
        <v>39</v>
      </c>
      <c r="AF293" s="36">
        <v>0</v>
      </c>
      <c r="AG293" s="36">
        <v>0</v>
      </c>
      <c r="AH293" s="36">
        <v>0</v>
      </c>
      <c r="AI293" s="36">
        <v>0.54</v>
      </c>
      <c r="AJ293" s="36">
        <v>0.36</v>
      </c>
      <c r="AK293" s="36">
        <v>0.47</v>
      </c>
      <c r="AL293" s="36">
        <v>523000</v>
      </c>
      <c r="AO293" s="36">
        <v>3</v>
      </c>
      <c r="AP293" s="36">
        <v>0</v>
      </c>
      <c r="AQ293" s="36">
        <v>2</v>
      </c>
      <c r="AR293" s="36">
        <v>81</v>
      </c>
      <c r="AS293" s="36">
        <v>88</v>
      </c>
      <c r="AT293" s="36">
        <v>149</v>
      </c>
      <c r="AU293" s="36">
        <v>1</v>
      </c>
    </row>
    <row r="294" spans="1:47" x14ac:dyDescent="0.2">
      <c r="A294" s="36">
        <v>293</v>
      </c>
      <c r="B294" s="36">
        <v>1012218</v>
      </c>
      <c r="C294" s="36" t="s">
        <v>37</v>
      </c>
      <c r="D294" s="36" t="s">
        <v>986</v>
      </c>
      <c r="E294" s="36" t="s">
        <v>2180</v>
      </c>
      <c r="F294" s="36">
        <v>8</v>
      </c>
      <c r="G294" s="36">
        <v>42</v>
      </c>
      <c r="H294" s="36">
        <v>56</v>
      </c>
      <c r="I294" s="36">
        <v>27</v>
      </c>
      <c r="J294" s="36">
        <v>34</v>
      </c>
      <c r="K294" s="36">
        <v>43</v>
      </c>
      <c r="L294" s="36">
        <v>6</v>
      </c>
      <c r="M294" s="36">
        <v>4</v>
      </c>
      <c r="N294" s="36">
        <v>1</v>
      </c>
      <c r="O294" s="36">
        <v>1</v>
      </c>
      <c r="P294" s="36">
        <v>0</v>
      </c>
      <c r="Q294" s="36">
        <v>2</v>
      </c>
      <c r="R294" s="36">
        <v>0</v>
      </c>
      <c r="S294" s="36">
        <v>1</v>
      </c>
      <c r="T294" s="36">
        <v>1</v>
      </c>
      <c r="U294" s="36" t="s">
        <v>1975</v>
      </c>
      <c r="V294" s="36" t="s">
        <v>1983</v>
      </c>
      <c r="W294" s="36" t="s">
        <v>2185</v>
      </c>
      <c r="Z294" s="36">
        <v>191800</v>
      </c>
      <c r="AB294" s="36">
        <v>173400</v>
      </c>
      <c r="AD294" s="36" t="s">
        <v>1987</v>
      </c>
      <c r="AE294" s="36">
        <v>10</v>
      </c>
      <c r="AF294" s="36">
        <v>0</v>
      </c>
      <c r="AG294" s="36">
        <v>0</v>
      </c>
      <c r="AH294" s="36">
        <v>0</v>
      </c>
      <c r="AI294" s="36">
        <v>23.06</v>
      </c>
      <c r="AJ294" s="36">
        <v>2.52</v>
      </c>
      <c r="AK294" s="36">
        <v>17.46</v>
      </c>
      <c r="AL294" s="36">
        <v>213000</v>
      </c>
      <c r="AO294" s="36">
        <v>4</v>
      </c>
      <c r="AP294" s="36">
        <v>1</v>
      </c>
      <c r="AQ294" s="36">
        <v>0</v>
      </c>
      <c r="AR294" s="36">
        <v>70</v>
      </c>
      <c r="AS294" s="36">
        <v>55</v>
      </c>
      <c r="AT294" s="36">
        <v>230</v>
      </c>
      <c r="AU294" s="36">
        <v>1</v>
      </c>
    </row>
    <row r="295" spans="1:47" x14ac:dyDescent="0.2">
      <c r="A295" s="36">
        <v>294</v>
      </c>
      <c r="B295" s="36">
        <v>1004995</v>
      </c>
      <c r="C295" s="36" t="s">
        <v>40</v>
      </c>
      <c r="D295" s="36" t="s">
        <v>41</v>
      </c>
      <c r="E295" s="36" t="s">
        <v>2180</v>
      </c>
      <c r="F295" s="36">
        <v>4</v>
      </c>
      <c r="G295" s="36">
        <v>38</v>
      </c>
      <c r="H295" s="36">
        <v>58</v>
      </c>
      <c r="I295" s="36">
        <v>16</v>
      </c>
      <c r="J295" s="36">
        <v>33</v>
      </c>
      <c r="K295" s="36">
        <v>45</v>
      </c>
      <c r="L295" s="36">
        <v>9</v>
      </c>
      <c r="M295" s="36">
        <v>1</v>
      </c>
      <c r="N295" s="36">
        <v>5</v>
      </c>
      <c r="O295" s="36">
        <v>0</v>
      </c>
      <c r="P295" s="36">
        <v>0</v>
      </c>
      <c r="Q295" s="36">
        <v>0</v>
      </c>
      <c r="R295" s="36">
        <v>2</v>
      </c>
      <c r="S295" s="36">
        <v>0</v>
      </c>
      <c r="T295" s="36">
        <v>0</v>
      </c>
      <c r="U295" s="36" t="s">
        <v>1975</v>
      </c>
      <c r="V295" s="36" t="s">
        <v>1991</v>
      </c>
      <c r="W295" s="36" t="s">
        <v>2184</v>
      </c>
      <c r="Z295" s="36">
        <v>327800</v>
      </c>
      <c r="AB295" s="36">
        <v>280500</v>
      </c>
      <c r="AD295" s="36" t="s">
        <v>1993</v>
      </c>
      <c r="AE295" s="36">
        <v>41</v>
      </c>
      <c r="AF295" s="36">
        <v>0</v>
      </c>
      <c r="AG295" s="36">
        <v>0</v>
      </c>
      <c r="AH295" s="36">
        <v>0</v>
      </c>
      <c r="AI295" s="36">
        <v>0.97</v>
      </c>
      <c r="AJ295" s="36">
        <v>0.44</v>
      </c>
      <c r="AK295" s="36">
        <v>0.49</v>
      </c>
      <c r="AL295" s="36">
        <v>320000</v>
      </c>
      <c r="AO295" s="36">
        <v>5</v>
      </c>
      <c r="AP295" s="36">
        <v>0</v>
      </c>
      <c r="AQ295" s="36">
        <v>2</v>
      </c>
      <c r="AR295" s="36">
        <v>90</v>
      </c>
      <c r="AS295" s="36">
        <v>87</v>
      </c>
      <c r="AT295" s="36">
        <v>201</v>
      </c>
      <c r="AU295" s="36">
        <v>0</v>
      </c>
    </row>
    <row r="296" spans="1:47" x14ac:dyDescent="0.2">
      <c r="A296" s="36">
        <v>295</v>
      </c>
      <c r="B296" s="36">
        <v>298470</v>
      </c>
      <c r="C296" s="36" t="s">
        <v>78</v>
      </c>
      <c r="D296" s="36" t="s">
        <v>79</v>
      </c>
      <c r="E296" s="36" t="s">
        <v>2180</v>
      </c>
      <c r="F296" s="36">
        <v>3</v>
      </c>
      <c r="G296" s="36">
        <v>37</v>
      </c>
      <c r="H296" s="36">
        <v>39</v>
      </c>
      <c r="I296" s="36">
        <v>28</v>
      </c>
      <c r="J296" s="36">
        <v>29</v>
      </c>
      <c r="K296" s="36">
        <v>42</v>
      </c>
      <c r="L296" s="36">
        <v>6</v>
      </c>
      <c r="M296" s="36">
        <v>2</v>
      </c>
      <c r="N296" s="36">
        <v>3</v>
      </c>
      <c r="O296" s="36">
        <v>3</v>
      </c>
      <c r="P296" s="36">
        <v>0</v>
      </c>
      <c r="Q296" s="36">
        <v>0</v>
      </c>
      <c r="R296" s="36">
        <v>2</v>
      </c>
      <c r="S296" s="36">
        <v>0</v>
      </c>
      <c r="T296" s="36">
        <v>0</v>
      </c>
      <c r="U296" s="36" t="s">
        <v>1975</v>
      </c>
      <c r="V296" s="36" t="s">
        <v>1983</v>
      </c>
      <c r="W296" s="36" t="s">
        <v>2183</v>
      </c>
      <c r="Z296" s="36">
        <v>547100</v>
      </c>
      <c r="AB296" s="36">
        <v>342500</v>
      </c>
      <c r="AD296" s="36" t="s">
        <v>1987</v>
      </c>
      <c r="AE296" s="36">
        <v>23</v>
      </c>
      <c r="AF296" s="36">
        <v>0</v>
      </c>
      <c r="AG296" s="36">
        <v>0</v>
      </c>
      <c r="AH296" s="36">
        <v>0</v>
      </c>
      <c r="AI296" s="36">
        <v>0.39</v>
      </c>
      <c r="AJ296" s="36">
        <v>0.12</v>
      </c>
      <c r="AK296" s="36">
        <v>0.09</v>
      </c>
      <c r="AL296" s="36">
        <v>534000</v>
      </c>
      <c r="AO296" s="36">
        <v>3</v>
      </c>
      <c r="AP296" s="36">
        <v>0</v>
      </c>
      <c r="AQ296" s="36">
        <v>3</v>
      </c>
      <c r="AR296" s="36">
        <v>87</v>
      </c>
      <c r="AS296" s="36">
        <v>77</v>
      </c>
      <c r="AT296" s="36">
        <v>162</v>
      </c>
      <c r="AU296" s="36">
        <v>0</v>
      </c>
    </row>
    <row r="297" spans="1:47" x14ac:dyDescent="0.2">
      <c r="A297" s="36">
        <v>296</v>
      </c>
      <c r="B297" s="36">
        <v>1015370</v>
      </c>
      <c r="C297" s="36" t="s">
        <v>278</v>
      </c>
      <c r="D297" s="36" t="s">
        <v>1942</v>
      </c>
      <c r="E297" s="36" t="s">
        <v>2180</v>
      </c>
      <c r="F297" s="36">
        <v>3</v>
      </c>
      <c r="G297" s="36">
        <v>33</v>
      </c>
      <c r="H297" s="36">
        <v>38</v>
      </c>
      <c r="I297" s="36">
        <v>28</v>
      </c>
      <c r="J297" s="36">
        <v>27</v>
      </c>
      <c r="K297" s="36">
        <v>36</v>
      </c>
      <c r="L297" s="36">
        <v>4</v>
      </c>
      <c r="M297" s="36">
        <v>3</v>
      </c>
      <c r="N297" s="36">
        <v>3</v>
      </c>
      <c r="O297" s="36">
        <v>2</v>
      </c>
      <c r="P297" s="36">
        <v>0</v>
      </c>
      <c r="Q297" s="36">
        <v>1</v>
      </c>
      <c r="R297" s="36">
        <v>1</v>
      </c>
      <c r="S297" s="36">
        <v>0</v>
      </c>
      <c r="T297" s="36">
        <v>0</v>
      </c>
      <c r="U297" s="36" t="s">
        <v>1975</v>
      </c>
      <c r="V297" s="36" t="s">
        <v>1995</v>
      </c>
      <c r="W297" s="36" t="s">
        <v>2182</v>
      </c>
      <c r="Z297" s="36">
        <v>205400</v>
      </c>
      <c r="AB297" s="36">
        <v>135300</v>
      </c>
      <c r="AE297" s="36">
        <v>16</v>
      </c>
      <c r="AF297" s="36">
        <v>0</v>
      </c>
      <c r="AG297" s="36">
        <v>0</v>
      </c>
      <c r="AH297" s="36">
        <v>0</v>
      </c>
      <c r="AI297" s="36">
        <v>2.95</v>
      </c>
      <c r="AJ297" s="36">
        <v>2.4</v>
      </c>
      <c r="AK297" s="36">
        <v>2.91</v>
      </c>
      <c r="AL297" s="36">
        <v>268000</v>
      </c>
      <c r="AO297" s="36">
        <v>2</v>
      </c>
      <c r="AP297" s="36">
        <v>1</v>
      </c>
      <c r="AQ297" s="36">
        <v>1</v>
      </c>
      <c r="AR297" s="36">
        <v>85</v>
      </c>
      <c r="AS297" s="36">
        <v>79</v>
      </c>
      <c r="AT297" s="36">
        <v>101</v>
      </c>
      <c r="AU297" s="36">
        <v>0</v>
      </c>
    </row>
    <row r="298" spans="1:47" x14ac:dyDescent="0.2">
      <c r="A298" s="36">
        <v>297</v>
      </c>
      <c r="B298" s="36">
        <v>297401</v>
      </c>
      <c r="C298" s="36" t="s">
        <v>47</v>
      </c>
      <c r="D298" s="36" t="s">
        <v>46</v>
      </c>
      <c r="E298" s="36" t="s">
        <v>2180</v>
      </c>
      <c r="F298" s="36">
        <v>2</v>
      </c>
      <c r="G298" s="36">
        <v>29</v>
      </c>
      <c r="H298" s="36">
        <v>23</v>
      </c>
      <c r="I298" s="36">
        <v>16</v>
      </c>
      <c r="J298" s="36">
        <v>24</v>
      </c>
      <c r="K298" s="36">
        <v>33</v>
      </c>
      <c r="L298" s="36">
        <v>5</v>
      </c>
      <c r="M298" s="36">
        <v>4</v>
      </c>
      <c r="N298" s="36">
        <v>2</v>
      </c>
      <c r="O298" s="36">
        <v>0</v>
      </c>
      <c r="P298" s="36">
        <v>0</v>
      </c>
      <c r="Q298" s="36">
        <v>0</v>
      </c>
      <c r="R298" s="36">
        <v>0</v>
      </c>
      <c r="S298" s="36">
        <v>0</v>
      </c>
      <c r="T298" s="36">
        <v>0</v>
      </c>
      <c r="U298" s="36" t="s">
        <v>1975</v>
      </c>
      <c r="V298" s="36" t="s">
        <v>1985</v>
      </c>
      <c r="W298" s="36" t="s">
        <v>2181</v>
      </c>
      <c r="X298" s="36" t="s">
        <v>1980</v>
      </c>
      <c r="Y298" s="36" t="s">
        <v>1979</v>
      </c>
      <c r="Z298" s="36">
        <v>798000</v>
      </c>
      <c r="AB298" s="36">
        <v>498000</v>
      </c>
      <c r="AD298" s="36" t="s">
        <v>1978</v>
      </c>
      <c r="AE298" s="36">
        <v>5</v>
      </c>
      <c r="AF298" s="36">
        <v>0</v>
      </c>
      <c r="AG298" s="36">
        <v>0</v>
      </c>
      <c r="AH298" s="36">
        <v>0</v>
      </c>
      <c r="AI298" s="36">
        <v>0.31</v>
      </c>
      <c r="AJ298" s="36">
        <v>0.25</v>
      </c>
      <c r="AK298" s="36">
        <v>0.24</v>
      </c>
      <c r="AL298" s="36">
        <v>778000</v>
      </c>
      <c r="AO298" s="36">
        <v>3</v>
      </c>
      <c r="AP298" s="36">
        <v>0</v>
      </c>
      <c r="AQ298" s="36">
        <v>0</v>
      </c>
      <c r="AR298" s="36">
        <v>77</v>
      </c>
      <c r="AS298" s="36">
        <v>15</v>
      </c>
      <c r="AT298" s="36">
        <v>113</v>
      </c>
      <c r="AU298" s="36">
        <v>0</v>
      </c>
    </row>
    <row r="299" spans="1:47" x14ac:dyDescent="0.2">
      <c r="A299" s="36">
        <v>298</v>
      </c>
      <c r="B299" s="36">
        <v>1008171</v>
      </c>
      <c r="C299" s="36" t="s">
        <v>264</v>
      </c>
      <c r="D299" s="36" t="s">
        <v>38</v>
      </c>
      <c r="E299" s="36" t="s">
        <v>2180</v>
      </c>
      <c r="F299" s="36">
        <v>1</v>
      </c>
      <c r="G299" s="36">
        <v>21</v>
      </c>
      <c r="H299" s="36">
        <v>16</v>
      </c>
      <c r="I299" s="36">
        <v>16</v>
      </c>
      <c r="J299" s="36">
        <v>19</v>
      </c>
      <c r="K299" s="36">
        <v>27</v>
      </c>
      <c r="L299" s="36">
        <v>2</v>
      </c>
      <c r="M299" s="36">
        <v>6</v>
      </c>
      <c r="N299" s="36">
        <v>1</v>
      </c>
      <c r="O299" s="36">
        <v>0</v>
      </c>
      <c r="P299" s="36">
        <v>0</v>
      </c>
      <c r="Q299" s="36">
        <v>0</v>
      </c>
      <c r="R299" s="36">
        <v>0</v>
      </c>
      <c r="S299" s="36">
        <v>0</v>
      </c>
      <c r="T299" s="36">
        <v>0</v>
      </c>
      <c r="U299" s="36" t="s">
        <v>1975</v>
      </c>
      <c r="V299" s="36" t="s">
        <v>1985</v>
      </c>
      <c r="W299" s="36" t="s">
        <v>2179</v>
      </c>
      <c r="X299" s="36" t="s">
        <v>1983</v>
      </c>
      <c r="Y299" s="36" t="s">
        <v>2178</v>
      </c>
      <c r="Z299" s="36">
        <v>363100</v>
      </c>
      <c r="AB299" s="36">
        <v>229200</v>
      </c>
      <c r="AD299" s="36" t="s">
        <v>1978</v>
      </c>
      <c r="AE299" s="36">
        <v>6</v>
      </c>
      <c r="AF299" s="36">
        <v>0</v>
      </c>
      <c r="AG299" s="36">
        <v>0</v>
      </c>
      <c r="AH299" s="36">
        <v>0</v>
      </c>
      <c r="AI299" s="36">
        <v>0.54</v>
      </c>
      <c r="AJ299" s="36">
        <v>0.52</v>
      </c>
      <c r="AK299" s="36">
        <v>0.18</v>
      </c>
      <c r="AL299" s="36">
        <v>416000</v>
      </c>
      <c r="AO299" s="36">
        <v>3</v>
      </c>
      <c r="AP299" s="36">
        <v>0</v>
      </c>
      <c r="AQ299" s="36">
        <v>0</v>
      </c>
      <c r="AR299" s="36">
        <v>75</v>
      </c>
      <c r="AS299" s="36">
        <v>21</v>
      </c>
      <c r="AT299" s="36">
        <v>54</v>
      </c>
      <c r="AU299" s="36">
        <v>0</v>
      </c>
    </row>
    <row r="300" spans="1:47" x14ac:dyDescent="0.2">
      <c r="A300" s="36">
        <v>299</v>
      </c>
      <c r="B300" s="36">
        <v>296347</v>
      </c>
      <c r="C300" s="36" t="s">
        <v>216</v>
      </c>
      <c r="D300" s="36" t="s">
        <v>71</v>
      </c>
      <c r="E300" s="36" t="s">
        <v>2150</v>
      </c>
      <c r="F300" s="36">
        <v>25</v>
      </c>
      <c r="G300" s="36">
        <v>107</v>
      </c>
      <c r="H300" s="36">
        <v>138</v>
      </c>
      <c r="I300" s="36">
        <v>131</v>
      </c>
      <c r="J300" s="36">
        <v>89</v>
      </c>
      <c r="K300" s="36">
        <v>127</v>
      </c>
      <c r="L300" s="36">
        <v>14</v>
      </c>
      <c r="M300" s="36">
        <v>22</v>
      </c>
      <c r="N300" s="36">
        <v>2</v>
      </c>
      <c r="O300" s="36">
        <v>4</v>
      </c>
      <c r="P300" s="36">
        <v>0</v>
      </c>
      <c r="Q300" s="36">
        <v>4</v>
      </c>
      <c r="R300" s="36">
        <v>2</v>
      </c>
      <c r="S300" s="36">
        <v>0</v>
      </c>
      <c r="T300" s="36">
        <v>1</v>
      </c>
      <c r="U300" s="36" t="s">
        <v>1975</v>
      </c>
      <c r="V300" s="36" t="s">
        <v>2020</v>
      </c>
      <c r="W300" s="36" t="s">
        <v>2177</v>
      </c>
      <c r="X300" s="36" t="s">
        <v>1983</v>
      </c>
      <c r="Y300" s="36" t="s">
        <v>2044</v>
      </c>
      <c r="Z300" s="36">
        <v>921200</v>
      </c>
      <c r="AB300" s="36">
        <v>582300</v>
      </c>
      <c r="AD300" s="36" t="s">
        <v>1978</v>
      </c>
      <c r="AE300" s="36">
        <v>22</v>
      </c>
      <c r="AF300" s="36">
        <v>0</v>
      </c>
      <c r="AG300" s="36">
        <v>0</v>
      </c>
      <c r="AH300" s="36">
        <v>0</v>
      </c>
      <c r="AI300" s="36">
        <v>6.13</v>
      </c>
      <c r="AJ300" s="36">
        <v>2.6</v>
      </c>
      <c r="AK300" s="36">
        <v>5.87</v>
      </c>
      <c r="AL300" s="36">
        <v>899000</v>
      </c>
      <c r="AO300" s="36">
        <v>17</v>
      </c>
      <c r="AP300" s="36">
        <v>6</v>
      </c>
      <c r="AQ300" s="36">
        <v>7</v>
      </c>
      <c r="AR300" s="36">
        <v>75</v>
      </c>
      <c r="AS300" s="36">
        <v>79</v>
      </c>
      <c r="AT300" s="36">
        <v>407</v>
      </c>
      <c r="AU300" s="36">
        <v>0</v>
      </c>
    </row>
    <row r="301" spans="1:47" x14ac:dyDescent="0.2">
      <c r="A301" s="36">
        <v>300</v>
      </c>
      <c r="B301" s="36">
        <v>1001396</v>
      </c>
      <c r="C301" s="36" t="s">
        <v>292</v>
      </c>
      <c r="D301" s="36" t="s">
        <v>552</v>
      </c>
      <c r="E301" s="36" t="s">
        <v>2150</v>
      </c>
      <c r="F301" s="36">
        <v>26</v>
      </c>
      <c r="G301" s="36">
        <v>106</v>
      </c>
      <c r="H301" s="36">
        <v>118</v>
      </c>
      <c r="I301" s="36">
        <v>133</v>
      </c>
      <c r="J301" s="36">
        <v>88</v>
      </c>
      <c r="K301" s="36">
        <v>114</v>
      </c>
      <c r="L301" s="36">
        <v>14</v>
      </c>
      <c r="M301" s="36">
        <v>11</v>
      </c>
      <c r="N301" s="36">
        <v>9</v>
      </c>
      <c r="O301" s="36">
        <v>2</v>
      </c>
      <c r="P301" s="36">
        <v>0</v>
      </c>
      <c r="Q301" s="36">
        <v>1</v>
      </c>
      <c r="R301" s="36">
        <v>0</v>
      </c>
      <c r="S301" s="36">
        <v>1</v>
      </c>
      <c r="T301" s="36">
        <v>0</v>
      </c>
      <c r="U301" s="36" t="s">
        <v>1975</v>
      </c>
      <c r="V301" s="36" t="s">
        <v>2020</v>
      </c>
      <c r="W301" s="36" t="s">
        <v>2113</v>
      </c>
      <c r="X301" s="36" t="s">
        <v>1995</v>
      </c>
      <c r="Y301" s="36" t="s">
        <v>2176</v>
      </c>
      <c r="Z301" s="36">
        <v>822600</v>
      </c>
      <c r="AB301" s="36">
        <v>521200</v>
      </c>
      <c r="AD301" s="36" t="s">
        <v>1993</v>
      </c>
      <c r="AE301" s="36">
        <v>13</v>
      </c>
      <c r="AF301" s="36">
        <v>0</v>
      </c>
      <c r="AG301" s="36">
        <v>0</v>
      </c>
      <c r="AH301" s="36">
        <v>0</v>
      </c>
      <c r="AI301" s="36">
        <v>1.32</v>
      </c>
      <c r="AJ301" s="36">
        <v>0.98</v>
      </c>
      <c r="AK301" s="36">
        <v>1.26</v>
      </c>
      <c r="AL301" s="36">
        <v>802000</v>
      </c>
      <c r="AO301" s="36">
        <v>3</v>
      </c>
      <c r="AP301" s="36">
        <v>0</v>
      </c>
      <c r="AQ301" s="36">
        <v>2</v>
      </c>
      <c r="AR301" s="36">
        <v>96</v>
      </c>
      <c r="AS301" s="36">
        <v>76</v>
      </c>
      <c r="AT301" s="36">
        <v>474</v>
      </c>
      <c r="AU301" s="36">
        <v>0</v>
      </c>
    </row>
    <row r="302" spans="1:47" x14ac:dyDescent="0.2">
      <c r="A302" s="36">
        <v>301</v>
      </c>
      <c r="B302" s="36">
        <v>1009528</v>
      </c>
      <c r="C302" s="36" t="s">
        <v>49</v>
      </c>
      <c r="D302" s="36" t="s">
        <v>558</v>
      </c>
      <c r="E302" s="36" t="s">
        <v>2150</v>
      </c>
      <c r="F302" s="36">
        <v>19</v>
      </c>
      <c r="G302" s="36">
        <v>95</v>
      </c>
      <c r="H302" s="36">
        <v>130</v>
      </c>
      <c r="I302" s="36">
        <v>114</v>
      </c>
      <c r="J302" s="36">
        <v>76</v>
      </c>
      <c r="K302" s="36">
        <v>114</v>
      </c>
      <c r="L302" s="36">
        <v>11</v>
      </c>
      <c r="M302" s="36">
        <v>23</v>
      </c>
      <c r="N302" s="36">
        <v>0</v>
      </c>
      <c r="O302" s="36">
        <v>4</v>
      </c>
      <c r="P302" s="36">
        <v>0</v>
      </c>
      <c r="Q302" s="36">
        <v>0</v>
      </c>
      <c r="R302" s="36">
        <v>0</v>
      </c>
      <c r="S302" s="36">
        <v>0</v>
      </c>
      <c r="T302" s="36">
        <v>0</v>
      </c>
      <c r="U302" s="36" t="s">
        <v>1975</v>
      </c>
      <c r="V302" s="36" t="s">
        <v>1980</v>
      </c>
      <c r="W302" s="36" t="s">
        <v>2175</v>
      </c>
      <c r="Z302" s="36">
        <v>770300</v>
      </c>
      <c r="AB302" s="36">
        <v>534600</v>
      </c>
      <c r="AD302" s="36" t="s">
        <v>1978</v>
      </c>
      <c r="AE302" s="36">
        <v>12</v>
      </c>
      <c r="AF302" s="36">
        <v>0</v>
      </c>
      <c r="AG302" s="36">
        <v>0</v>
      </c>
      <c r="AH302" s="36">
        <v>0</v>
      </c>
      <c r="AI302" s="36">
        <v>15.96</v>
      </c>
      <c r="AJ302" s="36">
        <v>17.11</v>
      </c>
      <c r="AK302" s="36">
        <v>13.71</v>
      </c>
      <c r="AL302" s="36">
        <v>752000</v>
      </c>
      <c r="AO302" s="36">
        <v>17</v>
      </c>
      <c r="AP302" s="36">
        <v>7</v>
      </c>
      <c r="AQ302" s="36">
        <v>3</v>
      </c>
      <c r="AR302" s="36">
        <v>79</v>
      </c>
      <c r="AS302" s="36">
        <v>75</v>
      </c>
      <c r="AT302" s="36">
        <v>334</v>
      </c>
      <c r="AU302" s="36">
        <v>0</v>
      </c>
    </row>
    <row r="303" spans="1:47" x14ac:dyDescent="0.2">
      <c r="A303" s="36">
        <v>302</v>
      </c>
      <c r="B303" s="36">
        <v>1009253</v>
      </c>
      <c r="C303" s="36" t="s">
        <v>59</v>
      </c>
      <c r="D303" s="36" t="s">
        <v>540</v>
      </c>
      <c r="E303" s="36" t="s">
        <v>2150</v>
      </c>
      <c r="F303" s="36">
        <v>19</v>
      </c>
      <c r="G303" s="36">
        <v>92</v>
      </c>
      <c r="H303" s="36">
        <v>129</v>
      </c>
      <c r="I303" s="36">
        <v>109</v>
      </c>
      <c r="J303" s="36">
        <v>81</v>
      </c>
      <c r="K303" s="36">
        <v>108</v>
      </c>
      <c r="L303" s="36">
        <v>11</v>
      </c>
      <c r="M303" s="36">
        <v>19</v>
      </c>
      <c r="N303" s="36">
        <v>6</v>
      </c>
      <c r="O303" s="36">
        <v>0</v>
      </c>
      <c r="P303" s="36">
        <v>0</v>
      </c>
      <c r="Q303" s="36">
        <v>3</v>
      </c>
      <c r="R303" s="36">
        <v>0</v>
      </c>
      <c r="S303" s="36">
        <v>0</v>
      </c>
      <c r="T303" s="36">
        <v>0</v>
      </c>
      <c r="U303" s="36" t="s">
        <v>1975</v>
      </c>
      <c r="V303" s="36" t="s">
        <v>1995</v>
      </c>
      <c r="W303" s="36" t="s">
        <v>2174</v>
      </c>
      <c r="Z303" s="36">
        <v>590900</v>
      </c>
      <c r="AB303" s="36">
        <v>335300</v>
      </c>
      <c r="AE303" s="36">
        <v>7</v>
      </c>
      <c r="AF303" s="36">
        <v>0</v>
      </c>
      <c r="AG303" s="36">
        <v>0</v>
      </c>
      <c r="AH303" s="36">
        <v>0</v>
      </c>
      <c r="AI303" s="36">
        <v>0.43</v>
      </c>
      <c r="AJ303" s="36">
        <v>0.53</v>
      </c>
      <c r="AK303" s="36">
        <v>0.33</v>
      </c>
      <c r="AL303" s="36">
        <v>576000</v>
      </c>
      <c r="AO303" s="36">
        <v>10</v>
      </c>
      <c r="AP303" s="36">
        <v>0</v>
      </c>
      <c r="AQ303" s="36">
        <v>1</v>
      </c>
      <c r="AR303" s="36">
        <v>93</v>
      </c>
      <c r="AS303" s="36">
        <v>69</v>
      </c>
      <c r="AT303" s="36">
        <v>351</v>
      </c>
      <c r="AU303" s="36">
        <v>1</v>
      </c>
    </row>
    <row r="304" spans="1:47" x14ac:dyDescent="0.2">
      <c r="A304" s="36">
        <v>303</v>
      </c>
      <c r="B304" s="36">
        <v>1023266</v>
      </c>
      <c r="C304" s="36" t="s">
        <v>613</v>
      </c>
      <c r="D304" s="36" t="s">
        <v>1624</v>
      </c>
      <c r="E304" s="36" t="s">
        <v>2150</v>
      </c>
      <c r="F304" s="36">
        <v>20</v>
      </c>
      <c r="G304" s="36">
        <v>88</v>
      </c>
      <c r="H304" s="36">
        <v>111</v>
      </c>
      <c r="I304" s="36">
        <v>106</v>
      </c>
      <c r="J304" s="36">
        <v>76</v>
      </c>
      <c r="K304" s="36">
        <v>99</v>
      </c>
      <c r="L304" s="36">
        <v>10</v>
      </c>
      <c r="M304" s="36">
        <v>12</v>
      </c>
      <c r="N304" s="36">
        <v>6</v>
      </c>
      <c r="O304" s="36">
        <v>1</v>
      </c>
      <c r="P304" s="36">
        <v>0</v>
      </c>
      <c r="Q304" s="36">
        <v>0</v>
      </c>
      <c r="R304" s="36">
        <v>0</v>
      </c>
      <c r="S304" s="36">
        <v>2</v>
      </c>
      <c r="T304" s="36">
        <v>0</v>
      </c>
      <c r="U304" s="36" t="s">
        <v>1975</v>
      </c>
      <c r="V304" s="36" t="s">
        <v>1983</v>
      </c>
      <c r="W304" s="36" t="s">
        <v>2173</v>
      </c>
      <c r="Z304" s="36">
        <v>392200</v>
      </c>
      <c r="AB304" s="36">
        <v>244000</v>
      </c>
      <c r="AD304" s="36" t="s">
        <v>1978</v>
      </c>
      <c r="AE304" s="36">
        <v>17</v>
      </c>
      <c r="AF304" s="36">
        <v>0</v>
      </c>
      <c r="AG304" s="36">
        <v>0</v>
      </c>
      <c r="AH304" s="36">
        <v>0</v>
      </c>
      <c r="AI304" s="36">
        <v>0.85</v>
      </c>
      <c r="AJ304" s="36">
        <v>1.84</v>
      </c>
      <c r="AK304" s="36">
        <v>1.08</v>
      </c>
      <c r="AL304" s="36">
        <v>406000</v>
      </c>
      <c r="AO304" s="36">
        <v>4</v>
      </c>
      <c r="AP304" s="36">
        <v>1</v>
      </c>
      <c r="AQ304" s="36">
        <v>1</v>
      </c>
      <c r="AR304" s="36">
        <v>90</v>
      </c>
      <c r="AS304" s="36">
        <v>66</v>
      </c>
      <c r="AT304" s="36">
        <v>417</v>
      </c>
      <c r="AU304" s="36">
        <v>1</v>
      </c>
    </row>
    <row r="305" spans="1:47" x14ac:dyDescent="0.2">
      <c r="A305" s="36">
        <v>304</v>
      </c>
      <c r="B305" s="36">
        <v>294305</v>
      </c>
      <c r="C305" s="36" t="s">
        <v>172</v>
      </c>
      <c r="D305" s="36" t="s">
        <v>585</v>
      </c>
      <c r="E305" s="36" t="s">
        <v>2150</v>
      </c>
      <c r="F305" s="36">
        <v>15</v>
      </c>
      <c r="G305" s="36">
        <v>82</v>
      </c>
      <c r="H305" s="36">
        <v>86</v>
      </c>
      <c r="I305" s="36">
        <v>104</v>
      </c>
      <c r="J305" s="36">
        <v>69</v>
      </c>
      <c r="K305" s="36">
        <v>99</v>
      </c>
      <c r="L305" s="36">
        <v>11</v>
      </c>
      <c r="M305" s="36">
        <v>14</v>
      </c>
      <c r="N305" s="36">
        <v>5</v>
      </c>
      <c r="O305" s="36">
        <v>3</v>
      </c>
      <c r="P305" s="36">
        <v>0</v>
      </c>
      <c r="Q305" s="36">
        <v>0</v>
      </c>
      <c r="R305" s="36">
        <v>2</v>
      </c>
      <c r="S305" s="36">
        <v>0</v>
      </c>
      <c r="T305" s="36">
        <v>0</v>
      </c>
      <c r="U305" s="36" t="s">
        <v>1975</v>
      </c>
      <c r="V305" s="36" t="s">
        <v>1995</v>
      </c>
      <c r="W305" s="36" t="s">
        <v>2083</v>
      </c>
      <c r="Z305" s="36">
        <v>824100</v>
      </c>
      <c r="AB305" s="36">
        <v>473800</v>
      </c>
      <c r="AD305" s="36" t="s">
        <v>1978</v>
      </c>
      <c r="AE305" s="36">
        <v>6</v>
      </c>
      <c r="AF305" s="36">
        <v>0</v>
      </c>
      <c r="AG305" s="36">
        <v>0</v>
      </c>
      <c r="AH305" s="36">
        <v>0</v>
      </c>
      <c r="AI305" s="36">
        <v>0.93</v>
      </c>
      <c r="AJ305" s="36">
        <v>0.91</v>
      </c>
      <c r="AK305" s="36">
        <v>0.81</v>
      </c>
      <c r="AL305" s="36">
        <v>804000</v>
      </c>
      <c r="AO305" s="36">
        <v>2</v>
      </c>
      <c r="AP305" s="36">
        <v>0</v>
      </c>
      <c r="AQ305" s="36">
        <v>4</v>
      </c>
      <c r="AR305" s="36">
        <v>84</v>
      </c>
      <c r="AS305" s="36">
        <v>81</v>
      </c>
      <c r="AT305" s="36">
        <v>338</v>
      </c>
      <c r="AU305" s="36">
        <v>0</v>
      </c>
    </row>
    <row r="306" spans="1:47" x14ac:dyDescent="0.2">
      <c r="A306" s="36">
        <v>305</v>
      </c>
      <c r="B306" s="36">
        <v>290675</v>
      </c>
      <c r="C306" s="36" t="s">
        <v>108</v>
      </c>
      <c r="D306" s="36" t="s">
        <v>416</v>
      </c>
      <c r="E306" s="36" t="s">
        <v>2150</v>
      </c>
      <c r="F306" s="36">
        <v>22</v>
      </c>
      <c r="G306" s="36">
        <v>77</v>
      </c>
      <c r="H306" s="36">
        <v>68</v>
      </c>
      <c r="I306" s="36">
        <v>102</v>
      </c>
      <c r="J306" s="36">
        <v>56</v>
      </c>
      <c r="K306" s="36">
        <v>72</v>
      </c>
      <c r="L306" s="36">
        <v>7</v>
      </c>
      <c r="M306" s="36">
        <v>2</v>
      </c>
      <c r="N306" s="36">
        <v>4</v>
      </c>
      <c r="O306" s="36">
        <v>7</v>
      </c>
      <c r="P306" s="36">
        <v>0</v>
      </c>
      <c r="Q306" s="36">
        <v>0</v>
      </c>
      <c r="R306" s="36">
        <v>0</v>
      </c>
      <c r="S306" s="36">
        <v>2</v>
      </c>
      <c r="T306" s="36">
        <v>0</v>
      </c>
      <c r="U306" s="36" t="s">
        <v>1975</v>
      </c>
      <c r="V306" s="36" t="s">
        <v>1983</v>
      </c>
      <c r="W306" s="36" t="s">
        <v>2172</v>
      </c>
      <c r="Z306" s="36">
        <v>443200</v>
      </c>
      <c r="AB306" s="36">
        <v>253800</v>
      </c>
      <c r="AD306" s="36" t="s">
        <v>1978</v>
      </c>
      <c r="AE306" s="36">
        <v>38</v>
      </c>
      <c r="AF306" s="36">
        <v>0</v>
      </c>
      <c r="AG306" s="36">
        <v>0</v>
      </c>
      <c r="AH306" s="36">
        <v>0</v>
      </c>
      <c r="AI306" s="36">
        <v>0</v>
      </c>
      <c r="AJ306" s="36">
        <v>0.09</v>
      </c>
      <c r="AK306" s="36">
        <v>0.04</v>
      </c>
      <c r="AL306" s="36">
        <v>432000</v>
      </c>
      <c r="AO306" s="36">
        <v>2</v>
      </c>
      <c r="AP306" s="36">
        <v>1</v>
      </c>
      <c r="AQ306" s="36">
        <v>2</v>
      </c>
      <c r="AR306" s="36">
        <v>77</v>
      </c>
      <c r="AS306" s="36">
        <v>69</v>
      </c>
      <c r="AT306" s="36">
        <v>187</v>
      </c>
      <c r="AU306" s="36">
        <v>0</v>
      </c>
    </row>
    <row r="307" spans="1:47" x14ac:dyDescent="0.2">
      <c r="A307" s="36">
        <v>306</v>
      </c>
      <c r="B307" s="36">
        <v>291969</v>
      </c>
      <c r="C307" s="36" t="s">
        <v>405</v>
      </c>
      <c r="D307" s="36" t="s">
        <v>549</v>
      </c>
      <c r="E307" s="36" t="s">
        <v>2150</v>
      </c>
      <c r="F307" s="36">
        <v>13</v>
      </c>
      <c r="G307" s="36">
        <v>77</v>
      </c>
      <c r="H307" s="36">
        <v>85</v>
      </c>
      <c r="I307" s="36">
        <v>96</v>
      </c>
      <c r="J307" s="36">
        <v>58</v>
      </c>
      <c r="K307" s="36">
        <v>84</v>
      </c>
      <c r="L307" s="36">
        <v>11</v>
      </c>
      <c r="M307" s="36">
        <v>13</v>
      </c>
      <c r="N307" s="36">
        <v>0</v>
      </c>
      <c r="O307" s="36">
        <v>4</v>
      </c>
      <c r="P307" s="36">
        <v>0</v>
      </c>
      <c r="Q307" s="36">
        <v>2</v>
      </c>
      <c r="R307" s="36">
        <v>0</v>
      </c>
      <c r="S307" s="36">
        <v>0</v>
      </c>
      <c r="T307" s="36">
        <v>0</v>
      </c>
      <c r="U307" s="36" t="s">
        <v>1975</v>
      </c>
      <c r="V307" s="36" t="s">
        <v>2077</v>
      </c>
      <c r="W307" s="36" t="s">
        <v>2171</v>
      </c>
      <c r="X307" s="36" t="s">
        <v>1983</v>
      </c>
      <c r="Y307" s="36" t="s">
        <v>2170</v>
      </c>
      <c r="Z307" s="36">
        <v>893100</v>
      </c>
      <c r="AB307" s="36">
        <v>557700</v>
      </c>
      <c r="AD307" s="36" t="s">
        <v>1978</v>
      </c>
      <c r="AE307" s="36">
        <v>3</v>
      </c>
      <c r="AF307" s="36">
        <v>0</v>
      </c>
      <c r="AG307" s="36">
        <v>0</v>
      </c>
      <c r="AH307" s="36">
        <v>0</v>
      </c>
      <c r="AI307" s="36">
        <v>35.79</v>
      </c>
      <c r="AJ307" s="36">
        <v>20.95</v>
      </c>
      <c r="AK307" s="36">
        <v>34.14</v>
      </c>
      <c r="AL307" s="36">
        <v>871000</v>
      </c>
      <c r="AO307" s="36">
        <v>8</v>
      </c>
      <c r="AP307" s="36">
        <v>5</v>
      </c>
      <c r="AQ307" s="36">
        <v>0</v>
      </c>
      <c r="AR307" s="36">
        <v>75</v>
      </c>
      <c r="AS307" s="36">
        <v>61</v>
      </c>
      <c r="AT307" s="36">
        <v>387</v>
      </c>
      <c r="AU307" s="36">
        <v>1</v>
      </c>
    </row>
    <row r="308" spans="1:47" x14ac:dyDescent="0.2">
      <c r="A308" s="36">
        <v>307</v>
      </c>
      <c r="B308" s="36">
        <v>1008123</v>
      </c>
      <c r="C308" s="36" t="s">
        <v>70</v>
      </c>
      <c r="D308" s="36" t="s">
        <v>574</v>
      </c>
      <c r="E308" s="36" t="s">
        <v>2150</v>
      </c>
      <c r="F308" s="36">
        <v>17</v>
      </c>
      <c r="G308" s="36">
        <v>73</v>
      </c>
      <c r="H308" s="36">
        <v>81</v>
      </c>
      <c r="I308" s="36">
        <v>88</v>
      </c>
      <c r="J308" s="36">
        <v>65</v>
      </c>
      <c r="K308" s="36">
        <v>77</v>
      </c>
      <c r="L308" s="36">
        <v>8</v>
      </c>
      <c r="M308" s="36">
        <v>3</v>
      </c>
      <c r="N308" s="36">
        <v>5</v>
      </c>
      <c r="O308" s="36">
        <v>1</v>
      </c>
      <c r="P308" s="36">
        <v>1</v>
      </c>
      <c r="Q308" s="36">
        <v>1</v>
      </c>
      <c r="R308" s="36">
        <v>1</v>
      </c>
      <c r="S308" s="36">
        <v>4</v>
      </c>
      <c r="T308" s="36">
        <v>1</v>
      </c>
      <c r="U308" s="36" t="s">
        <v>1975</v>
      </c>
      <c r="V308" s="36" t="s">
        <v>1989</v>
      </c>
      <c r="W308" s="36" t="s">
        <v>2169</v>
      </c>
      <c r="Z308" s="36">
        <v>540100</v>
      </c>
      <c r="AB308" s="36">
        <v>325600</v>
      </c>
      <c r="AD308" s="36" t="s">
        <v>1987</v>
      </c>
      <c r="AE308" s="36">
        <v>26</v>
      </c>
      <c r="AF308" s="36">
        <v>0</v>
      </c>
      <c r="AG308" s="36">
        <v>0</v>
      </c>
      <c r="AH308" s="36">
        <v>0</v>
      </c>
      <c r="AI308" s="36">
        <v>0</v>
      </c>
      <c r="AJ308" s="36">
        <v>0.04</v>
      </c>
      <c r="AK308" s="36">
        <v>7.0000000000000007E-2</v>
      </c>
      <c r="AL308" s="36">
        <v>527000</v>
      </c>
      <c r="AO308" s="36">
        <v>3</v>
      </c>
      <c r="AP308" s="36">
        <v>0</v>
      </c>
      <c r="AQ308" s="36">
        <v>3</v>
      </c>
      <c r="AR308" s="36">
        <v>72</v>
      </c>
      <c r="AS308" s="36">
        <v>72</v>
      </c>
      <c r="AT308" s="36">
        <v>184</v>
      </c>
      <c r="AU308" s="36">
        <v>0</v>
      </c>
    </row>
    <row r="309" spans="1:47" x14ac:dyDescent="0.2">
      <c r="A309" s="36">
        <v>308</v>
      </c>
      <c r="B309" s="36">
        <v>998205</v>
      </c>
      <c r="C309" s="36" t="s">
        <v>96</v>
      </c>
      <c r="D309" s="36" t="s">
        <v>572</v>
      </c>
      <c r="E309" s="36" t="s">
        <v>2150</v>
      </c>
      <c r="F309" s="36">
        <v>15</v>
      </c>
      <c r="G309" s="36">
        <v>70</v>
      </c>
      <c r="H309" s="36">
        <v>66</v>
      </c>
      <c r="I309" s="36">
        <v>94</v>
      </c>
      <c r="J309" s="36">
        <v>49</v>
      </c>
      <c r="K309" s="36">
        <v>69</v>
      </c>
      <c r="L309" s="36">
        <v>7</v>
      </c>
      <c r="M309" s="36">
        <v>6</v>
      </c>
      <c r="N309" s="36">
        <v>3</v>
      </c>
      <c r="O309" s="36">
        <v>7</v>
      </c>
      <c r="P309" s="36">
        <v>0</v>
      </c>
      <c r="Q309" s="36">
        <v>0</v>
      </c>
      <c r="R309" s="36">
        <v>0</v>
      </c>
      <c r="S309" s="36">
        <v>0</v>
      </c>
      <c r="T309" s="36">
        <v>0</v>
      </c>
      <c r="U309" s="36" t="s">
        <v>1975</v>
      </c>
      <c r="V309" s="36" t="s">
        <v>1995</v>
      </c>
      <c r="W309" s="36" t="s">
        <v>2168</v>
      </c>
      <c r="Z309" s="36">
        <v>785200</v>
      </c>
      <c r="AB309" s="36">
        <v>520300</v>
      </c>
      <c r="AD309" s="36" t="s">
        <v>1993</v>
      </c>
      <c r="AE309" s="36">
        <v>36</v>
      </c>
      <c r="AF309" s="36">
        <v>0</v>
      </c>
      <c r="AG309" s="36">
        <v>0</v>
      </c>
      <c r="AH309" s="36">
        <v>0</v>
      </c>
      <c r="AI309" s="36">
        <v>0.19</v>
      </c>
      <c r="AJ309" s="36">
        <v>0.13</v>
      </c>
      <c r="AK309" s="36">
        <v>0.17</v>
      </c>
      <c r="AL309" s="36">
        <v>766000</v>
      </c>
      <c r="AO309" s="36">
        <v>2</v>
      </c>
      <c r="AP309" s="36">
        <v>1</v>
      </c>
      <c r="AQ309" s="36">
        <v>1</v>
      </c>
      <c r="AR309" s="36">
        <v>76</v>
      </c>
      <c r="AS309" s="36">
        <v>68</v>
      </c>
      <c r="AT309" s="36">
        <v>220</v>
      </c>
      <c r="AU309" s="36">
        <v>0</v>
      </c>
    </row>
    <row r="310" spans="1:47" x14ac:dyDescent="0.2">
      <c r="A310" s="36">
        <v>309</v>
      </c>
      <c r="B310" s="36">
        <v>1004530</v>
      </c>
      <c r="C310" s="36" t="s">
        <v>121</v>
      </c>
      <c r="D310" s="36" t="s">
        <v>1027</v>
      </c>
      <c r="E310" s="36" t="s">
        <v>2150</v>
      </c>
      <c r="F310" s="36">
        <v>13</v>
      </c>
      <c r="G310" s="36">
        <v>65</v>
      </c>
      <c r="H310" s="36">
        <v>97</v>
      </c>
      <c r="I310" s="36">
        <v>85</v>
      </c>
      <c r="J310" s="36">
        <v>49</v>
      </c>
      <c r="K310" s="36">
        <v>66</v>
      </c>
      <c r="L310" s="36">
        <v>10</v>
      </c>
      <c r="M310" s="36">
        <v>6</v>
      </c>
      <c r="N310" s="36">
        <v>2</v>
      </c>
      <c r="O310" s="36">
        <v>4</v>
      </c>
      <c r="P310" s="36">
        <v>0</v>
      </c>
      <c r="Q310" s="36">
        <v>4</v>
      </c>
      <c r="R310" s="36">
        <v>1</v>
      </c>
      <c r="S310" s="36">
        <v>0</v>
      </c>
      <c r="T310" s="36">
        <v>0</v>
      </c>
      <c r="U310" s="36" t="s">
        <v>1975</v>
      </c>
      <c r="V310" s="36" t="s">
        <v>1983</v>
      </c>
      <c r="W310" s="36" t="s">
        <v>2167</v>
      </c>
      <c r="Z310" s="36">
        <v>534700</v>
      </c>
      <c r="AB310" s="36">
        <v>344100</v>
      </c>
      <c r="AD310" s="36" t="s">
        <v>1993</v>
      </c>
      <c r="AE310" s="36">
        <v>10</v>
      </c>
      <c r="AF310" s="36">
        <v>0</v>
      </c>
      <c r="AG310" s="36">
        <v>0</v>
      </c>
      <c r="AH310" s="36">
        <v>0</v>
      </c>
      <c r="AI310" s="36">
        <v>0.04</v>
      </c>
      <c r="AJ310" s="36">
        <v>0.06</v>
      </c>
      <c r="AK310" s="36">
        <v>0.08</v>
      </c>
      <c r="AL310" s="36">
        <v>522000</v>
      </c>
      <c r="AO310" s="36">
        <v>6</v>
      </c>
      <c r="AP310" s="36">
        <v>1</v>
      </c>
      <c r="AQ310" s="36">
        <v>1</v>
      </c>
      <c r="AR310" s="36">
        <v>87</v>
      </c>
      <c r="AS310" s="36">
        <v>82</v>
      </c>
      <c r="AT310" s="36">
        <v>229</v>
      </c>
      <c r="AU310" s="36">
        <v>0</v>
      </c>
    </row>
    <row r="311" spans="1:47" x14ac:dyDescent="0.2">
      <c r="A311" s="36">
        <v>310</v>
      </c>
      <c r="B311" s="36">
        <v>296324</v>
      </c>
      <c r="C311" s="36" t="s">
        <v>407</v>
      </c>
      <c r="D311" s="36" t="s">
        <v>408</v>
      </c>
      <c r="E311" s="36" t="s">
        <v>2150</v>
      </c>
      <c r="F311" s="36">
        <v>10</v>
      </c>
      <c r="G311" s="36">
        <v>62</v>
      </c>
      <c r="H311" s="36">
        <v>95</v>
      </c>
      <c r="I311" s="36">
        <v>75</v>
      </c>
      <c r="J311" s="36">
        <v>52</v>
      </c>
      <c r="K311" s="36">
        <v>65</v>
      </c>
      <c r="L311" s="36">
        <v>10</v>
      </c>
      <c r="M311" s="36">
        <v>4</v>
      </c>
      <c r="N311" s="36">
        <v>3</v>
      </c>
      <c r="O311" s="36">
        <v>0</v>
      </c>
      <c r="P311" s="36">
        <v>1</v>
      </c>
      <c r="Q311" s="36">
        <v>1</v>
      </c>
      <c r="R311" s="36">
        <v>0</v>
      </c>
      <c r="S311" s="36">
        <v>2</v>
      </c>
      <c r="T311" s="36">
        <v>1</v>
      </c>
      <c r="U311" s="36" t="s">
        <v>1975</v>
      </c>
      <c r="V311" s="36" t="s">
        <v>1989</v>
      </c>
      <c r="W311" s="36" t="s">
        <v>2166</v>
      </c>
      <c r="Z311" s="36">
        <v>691400</v>
      </c>
      <c r="AB311" s="36">
        <v>463400</v>
      </c>
      <c r="AD311" s="36" t="s">
        <v>1987</v>
      </c>
      <c r="AE311" s="36">
        <v>23</v>
      </c>
      <c r="AF311" s="36">
        <v>0</v>
      </c>
      <c r="AG311" s="36">
        <v>0</v>
      </c>
      <c r="AH311" s="36">
        <v>0</v>
      </c>
      <c r="AI311" s="36">
        <v>0.19</v>
      </c>
      <c r="AJ311" s="36">
        <v>0.09</v>
      </c>
      <c r="AK311" s="36">
        <v>0.06</v>
      </c>
      <c r="AL311" s="36">
        <v>675000</v>
      </c>
      <c r="AO311" s="36">
        <v>7</v>
      </c>
      <c r="AP311" s="36">
        <v>1</v>
      </c>
      <c r="AQ311" s="36">
        <v>1</v>
      </c>
      <c r="AR311" s="36">
        <v>78</v>
      </c>
      <c r="AS311" s="36">
        <v>60</v>
      </c>
      <c r="AT311" s="36">
        <v>153</v>
      </c>
      <c r="AU311" s="36">
        <v>0</v>
      </c>
    </row>
    <row r="312" spans="1:47" x14ac:dyDescent="0.2">
      <c r="A312" s="36">
        <v>311</v>
      </c>
      <c r="B312" s="36">
        <v>993107</v>
      </c>
      <c r="C312" s="36" t="s">
        <v>223</v>
      </c>
      <c r="D312" s="36" t="s">
        <v>66</v>
      </c>
      <c r="E312" s="36" t="s">
        <v>2150</v>
      </c>
      <c r="F312" s="36">
        <v>15</v>
      </c>
      <c r="G312" s="36">
        <v>54</v>
      </c>
      <c r="H312" s="36">
        <v>43</v>
      </c>
      <c r="I312" s="36">
        <v>65</v>
      </c>
      <c r="J312" s="36">
        <v>49</v>
      </c>
      <c r="K312" s="36">
        <v>57</v>
      </c>
      <c r="L312" s="36">
        <v>5</v>
      </c>
      <c r="M312" s="36">
        <v>2</v>
      </c>
      <c r="N312" s="36">
        <v>4</v>
      </c>
      <c r="O312" s="36">
        <v>1</v>
      </c>
      <c r="P312" s="36">
        <v>2</v>
      </c>
      <c r="Q312" s="36">
        <v>1</v>
      </c>
      <c r="R312" s="36">
        <v>1</v>
      </c>
      <c r="S312" s="36">
        <v>3</v>
      </c>
      <c r="T312" s="36">
        <v>1</v>
      </c>
      <c r="U312" s="36" t="s">
        <v>1975</v>
      </c>
      <c r="V312" s="36" t="s">
        <v>2165</v>
      </c>
      <c r="W312" s="36" t="s">
        <v>2164</v>
      </c>
      <c r="X312" s="36" t="s">
        <v>1989</v>
      </c>
      <c r="Y312" s="36" t="s">
        <v>2163</v>
      </c>
      <c r="Z312" s="36">
        <v>726700</v>
      </c>
      <c r="AB312" s="36">
        <v>499000</v>
      </c>
      <c r="AE312" s="36">
        <v>27</v>
      </c>
      <c r="AF312" s="36">
        <v>0</v>
      </c>
      <c r="AG312" s="36">
        <v>0</v>
      </c>
      <c r="AH312" s="36">
        <v>0</v>
      </c>
      <c r="AI312" s="36">
        <v>2.76</v>
      </c>
      <c r="AJ312" s="36">
        <v>5.86</v>
      </c>
      <c r="AK312" s="36">
        <v>3.29</v>
      </c>
      <c r="AL312" s="36">
        <v>708000</v>
      </c>
      <c r="AO312" s="36">
        <v>2</v>
      </c>
      <c r="AP312" s="36">
        <v>1</v>
      </c>
      <c r="AQ312" s="36">
        <v>1</v>
      </c>
      <c r="AR312" s="36">
        <v>71</v>
      </c>
      <c r="AS312" s="36">
        <v>81</v>
      </c>
      <c r="AT312" s="36">
        <v>112</v>
      </c>
      <c r="AU312" s="36">
        <v>0</v>
      </c>
    </row>
    <row r="313" spans="1:47" x14ac:dyDescent="0.2">
      <c r="A313" s="36">
        <v>312</v>
      </c>
      <c r="B313" s="36">
        <v>295344</v>
      </c>
      <c r="C313" s="36" t="s">
        <v>193</v>
      </c>
      <c r="D313" s="36" t="s">
        <v>559</v>
      </c>
      <c r="E313" s="36" t="s">
        <v>2150</v>
      </c>
      <c r="F313" s="36">
        <v>10</v>
      </c>
      <c r="G313" s="36">
        <v>48</v>
      </c>
      <c r="H313" s="36">
        <v>41</v>
      </c>
      <c r="I313" s="36">
        <v>65</v>
      </c>
      <c r="J313" s="36">
        <v>39</v>
      </c>
      <c r="K313" s="36">
        <v>52</v>
      </c>
      <c r="L313" s="36">
        <v>7</v>
      </c>
      <c r="M313" s="36">
        <v>1</v>
      </c>
      <c r="N313" s="36">
        <v>4</v>
      </c>
      <c r="O313" s="36">
        <v>3</v>
      </c>
      <c r="P313" s="36">
        <v>0</v>
      </c>
      <c r="Q313" s="36">
        <v>0</v>
      </c>
      <c r="R313" s="36">
        <v>2</v>
      </c>
      <c r="S313" s="36">
        <v>1</v>
      </c>
      <c r="T313" s="36">
        <v>1</v>
      </c>
      <c r="U313" s="36" t="s">
        <v>1975</v>
      </c>
      <c r="V313" s="36" t="s">
        <v>1985</v>
      </c>
      <c r="W313" s="36" t="s">
        <v>2162</v>
      </c>
      <c r="X313" s="36" t="s">
        <v>1983</v>
      </c>
      <c r="Y313" s="36" t="s">
        <v>2161</v>
      </c>
      <c r="Z313" s="36">
        <v>675400</v>
      </c>
      <c r="AB313" s="36">
        <v>421000</v>
      </c>
      <c r="AD313" s="36" t="s">
        <v>1987</v>
      </c>
      <c r="AE313" s="36">
        <v>4</v>
      </c>
      <c r="AF313" s="36">
        <v>0</v>
      </c>
      <c r="AG313" s="36">
        <v>0</v>
      </c>
      <c r="AH313" s="36">
        <v>0</v>
      </c>
      <c r="AI313" s="36">
        <v>2.17</v>
      </c>
      <c r="AJ313" s="36">
        <v>2.79</v>
      </c>
      <c r="AK313" s="36">
        <v>1.96</v>
      </c>
      <c r="AL313" s="36">
        <v>659000</v>
      </c>
      <c r="AO313" s="36">
        <v>1</v>
      </c>
      <c r="AP313" s="36">
        <v>0</v>
      </c>
      <c r="AQ313" s="36">
        <v>5</v>
      </c>
      <c r="AR313" s="36">
        <v>50</v>
      </c>
      <c r="AS313" s="36">
        <v>57</v>
      </c>
      <c r="AT313" s="36">
        <v>205</v>
      </c>
      <c r="AU313" s="36">
        <v>1</v>
      </c>
    </row>
    <row r="314" spans="1:47" x14ac:dyDescent="0.2">
      <c r="A314" s="36">
        <v>313</v>
      </c>
      <c r="B314" s="36">
        <v>1008083</v>
      </c>
      <c r="C314" s="36" t="s">
        <v>129</v>
      </c>
      <c r="D314" s="36" t="s">
        <v>566</v>
      </c>
      <c r="E314" s="36" t="s">
        <v>2150</v>
      </c>
      <c r="F314" s="36">
        <v>7</v>
      </c>
      <c r="G314" s="36">
        <v>47</v>
      </c>
      <c r="H314" s="36">
        <v>74</v>
      </c>
      <c r="I314" s="36">
        <v>59</v>
      </c>
      <c r="J314" s="36">
        <v>40</v>
      </c>
      <c r="K314" s="36">
        <v>57</v>
      </c>
      <c r="L314" s="36">
        <v>7</v>
      </c>
      <c r="M314" s="36">
        <v>8</v>
      </c>
      <c r="N314" s="36">
        <v>3</v>
      </c>
      <c r="O314" s="36">
        <v>1</v>
      </c>
      <c r="P314" s="36">
        <v>0</v>
      </c>
      <c r="Q314" s="36">
        <v>0</v>
      </c>
      <c r="R314" s="36">
        <v>1</v>
      </c>
      <c r="S314" s="36">
        <v>0</v>
      </c>
      <c r="T314" s="36">
        <v>0</v>
      </c>
      <c r="U314" s="36" t="s">
        <v>1975</v>
      </c>
      <c r="V314" s="36" t="s">
        <v>1991</v>
      </c>
      <c r="W314" s="36" t="s">
        <v>2160</v>
      </c>
      <c r="Z314" s="36">
        <v>502700</v>
      </c>
      <c r="AB314" s="36">
        <v>345800</v>
      </c>
      <c r="AD314" s="36" t="s">
        <v>1993</v>
      </c>
      <c r="AE314" s="36">
        <v>39</v>
      </c>
      <c r="AF314" s="36">
        <v>0</v>
      </c>
      <c r="AG314" s="36">
        <v>0</v>
      </c>
      <c r="AH314" s="36">
        <v>0</v>
      </c>
      <c r="AI314" s="36">
        <v>0.12</v>
      </c>
      <c r="AJ314" s="36">
        <v>0.15</v>
      </c>
      <c r="AK314" s="36">
        <v>0.12</v>
      </c>
      <c r="AL314" s="36">
        <v>491000</v>
      </c>
      <c r="AO314" s="36">
        <v>6</v>
      </c>
      <c r="AP314" s="36">
        <v>0</v>
      </c>
      <c r="AQ314" s="36">
        <v>1</v>
      </c>
      <c r="AR314" s="36">
        <v>86</v>
      </c>
      <c r="AS314" s="36">
        <v>71</v>
      </c>
      <c r="AT314" s="36">
        <v>194</v>
      </c>
      <c r="AU314" s="36">
        <v>0</v>
      </c>
    </row>
    <row r="315" spans="1:47" x14ac:dyDescent="0.2">
      <c r="A315" s="36">
        <v>314</v>
      </c>
      <c r="B315" s="36">
        <v>280109</v>
      </c>
      <c r="C315" s="36" t="s">
        <v>583</v>
      </c>
      <c r="D315" s="36" t="s">
        <v>584</v>
      </c>
      <c r="E315" s="36" t="s">
        <v>2150</v>
      </c>
      <c r="F315" s="36">
        <v>9</v>
      </c>
      <c r="G315" s="36">
        <v>45</v>
      </c>
      <c r="H315" s="36">
        <v>44</v>
      </c>
      <c r="I315" s="36">
        <v>55</v>
      </c>
      <c r="J315" s="36">
        <v>39</v>
      </c>
      <c r="K315" s="36">
        <v>54</v>
      </c>
      <c r="L315" s="36">
        <v>6</v>
      </c>
      <c r="M315" s="36">
        <v>7</v>
      </c>
      <c r="N315" s="36">
        <v>2</v>
      </c>
      <c r="O315" s="36">
        <v>1</v>
      </c>
      <c r="P315" s="36">
        <v>0</v>
      </c>
      <c r="Q315" s="36">
        <v>0</v>
      </c>
      <c r="R315" s="36">
        <v>1</v>
      </c>
      <c r="S315" s="36">
        <v>1</v>
      </c>
      <c r="T315" s="36">
        <v>0</v>
      </c>
      <c r="U315" s="36" t="s">
        <v>1975</v>
      </c>
      <c r="V315" s="36" t="s">
        <v>1983</v>
      </c>
      <c r="W315" s="36" t="s">
        <v>2158</v>
      </c>
      <c r="Z315" s="36">
        <v>730000</v>
      </c>
      <c r="AB315" s="36">
        <v>469200</v>
      </c>
      <c r="AD315" s="36" t="s">
        <v>1978</v>
      </c>
      <c r="AE315" s="36">
        <v>8</v>
      </c>
      <c r="AF315" s="36">
        <v>0</v>
      </c>
      <c r="AG315" s="36">
        <v>0</v>
      </c>
      <c r="AH315" s="36">
        <v>0</v>
      </c>
      <c r="AI315" s="36">
        <v>0.12</v>
      </c>
      <c r="AJ315" s="36">
        <v>0.08</v>
      </c>
      <c r="AK315" s="36">
        <v>0.08</v>
      </c>
      <c r="AL315" s="36">
        <v>712000</v>
      </c>
      <c r="AO315" s="36">
        <v>4</v>
      </c>
      <c r="AP315" s="36">
        <v>2</v>
      </c>
      <c r="AQ315" s="36">
        <v>1</v>
      </c>
      <c r="AR315" s="36">
        <v>92</v>
      </c>
      <c r="AS315" s="36">
        <v>75</v>
      </c>
      <c r="AT315" s="36">
        <v>194</v>
      </c>
      <c r="AU315" s="36">
        <v>0</v>
      </c>
    </row>
    <row r="316" spans="1:47" x14ac:dyDescent="0.2">
      <c r="A316" s="36">
        <v>315</v>
      </c>
      <c r="B316" s="36">
        <v>1005247</v>
      </c>
      <c r="C316" s="36" t="s">
        <v>184</v>
      </c>
      <c r="D316" s="36" t="s">
        <v>110</v>
      </c>
      <c r="E316" s="36" t="s">
        <v>2150</v>
      </c>
      <c r="F316" s="36">
        <v>4</v>
      </c>
      <c r="G316" s="36">
        <v>43</v>
      </c>
      <c r="H316" s="36">
        <v>58</v>
      </c>
      <c r="I316" s="36">
        <v>59</v>
      </c>
      <c r="J316" s="36">
        <v>34</v>
      </c>
      <c r="K316" s="36">
        <v>45</v>
      </c>
      <c r="L316" s="36">
        <v>7</v>
      </c>
      <c r="M316" s="36">
        <v>1</v>
      </c>
      <c r="N316" s="36">
        <v>5</v>
      </c>
      <c r="O316" s="36">
        <v>2</v>
      </c>
      <c r="P316" s="36">
        <v>0</v>
      </c>
      <c r="Q316" s="36">
        <v>0</v>
      </c>
      <c r="R316" s="36">
        <v>1</v>
      </c>
      <c r="S316" s="36">
        <v>0</v>
      </c>
      <c r="T316" s="36">
        <v>0</v>
      </c>
      <c r="U316" s="36" t="s">
        <v>1975</v>
      </c>
      <c r="V316" s="36" t="s">
        <v>1991</v>
      </c>
      <c r="W316" s="36" t="s">
        <v>2159</v>
      </c>
      <c r="Z316" s="36">
        <v>613600</v>
      </c>
      <c r="AB316" s="36">
        <v>501300</v>
      </c>
      <c r="AD316" s="36" t="s">
        <v>1993</v>
      </c>
      <c r="AE316" s="36">
        <v>15</v>
      </c>
      <c r="AF316" s="36">
        <v>0</v>
      </c>
      <c r="AG316" s="36">
        <v>0</v>
      </c>
      <c r="AH316" s="36">
        <v>0</v>
      </c>
      <c r="AI316" s="36">
        <v>0.39</v>
      </c>
      <c r="AJ316" s="36">
        <v>0.35</v>
      </c>
      <c r="AK316" s="36">
        <v>0.64</v>
      </c>
      <c r="AL316" s="36">
        <v>599000</v>
      </c>
      <c r="AO316" s="36">
        <v>4</v>
      </c>
      <c r="AP316" s="36">
        <v>0</v>
      </c>
      <c r="AQ316" s="36">
        <v>1</v>
      </c>
      <c r="AR316" s="36">
        <v>75</v>
      </c>
      <c r="AS316" s="36">
        <v>82</v>
      </c>
      <c r="AT316" s="36">
        <v>124</v>
      </c>
      <c r="AU316" s="36">
        <v>0</v>
      </c>
    </row>
    <row r="317" spans="1:47" x14ac:dyDescent="0.2">
      <c r="A317" s="36">
        <v>316</v>
      </c>
      <c r="B317" s="36">
        <v>1015862</v>
      </c>
      <c r="C317" s="36" t="s">
        <v>350</v>
      </c>
      <c r="D317" s="36" t="s">
        <v>1026</v>
      </c>
      <c r="E317" s="36" t="s">
        <v>2150</v>
      </c>
      <c r="F317" s="36">
        <v>9</v>
      </c>
      <c r="G317" s="36">
        <v>42</v>
      </c>
      <c r="H317" s="36">
        <v>49</v>
      </c>
      <c r="I317" s="36">
        <v>51</v>
      </c>
      <c r="J317" s="36">
        <v>37</v>
      </c>
      <c r="K317" s="36">
        <v>45</v>
      </c>
      <c r="L317" s="36">
        <v>5</v>
      </c>
      <c r="M317" s="36">
        <v>4</v>
      </c>
      <c r="N317" s="36">
        <v>4</v>
      </c>
      <c r="O317" s="36">
        <v>0</v>
      </c>
      <c r="P317" s="36">
        <v>0</v>
      </c>
      <c r="Q317" s="36">
        <v>1</v>
      </c>
      <c r="R317" s="36">
        <v>0</v>
      </c>
      <c r="S317" s="36">
        <v>1</v>
      </c>
      <c r="T317" s="36">
        <v>0</v>
      </c>
      <c r="U317" s="36" t="s">
        <v>1975</v>
      </c>
      <c r="V317" s="36" t="s">
        <v>1974</v>
      </c>
      <c r="W317" s="36" t="s">
        <v>2158</v>
      </c>
      <c r="Z317" s="36">
        <v>228800</v>
      </c>
      <c r="AB317" s="36">
        <v>123900</v>
      </c>
      <c r="AD317" s="36" t="s">
        <v>1993</v>
      </c>
      <c r="AE317" s="36">
        <v>18</v>
      </c>
      <c r="AF317" s="36">
        <v>0</v>
      </c>
      <c r="AG317" s="36">
        <v>0</v>
      </c>
      <c r="AH317" s="36">
        <v>0</v>
      </c>
      <c r="AI317" s="36">
        <v>0.62</v>
      </c>
      <c r="AJ317" s="36">
        <v>1.04</v>
      </c>
      <c r="AK317" s="36">
        <v>0.45</v>
      </c>
      <c r="AL317" s="36">
        <v>252000</v>
      </c>
      <c r="AO317" s="36">
        <v>3</v>
      </c>
      <c r="AP317" s="36">
        <v>0</v>
      </c>
      <c r="AQ317" s="36">
        <v>1</v>
      </c>
      <c r="AR317" s="36">
        <v>88</v>
      </c>
      <c r="AS317" s="36">
        <v>69</v>
      </c>
      <c r="AT317" s="36">
        <v>174</v>
      </c>
      <c r="AU317" s="36">
        <v>0</v>
      </c>
    </row>
    <row r="318" spans="1:47" x14ac:dyDescent="0.2">
      <c r="A318" s="36">
        <v>317</v>
      </c>
      <c r="B318" s="36">
        <v>1006013</v>
      </c>
      <c r="C318" s="36" t="s">
        <v>158</v>
      </c>
      <c r="D318" s="36" t="s">
        <v>1622</v>
      </c>
      <c r="E318" s="36" t="s">
        <v>2150</v>
      </c>
      <c r="F318" s="36">
        <v>8</v>
      </c>
      <c r="G318" s="36">
        <v>40</v>
      </c>
      <c r="H318" s="36">
        <v>50</v>
      </c>
      <c r="I318" s="36">
        <v>49</v>
      </c>
      <c r="J318" s="36">
        <v>32</v>
      </c>
      <c r="K318" s="36">
        <v>37</v>
      </c>
      <c r="L318" s="36">
        <v>6</v>
      </c>
      <c r="M318" s="36">
        <v>0</v>
      </c>
      <c r="N318" s="36">
        <v>1</v>
      </c>
      <c r="O318" s="36">
        <v>1</v>
      </c>
      <c r="P318" s="36">
        <v>0</v>
      </c>
      <c r="Q318" s="36">
        <v>2</v>
      </c>
      <c r="R318" s="36">
        <v>0</v>
      </c>
      <c r="S318" s="36">
        <v>2</v>
      </c>
      <c r="T318" s="36">
        <v>1</v>
      </c>
      <c r="U318" s="36" t="s">
        <v>1975</v>
      </c>
      <c r="V318" s="36" t="s">
        <v>1974</v>
      </c>
      <c r="W318" s="36" t="s">
        <v>2157</v>
      </c>
      <c r="Z318" s="36">
        <v>450900</v>
      </c>
      <c r="AB318" s="36">
        <v>271600</v>
      </c>
      <c r="AD318" s="36" t="s">
        <v>1987</v>
      </c>
      <c r="AE318" s="36">
        <v>20</v>
      </c>
      <c r="AF318" s="36">
        <v>0</v>
      </c>
      <c r="AG318" s="36">
        <v>0</v>
      </c>
      <c r="AH318" s="36">
        <v>0</v>
      </c>
      <c r="AI318" s="36">
        <v>0</v>
      </c>
      <c r="AJ318" s="36">
        <v>0.03</v>
      </c>
      <c r="AK318" s="36">
        <v>7.0000000000000007E-2</v>
      </c>
      <c r="AL318" s="36">
        <v>440000</v>
      </c>
      <c r="AO318" s="36">
        <v>4</v>
      </c>
      <c r="AP318" s="36">
        <v>1</v>
      </c>
      <c r="AQ318" s="36">
        <v>1</v>
      </c>
      <c r="AR318" s="36">
        <v>66</v>
      </c>
      <c r="AS318" s="36">
        <v>69</v>
      </c>
      <c r="AT318" s="36">
        <v>156</v>
      </c>
      <c r="AU318" s="36">
        <v>0</v>
      </c>
    </row>
    <row r="319" spans="1:47" x14ac:dyDescent="0.2">
      <c r="A319" s="36">
        <v>318</v>
      </c>
      <c r="B319" s="36">
        <v>1017751</v>
      </c>
      <c r="C319" s="36" t="s">
        <v>216</v>
      </c>
      <c r="D319" s="36" t="s">
        <v>1656</v>
      </c>
      <c r="E319" s="36" t="s">
        <v>2150</v>
      </c>
      <c r="F319" s="36">
        <v>3</v>
      </c>
      <c r="G319" s="36">
        <v>37</v>
      </c>
      <c r="H319" s="36">
        <v>35</v>
      </c>
      <c r="I319" s="36">
        <v>49</v>
      </c>
      <c r="J319" s="36">
        <v>30</v>
      </c>
      <c r="K319" s="36">
        <v>42</v>
      </c>
      <c r="L319" s="36">
        <v>7</v>
      </c>
      <c r="M319" s="36">
        <v>3</v>
      </c>
      <c r="N319" s="36">
        <v>3</v>
      </c>
      <c r="O319" s="36">
        <v>1</v>
      </c>
      <c r="P319" s="36">
        <v>0</v>
      </c>
      <c r="Q319" s="36">
        <v>0</v>
      </c>
      <c r="R319" s="36">
        <v>1</v>
      </c>
      <c r="S319" s="36">
        <v>0</v>
      </c>
      <c r="T319" s="36">
        <v>0</v>
      </c>
      <c r="U319" s="36" t="s">
        <v>1975</v>
      </c>
      <c r="V319" s="36" t="s">
        <v>1995</v>
      </c>
      <c r="W319" s="36" t="s">
        <v>2156</v>
      </c>
      <c r="Z319" s="36">
        <v>191800</v>
      </c>
      <c r="AB319" s="36">
        <v>123900</v>
      </c>
      <c r="AD319" s="36" t="s">
        <v>1993</v>
      </c>
      <c r="AE319" s="36">
        <v>34</v>
      </c>
      <c r="AF319" s="36">
        <v>0</v>
      </c>
      <c r="AG319" s="36">
        <v>0</v>
      </c>
      <c r="AH319" s="36">
        <v>0</v>
      </c>
      <c r="AI319" s="36">
        <v>0.54</v>
      </c>
      <c r="AJ319" s="36">
        <v>0.53</v>
      </c>
      <c r="AK319" s="36">
        <v>2.1800000000000002</v>
      </c>
      <c r="AL319" s="36">
        <v>200000</v>
      </c>
      <c r="AO319" s="36">
        <v>3</v>
      </c>
      <c r="AP319" s="36">
        <v>1</v>
      </c>
      <c r="AQ319" s="36">
        <v>3</v>
      </c>
      <c r="AR319" s="36">
        <v>80</v>
      </c>
      <c r="AS319" s="36">
        <v>67</v>
      </c>
      <c r="AT319" s="36">
        <v>209</v>
      </c>
      <c r="AU319" s="36">
        <v>0</v>
      </c>
    </row>
    <row r="320" spans="1:47" x14ac:dyDescent="0.2">
      <c r="A320" s="36">
        <v>319</v>
      </c>
      <c r="B320" s="36">
        <v>295265</v>
      </c>
      <c r="C320" s="36" t="s">
        <v>318</v>
      </c>
      <c r="D320" s="36" t="s">
        <v>562</v>
      </c>
      <c r="E320" s="36" t="s">
        <v>2150</v>
      </c>
      <c r="F320" s="36">
        <v>2</v>
      </c>
      <c r="G320" s="36">
        <v>37</v>
      </c>
      <c r="H320" s="36">
        <v>62</v>
      </c>
      <c r="I320" s="36">
        <v>44</v>
      </c>
      <c r="J320" s="36">
        <v>31</v>
      </c>
      <c r="K320" s="36">
        <v>45</v>
      </c>
      <c r="L320" s="36">
        <v>6</v>
      </c>
      <c r="M320" s="36">
        <v>8</v>
      </c>
      <c r="N320" s="36">
        <v>1</v>
      </c>
      <c r="O320" s="36">
        <v>0</v>
      </c>
      <c r="P320" s="36">
        <v>0</v>
      </c>
      <c r="Q320" s="36">
        <v>0</v>
      </c>
      <c r="R320" s="36">
        <v>0</v>
      </c>
      <c r="S320" s="36">
        <v>0</v>
      </c>
      <c r="T320" s="36">
        <v>0</v>
      </c>
      <c r="U320" s="36" t="s">
        <v>1975</v>
      </c>
      <c r="V320" s="36" t="s">
        <v>1995</v>
      </c>
      <c r="W320" s="36" t="s">
        <v>2155</v>
      </c>
      <c r="Z320" s="36">
        <v>534500</v>
      </c>
      <c r="AB320" s="36">
        <v>318700</v>
      </c>
      <c r="AD320" s="36" t="s">
        <v>1993</v>
      </c>
      <c r="AE320" s="36">
        <v>19</v>
      </c>
      <c r="AF320" s="36">
        <v>0</v>
      </c>
      <c r="AG320" s="36">
        <v>0</v>
      </c>
      <c r="AH320" s="36">
        <v>0</v>
      </c>
      <c r="AI320" s="36">
        <v>0.27</v>
      </c>
      <c r="AJ320" s="36">
        <v>0.82</v>
      </c>
      <c r="AK320" s="36">
        <v>0.64</v>
      </c>
      <c r="AL320" s="36">
        <v>522000</v>
      </c>
      <c r="AO320" s="36">
        <v>8</v>
      </c>
      <c r="AP320" s="36">
        <v>1</v>
      </c>
      <c r="AQ320" s="36">
        <v>4</v>
      </c>
      <c r="AR320" s="36">
        <v>64</v>
      </c>
      <c r="AS320" s="36">
        <v>67</v>
      </c>
      <c r="AT320" s="36">
        <v>211</v>
      </c>
      <c r="AU320" s="36">
        <v>1</v>
      </c>
    </row>
    <row r="321" spans="1:47" x14ac:dyDescent="0.2">
      <c r="A321" s="36">
        <v>320</v>
      </c>
      <c r="B321" s="36">
        <v>1008691</v>
      </c>
      <c r="C321" s="36" t="s">
        <v>1633</v>
      </c>
      <c r="D321" s="36" t="s">
        <v>1634</v>
      </c>
      <c r="E321" s="36" t="s">
        <v>2150</v>
      </c>
      <c r="F321" s="36">
        <v>3</v>
      </c>
      <c r="G321" s="36">
        <v>35</v>
      </c>
      <c r="H321" s="36">
        <v>51</v>
      </c>
      <c r="I321" s="36">
        <v>45</v>
      </c>
      <c r="J321" s="36">
        <v>27</v>
      </c>
      <c r="K321" s="36">
        <v>36</v>
      </c>
      <c r="L321" s="36">
        <v>2</v>
      </c>
      <c r="M321" s="36">
        <v>5</v>
      </c>
      <c r="N321" s="36">
        <v>2</v>
      </c>
      <c r="O321" s="36">
        <v>3</v>
      </c>
      <c r="P321" s="36">
        <v>0</v>
      </c>
      <c r="Q321" s="36">
        <v>1</v>
      </c>
      <c r="R321" s="36">
        <v>0</v>
      </c>
      <c r="S321" s="36">
        <v>0</v>
      </c>
      <c r="T321" s="36">
        <v>0</v>
      </c>
      <c r="U321" s="36" t="s">
        <v>1975</v>
      </c>
      <c r="V321" s="36" t="s">
        <v>1991</v>
      </c>
      <c r="W321" s="36" t="s">
        <v>2154</v>
      </c>
      <c r="Z321" s="36">
        <v>357700</v>
      </c>
      <c r="AB321" s="36">
        <v>226800</v>
      </c>
      <c r="AD321" s="36" t="s">
        <v>1993</v>
      </c>
      <c r="AE321" s="36">
        <v>21</v>
      </c>
      <c r="AF321" s="36">
        <v>0</v>
      </c>
      <c r="AG321" s="36">
        <v>0</v>
      </c>
      <c r="AH321" s="36">
        <v>0</v>
      </c>
      <c r="AI321" s="36">
        <v>0.04</v>
      </c>
      <c r="AJ321" s="36">
        <v>0.16</v>
      </c>
      <c r="AK321" s="36">
        <v>0.39</v>
      </c>
      <c r="AL321" s="36">
        <v>358000</v>
      </c>
      <c r="AO321" s="36">
        <v>2</v>
      </c>
      <c r="AP321" s="36">
        <v>0</v>
      </c>
      <c r="AQ321" s="36">
        <v>0</v>
      </c>
      <c r="AR321" s="36">
        <v>100</v>
      </c>
      <c r="AS321" s="36">
        <v>80</v>
      </c>
      <c r="AT321" s="36">
        <v>57</v>
      </c>
      <c r="AU321" s="36">
        <v>0</v>
      </c>
    </row>
    <row r="322" spans="1:47" x14ac:dyDescent="0.2">
      <c r="A322" s="36">
        <v>321</v>
      </c>
      <c r="B322" s="36">
        <v>1006135</v>
      </c>
      <c r="C322" s="36" t="s">
        <v>570</v>
      </c>
      <c r="D322" s="36" t="s">
        <v>571</v>
      </c>
      <c r="E322" s="36" t="s">
        <v>2150</v>
      </c>
      <c r="F322" s="36">
        <v>2</v>
      </c>
      <c r="G322" s="36">
        <v>34</v>
      </c>
      <c r="H322" s="36">
        <v>38</v>
      </c>
      <c r="I322" s="36">
        <v>44</v>
      </c>
      <c r="J322" s="36">
        <v>26</v>
      </c>
      <c r="K322" s="36">
        <v>34</v>
      </c>
      <c r="L322" s="36">
        <v>6</v>
      </c>
      <c r="M322" s="36">
        <v>2</v>
      </c>
      <c r="N322" s="36">
        <v>2</v>
      </c>
      <c r="O322" s="36">
        <v>1</v>
      </c>
      <c r="P322" s="36">
        <v>0</v>
      </c>
      <c r="Q322" s="36">
        <v>1</v>
      </c>
      <c r="R322" s="36">
        <v>0</v>
      </c>
      <c r="S322" s="36">
        <v>0</v>
      </c>
      <c r="T322" s="36">
        <v>1</v>
      </c>
      <c r="U322" s="36" t="s">
        <v>1975</v>
      </c>
      <c r="V322" s="36" t="s">
        <v>1980</v>
      </c>
      <c r="W322" s="36" t="s">
        <v>2153</v>
      </c>
      <c r="Z322" s="36">
        <v>369600</v>
      </c>
      <c r="AB322" s="36">
        <v>202100</v>
      </c>
      <c r="AD322" s="36" t="s">
        <v>1978</v>
      </c>
      <c r="AE322" s="36">
        <v>33</v>
      </c>
      <c r="AF322" s="36">
        <v>0</v>
      </c>
      <c r="AG322" s="36">
        <v>0</v>
      </c>
      <c r="AH322" s="36">
        <v>0</v>
      </c>
      <c r="AI322" s="36">
        <v>0.78</v>
      </c>
      <c r="AJ322" s="36">
        <v>0.91</v>
      </c>
      <c r="AK322" s="36">
        <v>0.42</v>
      </c>
      <c r="AL322" s="36">
        <v>360000</v>
      </c>
      <c r="AO322" s="36">
        <v>3</v>
      </c>
      <c r="AP322" s="36">
        <v>0</v>
      </c>
      <c r="AQ322" s="36">
        <v>2</v>
      </c>
      <c r="AR322" s="36">
        <v>75</v>
      </c>
      <c r="AS322" s="36">
        <v>64</v>
      </c>
      <c r="AT322" s="36">
        <v>172</v>
      </c>
      <c r="AU322" s="36">
        <v>0</v>
      </c>
    </row>
    <row r="323" spans="1:47" x14ac:dyDescent="0.2">
      <c r="A323" s="36">
        <v>322</v>
      </c>
      <c r="B323" s="36">
        <v>291509</v>
      </c>
      <c r="C323" s="36" t="s">
        <v>308</v>
      </c>
      <c r="D323" s="36" t="s">
        <v>220</v>
      </c>
      <c r="E323" s="36" t="s">
        <v>2150</v>
      </c>
      <c r="F323" s="36">
        <v>3</v>
      </c>
      <c r="G323" s="36">
        <v>34</v>
      </c>
      <c r="H323" s="36">
        <v>34</v>
      </c>
      <c r="I323" s="36">
        <v>47</v>
      </c>
      <c r="J323" s="36">
        <v>26</v>
      </c>
      <c r="K323" s="36">
        <v>36</v>
      </c>
      <c r="L323" s="36">
        <v>4</v>
      </c>
      <c r="M323" s="36">
        <v>2</v>
      </c>
      <c r="N323" s="36">
        <v>3</v>
      </c>
      <c r="O323" s="36">
        <v>3</v>
      </c>
      <c r="P323" s="36">
        <v>0</v>
      </c>
      <c r="Q323" s="36">
        <v>0</v>
      </c>
      <c r="R323" s="36">
        <v>1</v>
      </c>
      <c r="S323" s="36">
        <v>0</v>
      </c>
      <c r="T323" s="36">
        <v>0</v>
      </c>
      <c r="U323" s="36" t="s">
        <v>1975</v>
      </c>
      <c r="V323" s="36" t="s">
        <v>1983</v>
      </c>
      <c r="W323" s="36" t="s">
        <v>2152</v>
      </c>
      <c r="Z323" s="36">
        <v>573000</v>
      </c>
      <c r="AB323" s="36">
        <v>329400</v>
      </c>
      <c r="AD323" s="36" t="s">
        <v>1993</v>
      </c>
      <c r="AE323" s="36">
        <v>40</v>
      </c>
      <c r="AF323" s="36">
        <v>0</v>
      </c>
      <c r="AG323" s="36">
        <v>0</v>
      </c>
      <c r="AH323" s="36">
        <v>0</v>
      </c>
      <c r="AI323" s="36">
        <v>0.19</v>
      </c>
      <c r="AJ323" s="36">
        <v>0.04</v>
      </c>
      <c r="AK323" s="36">
        <v>0.06</v>
      </c>
      <c r="AL323" s="36">
        <v>559000</v>
      </c>
      <c r="AO323" s="36">
        <v>2</v>
      </c>
      <c r="AP323" s="36">
        <v>1</v>
      </c>
      <c r="AQ323" s="36">
        <v>4</v>
      </c>
      <c r="AR323" s="36">
        <v>50</v>
      </c>
      <c r="AS323" s="36">
        <v>73</v>
      </c>
      <c r="AT323" s="36">
        <v>151</v>
      </c>
      <c r="AU323" s="36">
        <v>0</v>
      </c>
    </row>
    <row r="324" spans="1:47" x14ac:dyDescent="0.2">
      <c r="A324" s="36">
        <v>323</v>
      </c>
      <c r="B324" s="36">
        <v>992644</v>
      </c>
      <c r="C324" s="36" t="s">
        <v>666</v>
      </c>
      <c r="D324" s="36" t="s">
        <v>667</v>
      </c>
      <c r="E324" s="36" t="s">
        <v>2150</v>
      </c>
      <c r="F324" s="36">
        <v>10</v>
      </c>
      <c r="G324" s="36">
        <v>34</v>
      </c>
      <c r="H324" s="36">
        <v>40</v>
      </c>
      <c r="I324" s="36">
        <v>42</v>
      </c>
      <c r="J324" s="36">
        <v>42</v>
      </c>
      <c r="K324" s="36">
        <v>57</v>
      </c>
      <c r="L324" s="36">
        <v>2</v>
      </c>
      <c r="M324" s="36">
        <v>5</v>
      </c>
      <c r="N324" s="36">
        <v>2</v>
      </c>
      <c r="O324" s="36">
        <v>2</v>
      </c>
      <c r="P324" s="36">
        <v>24</v>
      </c>
      <c r="Q324" s="36">
        <v>1</v>
      </c>
      <c r="R324" s="36">
        <v>7</v>
      </c>
      <c r="S324" s="36">
        <v>0</v>
      </c>
      <c r="T324" s="36">
        <v>0</v>
      </c>
      <c r="U324" s="36" t="s">
        <v>1975</v>
      </c>
      <c r="V324" s="36" t="s">
        <v>2003</v>
      </c>
      <c r="W324" s="36" t="s">
        <v>2151</v>
      </c>
      <c r="Z324" s="36">
        <v>777100</v>
      </c>
      <c r="AB324" s="36">
        <v>506000</v>
      </c>
      <c r="AD324" s="36" t="s">
        <v>2001</v>
      </c>
      <c r="AE324" s="36">
        <v>11</v>
      </c>
      <c r="AF324" s="36">
        <v>0</v>
      </c>
      <c r="AG324" s="36">
        <v>0</v>
      </c>
      <c r="AH324" s="36">
        <v>0</v>
      </c>
      <c r="AI324" s="36">
        <v>0.5</v>
      </c>
      <c r="AJ324" s="36">
        <v>0.47</v>
      </c>
      <c r="AK324" s="36">
        <v>0.84</v>
      </c>
      <c r="AL324" s="36">
        <v>758000</v>
      </c>
      <c r="AO324" s="36">
        <v>5</v>
      </c>
      <c r="AP324" s="36">
        <v>2</v>
      </c>
      <c r="AQ324" s="36">
        <v>9</v>
      </c>
      <c r="AR324" s="36">
        <v>57</v>
      </c>
      <c r="AS324" s="36">
        <v>68</v>
      </c>
      <c r="AT324" s="36">
        <v>92</v>
      </c>
      <c r="AU324" s="36">
        <v>0</v>
      </c>
    </row>
    <row r="325" spans="1:47" x14ac:dyDescent="0.2">
      <c r="A325" s="36">
        <v>324</v>
      </c>
      <c r="B325" s="36">
        <v>993902</v>
      </c>
      <c r="C325" s="36" t="s">
        <v>202</v>
      </c>
      <c r="D325" s="36" t="s">
        <v>254</v>
      </c>
      <c r="E325" s="36" t="s">
        <v>2150</v>
      </c>
      <c r="F325" s="36">
        <v>1</v>
      </c>
      <c r="G325" s="36">
        <v>26</v>
      </c>
      <c r="H325" s="36">
        <v>11</v>
      </c>
      <c r="I325" s="36">
        <v>31</v>
      </c>
      <c r="J325" s="36">
        <v>22</v>
      </c>
      <c r="K325" s="36">
        <v>27</v>
      </c>
      <c r="L325" s="36">
        <v>2</v>
      </c>
      <c r="M325" s="36">
        <v>2</v>
      </c>
      <c r="N325" s="36">
        <v>1</v>
      </c>
      <c r="O325" s="36">
        <v>1</v>
      </c>
      <c r="P325" s="36">
        <v>9</v>
      </c>
      <c r="Q325" s="36">
        <v>0</v>
      </c>
      <c r="R325" s="36">
        <v>0</v>
      </c>
      <c r="S325" s="36">
        <v>0</v>
      </c>
      <c r="T325" s="36">
        <v>0</v>
      </c>
      <c r="U325" s="36" t="s">
        <v>1975</v>
      </c>
      <c r="V325" s="36" t="s">
        <v>1985</v>
      </c>
      <c r="W325" s="36" t="s">
        <v>2122</v>
      </c>
      <c r="X325" s="36" t="s">
        <v>2003</v>
      </c>
      <c r="Y325" s="36" t="s">
        <v>2149</v>
      </c>
      <c r="Z325" s="36">
        <v>618100</v>
      </c>
      <c r="AB325" s="36">
        <v>464300</v>
      </c>
      <c r="AE325" s="36">
        <v>30</v>
      </c>
      <c r="AF325" s="36">
        <v>0</v>
      </c>
      <c r="AG325" s="36">
        <v>0</v>
      </c>
      <c r="AH325" s="36">
        <v>0</v>
      </c>
      <c r="AI325" s="36">
        <v>0.16</v>
      </c>
      <c r="AJ325" s="36">
        <v>0.08</v>
      </c>
      <c r="AK325" s="36">
        <v>0.19</v>
      </c>
      <c r="AL325" s="36">
        <v>603000</v>
      </c>
      <c r="AO325" s="36">
        <v>1</v>
      </c>
      <c r="AP325" s="36">
        <v>1</v>
      </c>
      <c r="AQ325" s="36">
        <v>1</v>
      </c>
      <c r="AR325" s="36">
        <v>50</v>
      </c>
      <c r="AS325" s="36">
        <v>19</v>
      </c>
      <c r="AT325" s="36">
        <v>35</v>
      </c>
      <c r="AU325" s="36">
        <v>0</v>
      </c>
    </row>
    <row r="326" spans="1:47" x14ac:dyDescent="0.2">
      <c r="A326" s="36">
        <v>325</v>
      </c>
      <c r="B326" s="36">
        <v>1009260</v>
      </c>
      <c r="C326" s="36" t="s">
        <v>184</v>
      </c>
      <c r="D326" s="36" t="s">
        <v>455</v>
      </c>
      <c r="E326" s="36" t="s">
        <v>2121</v>
      </c>
      <c r="F326" s="36">
        <v>20</v>
      </c>
      <c r="G326" s="36">
        <v>102</v>
      </c>
      <c r="H326" s="36">
        <v>103</v>
      </c>
      <c r="I326" s="36">
        <v>62</v>
      </c>
      <c r="J326" s="36">
        <v>85</v>
      </c>
      <c r="K326" s="36">
        <v>118</v>
      </c>
      <c r="L326" s="36">
        <v>17</v>
      </c>
      <c r="M326" s="36">
        <v>13</v>
      </c>
      <c r="N326" s="36">
        <v>7</v>
      </c>
      <c r="O326" s="36">
        <v>2</v>
      </c>
      <c r="P326" s="36">
        <v>0</v>
      </c>
      <c r="Q326" s="36">
        <v>1</v>
      </c>
      <c r="R326" s="36">
        <v>2</v>
      </c>
      <c r="S326" s="36">
        <v>0</v>
      </c>
      <c r="T326" s="36">
        <v>1</v>
      </c>
      <c r="U326" s="36" t="s">
        <v>1975</v>
      </c>
      <c r="V326" s="36" t="s">
        <v>2020</v>
      </c>
      <c r="W326" s="36" t="s">
        <v>2022</v>
      </c>
      <c r="X326" s="36" t="s">
        <v>1983</v>
      </c>
      <c r="Y326" s="36" t="s">
        <v>2021</v>
      </c>
      <c r="Z326" s="36">
        <v>402500</v>
      </c>
      <c r="AB326" s="36">
        <v>256300</v>
      </c>
      <c r="AD326" s="36" t="s">
        <v>1987</v>
      </c>
      <c r="AE326" s="36">
        <v>3</v>
      </c>
      <c r="AF326" s="36">
        <v>0</v>
      </c>
      <c r="AG326" s="36">
        <v>0</v>
      </c>
      <c r="AH326" s="36">
        <v>0</v>
      </c>
      <c r="AI326" s="36">
        <v>1.9</v>
      </c>
      <c r="AJ326" s="36">
        <v>4.07</v>
      </c>
      <c r="AK326" s="36">
        <v>0.7</v>
      </c>
      <c r="AL326" s="36">
        <v>508000</v>
      </c>
      <c r="AO326" s="36">
        <v>11</v>
      </c>
      <c r="AP326" s="36">
        <v>3</v>
      </c>
      <c r="AQ326" s="36">
        <v>4</v>
      </c>
      <c r="AR326" s="36">
        <v>70</v>
      </c>
      <c r="AS326" s="36">
        <v>87</v>
      </c>
      <c r="AT326" s="36">
        <v>251</v>
      </c>
      <c r="AU326" s="36">
        <v>0</v>
      </c>
    </row>
    <row r="327" spans="1:47" x14ac:dyDescent="0.2">
      <c r="A327" s="36">
        <v>326</v>
      </c>
      <c r="B327" s="36">
        <v>295446</v>
      </c>
      <c r="C327" s="36" t="s">
        <v>184</v>
      </c>
      <c r="D327" s="36" t="s">
        <v>446</v>
      </c>
      <c r="E327" s="36" t="s">
        <v>2121</v>
      </c>
      <c r="F327" s="36">
        <v>19</v>
      </c>
      <c r="G327" s="36">
        <v>89</v>
      </c>
      <c r="H327" s="36">
        <v>90</v>
      </c>
      <c r="I327" s="36">
        <v>66</v>
      </c>
      <c r="J327" s="36">
        <v>70</v>
      </c>
      <c r="K327" s="36">
        <v>90</v>
      </c>
      <c r="L327" s="36">
        <v>13</v>
      </c>
      <c r="M327" s="36">
        <v>4</v>
      </c>
      <c r="N327" s="36">
        <v>10</v>
      </c>
      <c r="O327" s="36">
        <v>3</v>
      </c>
      <c r="P327" s="36">
        <v>0</v>
      </c>
      <c r="Q327" s="36">
        <v>0</v>
      </c>
      <c r="R327" s="36">
        <v>0</v>
      </c>
      <c r="S327" s="36">
        <v>0</v>
      </c>
      <c r="T327" s="36">
        <v>0</v>
      </c>
      <c r="U327" s="36" t="s">
        <v>1975</v>
      </c>
      <c r="V327" s="36" t="s">
        <v>1991</v>
      </c>
      <c r="W327" s="36" t="s">
        <v>2148</v>
      </c>
      <c r="Z327" s="36">
        <v>466700</v>
      </c>
      <c r="AB327" s="36">
        <v>379100</v>
      </c>
      <c r="AD327" s="36" t="s">
        <v>1993</v>
      </c>
      <c r="AE327" s="36">
        <v>25</v>
      </c>
      <c r="AF327" s="36">
        <v>0</v>
      </c>
      <c r="AG327" s="36">
        <v>0</v>
      </c>
      <c r="AH327" s="36">
        <v>0</v>
      </c>
      <c r="AI327" s="36">
        <v>0.27</v>
      </c>
      <c r="AJ327" s="36">
        <v>0.16</v>
      </c>
      <c r="AK327" s="36">
        <v>0.21</v>
      </c>
      <c r="AL327" s="36">
        <v>455000</v>
      </c>
      <c r="AO327" s="36">
        <v>8</v>
      </c>
      <c r="AP327" s="36">
        <v>1</v>
      </c>
      <c r="AQ327" s="36">
        <v>5</v>
      </c>
      <c r="AR327" s="36">
        <v>58</v>
      </c>
      <c r="AS327" s="36">
        <v>79</v>
      </c>
      <c r="AT327" s="36">
        <v>290</v>
      </c>
      <c r="AU327" s="36">
        <v>1</v>
      </c>
    </row>
    <row r="328" spans="1:47" x14ac:dyDescent="0.2">
      <c r="A328" s="36">
        <v>327</v>
      </c>
      <c r="B328" s="36">
        <v>996464</v>
      </c>
      <c r="C328" s="36" t="s">
        <v>51</v>
      </c>
      <c r="D328" s="36" t="s">
        <v>1951</v>
      </c>
      <c r="E328" s="36" t="s">
        <v>2121</v>
      </c>
      <c r="F328" s="36">
        <v>14</v>
      </c>
      <c r="G328" s="36">
        <v>81</v>
      </c>
      <c r="H328" s="36">
        <v>84</v>
      </c>
      <c r="I328" s="36">
        <v>41</v>
      </c>
      <c r="J328" s="36">
        <v>67</v>
      </c>
      <c r="K328" s="36">
        <v>90</v>
      </c>
      <c r="L328" s="36">
        <v>16</v>
      </c>
      <c r="M328" s="36">
        <v>6</v>
      </c>
      <c r="N328" s="36">
        <v>8</v>
      </c>
      <c r="O328" s="36">
        <v>0</v>
      </c>
      <c r="P328" s="36">
        <v>0</v>
      </c>
      <c r="Q328" s="36">
        <v>0</v>
      </c>
      <c r="R328" s="36">
        <v>1</v>
      </c>
      <c r="S328" s="36">
        <v>0</v>
      </c>
      <c r="T328" s="36">
        <v>0</v>
      </c>
      <c r="U328" s="36" t="s">
        <v>1975</v>
      </c>
      <c r="V328" s="36" t="s">
        <v>1995</v>
      </c>
      <c r="W328" s="36" t="s">
        <v>2147</v>
      </c>
      <c r="Z328" s="36">
        <v>501600</v>
      </c>
      <c r="AB328" s="36">
        <v>310400</v>
      </c>
      <c r="AD328" s="36" t="s">
        <v>1987</v>
      </c>
      <c r="AE328" s="36">
        <v>44</v>
      </c>
      <c r="AF328" s="36">
        <v>0</v>
      </c>
      <c r="AG328" s="36">
        <v>0</v>
      </c>
      <c r="AH328" s="36">
        <v>0</v>
      </c>
      <c r="AI328" s="36">
        <v>0.12</v>
      </c>
      <c r="AJ328" s="36">
        <v>7.0000000000000007E-2</v>
      </c>
      <c r="AK328" s="36">
        <v>7.0000000000000007E-2</v>
      </c>
      <c r="AL328" s="36">
        <v>548000</v>
      </c>
      <c r="AO328" s="36">
        <v>7</v>
      </c>
      <c r="AP328" s="36">
        <v>1</v>
      </c>
      <c r="AQ328" s="36">
        <v>2</v>
      </c>
      <c r="AR328" s="36">
        <v>68</v>
      </c>
      <c r="AS328" s="36">
        <v>85</v>
      </c>
      <c r="AT328" s="36">
        <v>0</v>
      </c>
      <c r="AU328" s="36">
        <v>0</v>
      </c>
    </row>
    <row r="329" spans="1:47" x14ac:dyDescent="0.2">
      <c r="A329" s="36">
        <v>328</v>
      </c>
      <c r="B329" s="36">
        <v>1009208</v>
      </c>
      <c r="C329" s="36" t="s">
        <v>202</v>
      </c>
      <c r="D329" s="36" t="s">
        <v>483</v>
      </c>
      <c r="E329" s="36" t="s">
        <v>2121</v>
      </c>
      <c r="F329" s="36">
        <v>9</v>
      </c>
      <c r="G329" s="36">
        <v>79</v>
      </c>
      <c r="H329" s="36">
        <v>97</v>
      </c>
      <c r="I329" s="36">
        <v>40</v>
      </c>
      <c r="J329" s="36">
        <v>60</v>
      </c>
      <c r="K329" s="36">
        <v>84</v>
      </c>
      <c r="L329" s="36">
        <v>15</v>
      </c>
      <c r="M329" s="36">
        <v>9</v>
      </c>
      <c r="N329" s="36">
        <v>2</v>
      </c>
      <c r="O329" s="36">
        <v>2</v>
      </c>
      <c r="P329" s="36">
        <v>0</v>
      </c>
      <c r="Q329" s="36">
        <v>2</v>
      </c>
      <c r="R329" s="36">
        <v>0</v>
      </c>
      <c r="S329" s="36">
        <v>0</v>
      </c>
      <c r="T329" s="36">
        <v>0</v>
      </c>
      <c r="U329" s="36" t="s">
        <v>1975</v>
      </c>
      <c r="V329" s="36" t="s">
        <v>1980</v>
      </c>
      <c r="W329" s="36" t="s">
        <v>2146</v>
      </c>
      <c r="Z329" s="36">
        <v>680900</v>
      </c>
      <c r="AB329" s="36">
        <v>481800</v>
      </c>
      <c r="AE329" s="36">
        <v>18</v>
      </c>
      <c r="AF329" s="36">
        <v>0</v>
      </c>
      <c r="AG329" s="36">
        <v>0</v>
      </c>
      <c r="AH329" s="36">
        <v>0</v>
      </c>
      <c r="AI329" s="36">
        <v>2.06</v>
      </c>
      <c r="AJ329" s="36">
        <v>1.5</v>
      </c>
      <c r="AK329" s="36">
        <v>2.41</v>
      </c>
      <c r="AL329" s="36">
        <v>664000</v>
      </c>
      <c r="AO329" s="36">
        <v>14</v>
      </c>
      <c r="AP329" s="36">
        <v>9</v>
      </c>
      <c r="AQ329" s="36">
        <v>1</v>
      </c>
      <c r="AR329" s="36">
        <v>70</v>
      </c>
      <c r="AS329" s="36">
        <v>72</v>
      </c>
      <c r="AT329" s="36">
        <v>303</v>
      </c>
      <c r="AU329" s="36">
        <v>0</v>
      </c>
    </row>
    <row r="330" spans="1:47" x14ac:dyDescent="0.2">
      <c r="A330" s="36">
        <v>329</v>
      </c>
      <c r="B330" s="36">
        <v>1002242</v>
      </c>
      <c r="C330" s="36" t="s">
        <v>136</v>
      </c>
      <c r="D330" s="36" t="s">
        <v>506</v>
      </c>
      <c r="E330" s="36" t="s">
        <v>2121</v>
      </c>
      <c r="F330" s="36">
        <v>8</v>
      </c>
      <c r="G330" s="36">
        <v>76</v>
      </c>
      <c r="H330" s="36">
        <v>73</v>
      </c>
      <c r="I330" s="36">
        <v>37</v>
      </c>
      <c r="J330" s="36">
        <v>54</v>
      </c>
      <c r="K330" s="36">
        <v>75</v>
      </c>
      <c r="L330" s="36">
        <v>16</v>
      </c>
      <c r="M330" s="36">
        <v>3</v>
      </c>
      <c r="N330" s="36">
        <v>3</v>
      </c>
      <c r="O330" s="36">
        <v>3</v>
      </c>
      <c r="P330" s="36">
        <v>0</v>
      </c>
      <c r="Q330" s="36">
        <v>1</v>
      </c>
      <c r="R330" s="36">
        <v>0</v>
      </c>
      <c r="S330" s="36">
        <v>0</v>
      </c>
      <c r="T330" s="36">
        <v>0</v>
      </c>
      <c r="U330" s="36" t="s">
        <v>1975</v>
      </c>
      <c r="V330" s="36" t="s">
        <v>1995</v>
      </c>
      <c r="W330" s="36" t="s">
        <v>2145</v>
      </c>
      <c r="Z330" s="36">
        <v>191800</v>
      </c>
      <c r="AB330" s="36">
        <v>123900</v>
      </c>
      <c r="AD330" s="36" t="s">
        <v>1978</v>
      </c>
      <c r="AE330" s="36">
        <v>33</v>
      </c>
      <c r="AF330" s="36">
        <v>0</v>
      </c>
      <c r="AG330" s="36">
        <v>0</v>
      </c>
      <c r="AH330" s="36">
        <v>0</v>
      </c>
      <c r="AI330" s="36">
        <v>20.92</v>
      </c>
      <c r="AJ330" s="36">
        <v>17.850000000000001</v>
      </c>
      <c r="AK330" s="36">
        <v>2.0699999999999998</v>
      </c>
      <c r="AL330" s="36">
        <v>332000</v>
      </c>
      <c r="AO330" s="36">
        <v>3</v>
      </c>
      <c r="AP330" s="36">
        <v>1</v>
      </c>
      <c r="AQ330" s="36">
        <v>5</v>
      </c>
      <c r="AR330" s="36">
        <v>63</v>
      </c>
      <c r="AS330" s="36">
        <v>89</v>
      </c>
      <c r="AT330" s="36">
        <v>424</v>
      </c>
      <c r="AU330" s="36">
        <v>0</v>
      </c>
    </row>
    <row r="331" spans="1:47" x14ac:dyDescent="0.2">
      <c r="A331" s="36">
        <v>330</v>
      </c>
      <c r="B331" s="36">
        <v>1005992</v>
      </c>
      <c r="C331" s="36" t="s">
        <v>402</v>
      </c>
      <c r="D331" s="36" t="s">
        <v>999</v>
      </c>
      <c r="E331" s="36" t="s">
        <v>2121</v>
      </c>
      <c r="F331" s="36">
        <v>16</v>
      </c>
      <c r="G331" s="36">
        <v>75</v>
      </c>
      <c r="H331" s="36">
        <v>50</v>
      </c>
      <c r="I331" s="36">
        <v>57</v>
      </c>
      <c r="J331" s="36">
        <v>59</v>
      </c>
      <c r="K331" s="36">
        <v>72</v>
      </c>
      <c r="L331" s="36">
        <v>10</v>
      </c>
      <c r="M331" s="36">
        <v>1</v>
      </c>
      <c r="N331" s="36">
        <v>6</v>
      </c>
      <c r="O331" s="36">
        <v>3</v>
      </c>
      <c r="P331" s="36">
        <v>0</v>
      </c>
      <c r="Q331" s="36">
        <v>1</v>
      </c>
      <c r="R331" s="36">
        <v>0</v>
      </c>
      <c r="S331" s="36">
        <v>2</v>
      </c>
      <c r="T331" s="36">
        <v>0</v>
      </c>
      <c r="U331" s="36" t="s">
        <v>1975</v>
      </c>
      <c r="V331" s="36" t="s">
        <v>1989</v>
      </c>
      <c r="W331" s="36" t="s">
        <v>2144</v>
      </c>
      <c r="Z331" s="36">
        <v>403800</v>
      </c>
      <c r="AB331" s="36">
        <v>301300</v>
      </c>
      <c r="AD331" s="36" t="s">
        <v>1993</v>
      </c>
      <c r="AE331" s="36">
        <v>40</v>
      </c>
      <c r="AF331" s="36">
        <v>0</v>
      </c>
      <c r="AG331" s="36">
        <v>0</v>
      </c>
      <c r="AH331" s="36">
        <v>0</v>
      </c>
      <c r="AI331" s="36">
        <v>0.16</v>
      </c>
      <c r="AJ331" s="36">
        <v>0.12</v>
      </c>
      <c r="AK331" s="36">
        <v>0.09</v>
      </c>
      <c r="AL331" s="36">
        <v>418000</v>
      </c>
      <c r="AO331" s="36">
        <v>3</v>
      </c>
      <c r="AP331" s="36">
        <v>0</v>
      </c>
      <c r="AQ331" s="36">
        <v>2</v>
      </c>
      <c r="AR331" s="36">
        <v>63</v>
      </c>
      <c r="AS331" s="36">
        <v>76</v>
      </c>
      <c r="AT331" s="36">
        <v>214</v>
      </c>
      <c r="AU331" s="36">
        <v>0</v>
      </c>
    </row>
    <row r="332" spans="1:47" x14ac:dyDescent="0.2">
      <c r="A332" s="36">
        <v>331</v>
      </c>
      <c r="B332" s="36">
        <v>291975</v>
      </c>
      <c r="C332" s="36" t="s">
        <v>131</v>
      </c>
      <c r="D332" s="36" t="s">
        <v>491</v>
      </c>
      <c r="E332" s="36" t="s">
        <v>2121</v>
      </c>
      <c r="F332" s="36">
        <v>16</v>
      </c>
      <c r="G332" s="36">
        <v>71</v>
      </c>
      <c r="H332" s="36">
        <v>101</v>
      </c>
      <c r="I332" s="36">
        <v>57</v>
      </c>
      <c r="J332" s="36">
        <v>65</v>
      </c>
      <c r="K332" s="36">
        <v>77</v>
      </c>
      <c r="L332" s="36">
        <v>6</v>
      </c>
      <c r="M332" s="36">
        <v>7</v>
      </c>
      <c r="N332" s="36">
        <v>2</v>
      </c>
      <c r="O332" s="36">
        <v>1</v>
      </c>
      <c r="P332" s="36">
        <v>23</v>
      </c>
      <c r="Q332" s="36">
        <v>3</v>
      </c>
      <c r="R332" s="36">
        <v>1</v>
      </c>
      <c r="S332" s="36">
        <v>1</v>
      </c>
      <c r="T332" s="36">
        <v>0</v>
      </c>
      <c r="U332" s="36" t="s">
        <v>1975</v>
      </c>
      <c r="V332" s="36" t="s">
        <v>2003</v>
      </c>
      <c r="W332" s="36" t="s">
        <v>2143</v>
      </c>
      <c r="Z332" s="36">
        <v>821100</v>
      </c>
      <c r="AB332" s="36">
        <v>605100</v>
      </c>
      <c r="AD332" s="36" t="s">
        <v>2001</v>
      </c>
      <c r="AE332" s="36">
        <v>28</v>
      </c>
      <c r="AF332" s="36">
        <v>0</v>
      </c>
      <c r="AG332" s="36">
        <v>0</v>
      </c>
      <c r="AH332" s="36">
        <v>0</v>
      </c>
      <c r="AI332" s="36">
        <v>7.49</v>
      </c>
      <c r="AJ332" s="36">
        <v>10.46</v>
      </c>
      <c r="AK332" s="36">
        <v>5.65</v>
      </c>
      <c r="AL332" s="36">
        <v>801000</v>
      </c>
      <c r="AO332" s="36">
        <v>10</v>
      </c>
      <c r="AP332" s="36">
        <v>6</v>
      </c>
      <c r="AQ332" s="36">
        <v>3</v>
      </c>
      <c r="AR332" s="36">
        <v>69</v>
      </c>
      <c r="AS332" s="36">
        <v>65</v>
      </c>
      <c r="AT332" s="36">
        <v>136</v>
      </c>
      <c r="AU332" s="36">
        <v>0</v>
      </c>
    </row>
    <row r="333" spans="1:47" x14ac:dyDescent="0.2">
      <c r="A333" s="36">
        <v>332</v>
      </c>
      <c r="B333" s="36">
        <v>1012862</v>
      </c>
      <c r="C333" s="36" t="s">
        <v>900</v>
      </c>
      <c r="D333" s="36" t="s">
        <v>998</v>
      </c>
      <c r="E333" s="36" t="s">
        <v>2121</v>
      </c>
      <c r="F333" s="36">
        <v>8</v>
      </c>
      <c r="G333" s="36">
        <v>69</v>
      </c>
      <c r="H333" s="36">
        <v>48</v>
      </c>
      <c r="I333" s="36">
        <v>31</v>
      </c>
      <c r="J333" s="36">
        <v>54</v>
      </c>
      <c r="K333" s="36">
        <v>73</v>
      </c>
      <c r="L333" s="36">
        <v>15</v>
      </c>
      <c r="M333" s="36">
        <v>3</v>
      </c>
      <c r="N333" s="36">
        <v>5</v>
      </c>
      <c r="O333" s="36">
        <v>1</v>
      </c>
      <c r="P333" s="36">
        <v>0</v>
      </c>
      <c r="Q333" s="36">
        <v>1</v>
      </c>
      <c r="R333" s="36">
        <v>1</v>
      </c>
      <c r="S333" s="36">
        <v>0</v>
      </c>
      <c r="T333" s="36">
        <v>1</v>
      </c>
      <c r="U333" s="36" t="s">
        <v>1975</v>
      </c>
      <c r="V333" s="36" t="s">
        <v>1983</v>
      </c>
      <c r="W333" s="36" t="s">
        <v>2142</v>
      </c>
      <c r="Z333" s="36">
        <v>531600</v>
      </c>
      <c r="AB333" s="36">
        <v>318000</v>
      </c>
      <c r="AD333" s="36" t="s">
        <v>1987</v>
      </c>
      <c r="AE333" s="36">
        <v>36</v>
      </c>
      <c r="AF333" s="36">
        <v>0</v>
      </c>
      <c r="AG333" s="36">
        <v>0</v>
      </c>
      <c r="AH333" s="36">
        <v>0</v>
      </c>
      <c r="AI333" s="36">
        <v>1.55</v>
      </c>
      <c r="AJ333" s="36">
        <v>1.21</v>
      </c>
      <c r="AK333" s="36">
        <v>1.19</v>
      </c>
      <c r="AL333" s="36">
        <v>551000</v>
      </c>
      <c r="AO333" s="36">
        <v>6</v>
      </c>
      <c r="AP333" s="36">
        <v>3</v>
      </c>
      <c r="AQ333" s="36">
        <v>5</v>
      </c>
      <c r="AR333" s="36">
        <v>50</v>
      </c>
      <c r="AS333" s="36">
        <v>91</v>
      </c>
      <c r="AT333" s="36">
        <v>309</v>
      </c>
      <c r="AU333" s="36">
        <v>0</v>
      </c>
    </row>
    <row r="334" spans="1:47" x14ac:dyDescent="0.2">
      <c r="A334" s="36">
        <v>333</v>
      </c>
      <c r="B334" s="36">
        <v>993917</v>
      </c>
      <c r="C334" s="36" t="s">
        <v>42</v>
      </c>
      <c r="D334" s="36" t="s">
        <v>846</v>
      </c>
      <c r="E334" s="36" t="s">
        <v>2121</v>
      </c>
      <c r="F334" s="36">
        <v>12</v>
      </c>
      <c r="G334" s="36">
        <v>67</v>
      </c>
      <c r="H334" s="36">
        <v>87</v>
      </c>
      <c r="I334" s="36">
        <v>33</v>
      </c>
      <c r="J334" s="36">
        <v>53</v>
      </c>
      <c r="K334" s="36">
        <v>69</v>
      </c>
      <c r="L334" s="36">
        <v>14</v>
      </c>
      <c r="M334" s="36">
        <v>2</v>
      </c>
      <c r="N334" s="36">
        <v>6</v>
      </c>
      <c r="O334" s="36">
        <v>1</v>
      </c>
      <c r="P334" s="36">
        <v>0</v>
      </c>
      <c r="Q334" s="36">
        <v>2</v>
      </c>
      <c r="R334" s="36">
        <v>1</v>
      </c>
      <c r="S334" s="36">
        <v>0</v>
      </c>
      <c r="T334" s="36">
        <v>0</v>
      </c>
      <c r="U334" s="36" t="s">
        <v>1975</v>
      </c>
      <c r="V334" s="36" t="s">
        <v>1995</v>
      </c>
      <c r="W334" s="36" t="s">
        <v>2141</v>
      </c>
      <c r="Z334" s="36">
        <v>526000</v>
      </c>
      <c r="AB334" s="36">
        <v>353900</v>
      </c>
      <c r="AD334" s="36" t="s">
        <v>1993</v>
      </c>
      <c r="AE334" s="36">
        <v>22</v>
      </c>
      <c r="AF334" s="36">
        <v>0</v>
      </c>
      <c r="AG334" s="36">
        <v>0</v>
      </c>
      <c r="AH334" s="36">
        <v>0</v>
      </c>
      <c r="AI334" s="36">
        <v>0.78</v>
      </c>
      <c r="AJ334" s="36">
        <v>0.56999999999999995</v>
      </c>
      <c r="AK334" s="36">
        <v>1.1100000000000001</v>
      </c>
      <c r="AL334" s="36">
        <v>513000</v>
      </c>
      <c r="AO334" s="36">
        <v>5</v>
      </c>
      <c r="AP334" s="36">
        <v>1</v>
      </c>
      <c r="AQ334" s="36">
        <v>2</v>
      </c>
      <c r="AR334" s="36">
        <v>93</v>
      </c>
      <c r="AS334" s="36">
        <v>86</v>
      </c>
      <c r="AT334" s="36">
        <v>377</v>
      </c>
      <c r="AU334" s="36">
        <v>0</v>
      </c>
    </row>
    <row r="335" spans="1:47" x14ac:dyDescent="0.2">
      <c r="A335" s="36">
        <v>334</v>
      </c>
      <c r="B335" s="36">
        <v>998130</v>
      </c>
      <c r="C335" s="36" t="s">
        <v>42</v>
      </c>
      <c r="D335" s="36" t="s">
        <v>438</v>
      </c>
      <c r="E335" s="36" t="s">
        <v>2121</v>
      </c>
      <c r="F335" s="36">
        <v>15</v>
      </c>
      <c r="G335" s="36">
        <v>67</v>
      </c>
      <c r="H335" s="36">
        <v>64</v>
      </c>
      <c r="I335" s="36">
        <v>55</v>
      </c>
      <c r="J335" s="36">
        <v>55</v>
      </c>
      <c r="K335" s="36">
        <v>72</v>
      </c>
      <c r="L335" s="36">
        <v>8</v>
      </c>
      <c r="M335" s="36">
        <v>5</v>
      </c>
      <c r="N335" s="36">
        <v>6</v>
      </c>
      <c r="O335" s="36">
        <v>3</v>
      </c>
      <c r="P335" s="36">
        <v>0</v>
      </c>
      <c r="Q335" s="36">
        <v>0</v>
      </c>
      <c r="R335" s="36">
        <v>1</v>
      </c>
      <c r="S335" s="36">
        <v>1</v>
      </c>
      <c r="T335" s="36">
        <v>0</v>
      </c>
      <c r="U335" s="36" t="s">
        <v>1975</v>
      </c>
      <c r="V335" s="36" t="s">
        <v>1983</v>
      </c>
      <c r="W335" s="36" t="s">
        <v>2140</v>
      </c>
      <c r="Z335" s="36">
        <v>689500</v>
      </c>
      <c r="AB335" s="36">
        <v>415400</v>
      </c>
      <c r="AD335" s="36" t="s">
        <v>1978</v>
      </c>
      <c r="AE335" s="36">
        <v>9</v>
      </c>
      <c r="AF335" s="36">
        <v>0</v>
      </c>
      <c r="AG335" s="36">
        <v>0</v>
      </c>
      <c r="AH335" s="36">
        <v>0</v>
      </c>
      <c r="AI335" s="36">
        <v>0.12</v>
      </c>
      <c r="AJ335" s="36">
        <v>0.13</v>
      </c>
      <c r="AK335" s="36">
        <v>0.17</v>
      </c>
      <c r="AL335" s="36">
        <v>673000</v>
      </c>
      <c r="AO335" s="36">
        <v>4</v>
      </c>
      <c r="AP335" s="36">
        <v>0</v>
      </c>
      <c r="AQ335" s="36">
        <v>4</v>
      </c>
      <c r="AR335" s="36">
        <v>84</v>
      </c>
      <c r="AS335" s="36">
        <v>70</v>
      </c>
      <c r="AT335" s="36">
        <v>181</v>
      </c>
      <c r="AU335" s="36">
        <v>1</v>
      </c>
    </row>
    <row r="336" spans="1:47" x14ac:dyDescent="0.2">
      <c r="A336" s="36">
        <v>335</v>
      </c>
      <c r="B336" s="36">
        <v>993799</v>
      </c>
      <c r="C336" s="36" t="s">
        <v>280</v>
      </c>
      <c r="D336" s="36" t="s">
        <v>454</v>
      </c>
      <c r="E336" s="36" t="s">
        <v>2121</v>
      </c>
      <c r="F336" s="36">
        <v>11</v>
      </c>
      <c r="G336" s="36">
        <v>61</v>
      </c>
      <c r="H336" s="36">
        <v>44</v>
      </c>
      <c r="I336" s="36">
        <v>50</v>
      </c>
      <c r="J336" s="36">
        <v>50</v>
      </c>
      <c r="K336" s="36">
        <v>66</v>
      </c>
      <c r="L336" s="36">
        <v>7</v>
      </c>
      <c r="M336" s="36">
        <v>6</v>
      </c>
      <c r="N336" s="36">
        <v>4</v>
      </c>
      <c r="O336" s="36">
        <v>3</v>
      </c>
      <c r="P336" s="36">
        <v>0</v>
      </c>
      <c r="Q336" s="36">
        <v>1</v>
      </c>
      <c r="R336" s="36">
        <v>1</v>
      </c>
      <c r="S336" s="36">
        <v>1</v>
      </c>
      <c r="T336" s="36">
        <v>0</v>
      </c>
      <c r="U336" s="36" t="s">
        <v>1975</v>
      </c>
      <c r="V336" s="36" t="s">
        <v>1985</v>
      </c>
      <c r="W336" s="36" t="s">
        <v>2139</v>
      </c>
      <c r="X336" s="36" t="s">
        <v>1983</v>
      </c>
      <c r="Y336" s="36" t="s">
        <v>2044</v>
      </c>
      <c r="Z336" s="36">
        <v>651500</v>
      </c>
      <c r="AB336" s="36">
        <v>360400</v>
      </c>
      <c r="AD336" s="36" t="s">
        <v>1978</v>
      </c>
      <c r="AE336" s="36">
        <v>8</v>
      </c>
      <c r="AF336" s="36">
        <v>0</v>
      </c>
      <c r="AG336" s="36">
        <v>0</v>
      </c>
      <c r="AH336" s="36">
        <v>0</v>
      </c>
      <c r="AI336" s="36">
        <v>0.19</v>
      </c>
      <c r="AJ336" s="36">
        <v>0.12</v>
      </c>
      <c r="AK336" s="36">
        <v>0.18</v>
      </c>
      <c r="AL336" s="36">
        <v>636000</v>
      </c>
      <c r="AO336" s="36">
        <v>5</v>
      </c>
      <c r="AP336" s="36">
        <v>1</v>
      </c>
      <c r="AQ336" s="36">
        <v>1</v>
      </c>
      <c r="AR336" s="36">
        <v>84</v>
      </c>
      <c r="AS336" s="36">
        <v>50</v>
      </c>
      <c r="AT336" s="36">
        <v>0</v>
      </c>
      <c r="AU336" s="36">
        <v>0</v>
      </c>
    </row>
    <row r="337" spans="1:47" x14ac:dyDescent="0.2">
      <c r="A337" s="36">
        <v>336</v>
      </c>
      <c r="B337" s="36">
        <v>1004095</v>
      </c>
      <c r="C337" s="36" t="s">
        <v>174</v>
      </c>
      <c r="D337" s="36" t="s">
        <v>467</v>
      </c>
      <c r="E337" s="36" t="s">
        <v>2121</v>
      </c>
      <c r="F337" s="36">
        <v>11</v>
      </c>
      <c r="G337" s="36">
        <v>59</v>
      </c>
      <c r="H337" s="36">
        <v>49</v>
      </c>
      <c r="I337" s="36">
        <v>43</v>
      </c>
      <c r="J337" s="36">
        <v>46</v>
      </c>
      <c r="K337" s="36">
        <v>60</v>
      </c>
      <c r="L337" s="36">
        <v>9</v>
      </c>
      <c r="M337" s="36">
        <v>1</v>
      </c>
      <c r="N337" s="36">
        <v>5</v>
      </c>
      <c r="O337" s="36">
        <v>3</v>
      </c>
      <c r="P337" s="36">
        <v>0</v>
      </c>
      <c r="Q337" s="36">
        <v>0</v>
      </c>
      <c r="R337" s="36">
        <v>1</v>
      </c>
      <c r="S337" s="36">
        <v>1</v>
      </c>
      <c r="T337" s="36">
        <v>0</v>
      </c>
      <c r="U337" s="36" t="s">
        <v>1975</v>
      </c>
      <c r="V337" s="36" t="s">
        <v>1983</v>
      </c>
      <c r="W337" s="36" t="s">
        <v>2138</v>
      </c>
      <c r="Z337" s="36">
        <v>579600</v>
      </c>
      <c r="AB337" s="36">
        <v>360400</v>
      </c>
      <c r="AD337" s="36" t="s">
        <v>1987</v>
      </c>
      <c r="AE337" s="36">
        <v>13</v>
      </c>
      <c r="AF337" s="36">
        <v>0</v>
      </c>
      <c r="AG337" s="36">
        <v>0</v>
      </c>
      <c r="AH337" s="36">
        <v>0</v>
      </c>
      <c r="AI337" s="36">
        <v>0.7</v>
      </c>
      <c r="AJ337" s="36">
        <v>0.32</v>
      </c>
      <c r="AK337" s="36">
        <v>0.57999999999999996</v>
      </c>
      <c r="AL337" s="36">
        <v>565000</v>
      </c>
      <c r="AO337" s="36">
        <v>2</v>
      </c>
      <c r="AP337" s="36">
        <v>0</v>
      </c>
      <c r="AQ337" s="36">
        <v>4</v>
      </c>
      <c r="AR337" s="36">
        <v>60</v>
      </c>
      <c r="AS337" s="36">
        <v>89</v>
      </c>
      <c r="AT337" s="36">
        <v>329</v>
      </c>
      <c r="AU337" s="36">
        <v>0</v>
      </c>
    </row>
    <row r="338" spans="1:47" x14ac:dyDescent="0.2">
      <c r="A338" s="36">
        <v>337</v>
      </c>
      <c r="B338" s="36">
        <v>1013268</v>
      </c>
      <c r="C338" s="36" t="s">
        <v>191</v>
      </c>
      <c r="D338" s="36" t="s">
        <v>997</v>
      </c>
      <c r="E338" s="36" t="s">
        <v>2121</v>
      </c>
      <c r="F338" s="36">
        <v>13</v>
      </c>
      <c r="G338" s="36">
        <v>59</v>
      </c>
      <c r="H338" s="36">
        <v>75</v>
      </c>
      <c r="I338" s="36">
        <v>43</v>
      </c>
      <c r="J338" s="36">
        <v>48</v>
      </c>
      <c r="K338" s="36">
        <v>66</v>
      </c>
      <c r="L338" s="36">
        <v>7</v>
      </c>
      <c r="M338" s="36">
        <v>10</v>
      </c>
      <c r="N338" s="36">
        <v>1</v>
      </c>
      <c r="O338" s="36">
        <v>2</v>
      </c>
      <c r="P338" s="36">
        <v>0</v>
      </c>
      <c r="Q338" s="36">
        <v>1</v>
      </c>
      <c r="R338" s="36">
        <v>0</v>
      </c>
      <c r="S338" s="36">
        <v>1</v>
      </c>
      <c r="T338" s="36">
        <v>0</v>
      </c>
      <c r="U338" s="36" t="s">
        <v>1975</v>
      </c>
      <c r="V338" s="36" t="s">
        <v>1980</v>
      </c>
      <c r="W338" s="36" t="s">
        <v>2137</v>
      </c>
      <c r="Z338" s="36">
        <v>397600</v>
      </c>
      <c r="AB338" s="36">
        <v>263200</v>
      </c>
      <c r="AD338" s="36" t="s">
        <v>1978</v>
      </c>
      <c r="AE338" s="36">
        <v>5</v>
      </c>
      <c r="AF338" s="36">
        <v>0</v>
      </c>
      <c r="AG338" s="36">
        <v>0</v>
      </c>
      <c r="AH338" s="36">
        <v>0</v>
      </c>
      <c r="AI338" s="36">
        <v>0.78</v>
      </c>
      <c r="AJ338" s="36">
        <v>0.55000000000000004</v>
      </c>
      <c r="AK338" s="36">
        <v>0.88</v>
      </c>
      <c r="AL338" s="36">
        <v>388000</v>
      </c>
      <c r="AO338" s="36">
        <v>10</v>
      </c>
      <c r="AP338" s="36">
        <v>6</v>
      </c>
      <c r="AQ338" s="36">
        <v>1</v>
      </c>
      <c r="AR338" s="36">
        <v>76</v>
      </c>
      <c r="AS338" s="36">
        <v>73</v>
      </c>
      <c r="AT338" s="36">
        <v>0</v>
      </c>
      <c r="AU338" s="36">
        <v>0</v>
      </c>
    </row>
    <row r="339" spans="1:47" x14ac:dyDescent="0.2">
      <c r="A339" s="36">
        <v>338</v>
      </c>
      <c r="B339" s="36">
        <v>290832</v>
      </c>
      <c r="C339" s="36" t="s">
        <v>76</v>
      </c>
      <c r="D339" s="36" t="s">
        <v>487</v>
      </c>
      <c r="E339" s="36" t="s">
        <v>2121</v>
      </c>
      <c r="F339" s="36">
        <v>4</v>
      </c>
      <c r="G339" s="36">
        <v>58</v>
      </c>
      <c r="H339" s="36">
        <v>49</v>
      </c>
      <c r="I339" s="36">
        <v>36</v>
      </c>
      <c r="J339" s="36">
        <v>42</v>
      </c>
      <c r="K339" s="36">
        <v>58</v>
      </c>
      <c r="L339" s="36">
        <v>10</v>
      </c>
      <c r="M339" s="36">
        <v>4</v>
      </c>
      <c r="N339" s="36">
        <v>2</v>
      </c>
      <c r="O339" s="36">
        <v>3</v>
      </c>
      <c r="P339" s="36">
        <v>0</v>
      </c>
      <c r="Q339" s="36">
        <v>1</v>
      </c>
      <c r="R339" s="36">
        <v>0</v>
      </c>
      <c r="S339" s="36">
        <v>0</v>
      </c>
      <c r="T339" s="36">
        <v>1</v>
      </c>
      <c r="U339" s="36" t="s">
        <v>1975</v>
      </c>
      <c r="V339" s="36" t="s">
        <v>1983</v>
      </c>
      <c r="W339" s="36" t="s">
        <v>2136</v>
      </c>
      <c r="Z339" s="36">
        <v>735300</v>
      </c>
      <c r="AB339" s="36">
        <v>474500</v>
      </c>
      <c r="AD339" s="36" t="s">
        <v>1978</v>
      </c>
      <c r="AE339" s="36">
        <v>24</v>
      </c>
      <c r="AF339" s="36">
        <v>0</v>
      </c>
      <c r="AG339" s="36">
        <v>0</v>
      </c>
      <c r="AH339" s="36">
        <v>0</v>
      </c>
      <c r="AI339" s="36">
        <v>0.16</v>
      </c>
      <c r="AJ339" s="36">
        <v>7.0000000000000007E-2</v>
      </c>
      <c r="AK339" s="36">
        <v>0.16</v>
      </c>
      <c r="AL339" s="36">
        <v>717000</v>
      </c>
      <c r="AO339" s="36">
        <v>5</v>
      </c>
      <c r="AP339" s="36">
        <v>3</v>
      </c>
      <c r="AQ339" s="36">
        <v>1</v>
      </c>
      <c r="AR339" s="36">
        <v>57</v>
      </c>
      <c r="AS339" s="36">
        <v>70</v>
      </c>
      <c r="AT339" s="36">
        <v>201</v>
      </c>
      <c r="AU339" s="36">
        <v>0</v>
      </c>
    </row>
    <row r="340" spans="1:47" x14ac:dyDescent="0.2">
      <c r="A340" s="36">
        <v>339</v>
      </c>
      <c r="B340" s="36">
        <v>1008882</v>
      </c>
      <c r="C340" s="36" t="s">
        <v>136</v>
      </c>
      <c r="D340" s="36" t="s">
        <v>441</v>
      </c>
      <c r="E340" s="36" t="s">
        <v>2121</v>
      </c>
      <c r="F340" s="36">
        <v>8</v>
      </c>
      <c r="G340" s="36">
        <v>57</v>
      </c>
      <c r="H340" s="36">
        <v>81</v>
      </c>
      <c r="I340" s="36">
        <v>31</v>
      </c>
      <c r="J340" s="36">
        <v>48</v>
      </c>
      <c r="K340" s="36">
        <v>63</v>
      </c>
      <c r="L340" s="36">
        <v>11</v>
      </c>
      <c r="M340" s="36">
        <v>3</v>
      </c>
      <c r="N340" s="36">
        <v>7</v>
      </c>
      <c r="O340" s="36">
        <v>0</v>
      </c>
      <c r="P340" s="36">
        <v>0</v>
      </c>
      <c r="Q340" s="36">
        <v>0</v>
      </c>
      <c r="R340" s="36">
        <v>1</v>
      </c>
      <c r="S340" s="36">
        <v>0</v>
      </c>
      <c r="T340" s="36">
        <v>0</v>
      </c>
      <c r="U340" s="36" t="s">
        <v>1975</v>
      </c>
      <c r="V340" s="36" t="s">
        <v>2135</v>
      </c>
      <c r="W340" s="36" t="s">
        <v>2134</v>
      </c>
      <c r="X340" s="36" t="s">
        <v>1991</v>
      </c>
      <c r="Y340" s="36" t="s">
        <v>2133</v>
      </c>
      <c r="Z340" s="36">
        <v>503300</v>
      </c>
      <c r="AB340" s="36">
        <v>357000</v>
      </c>
      <c r="AD340" s="36" t="s">
        <v>1978</v>
      </c>
      <c r="AE340" s="36">
        <v>10</v>
      </c>
      <c r="AF340" s="36">
        <v>0</v>
      </c>
      <c r="AG340" s="36">
        <v>0</v>
      </c>
      <c r="AH340" s="36">
        <v>0</v>
      </c>
      <c r="AI340" s="36">
        <v>0.04</v>
      </c>
      <c r="AJ340" s="36">
        <v>0.06</v>
      </c>
      <c r="AK340" s="36">
        <v>7.0000000000000007E-2</v>
      </c>
      <c r="AL340" s="36">
        <v>491000</v>
      </c>
      <c r="AO340" s="36">
        <v>8</v>
      </c>
      <c r="AP340" s="36">
        <v>0</v>
      </c>
      <c r="AQ340" s="36">
        <v>1</v>
      </c>
      <c r="AR340" s="36">
        <v>78</v>
      </c>
      <c r="AS340" s="36">
        <v>87</v>
      </c>
      <c r="AT340" s="36">
        <v>38</v>
      </c>
      <c r="AU340" s="36">
        <v>1</v>
      </c>
    </row>
    <row r="341" spans="1:47" x14ac:dyDescent="0.2">
      <c r="A341" s="36">
        <v>340</v>
      </c>
      <c r="B341" s="36">
        <v>1006087</v>
      </c>
      <c r="C341" s="36" t="s">
        <v>225</v>
      </c>
      <c r="D341" s="36" t="s">
        <v>457</v>
      </c>
      <c r="E341" s="36" t="s">
        <v>2121</v>
      </c>
      <c r="F341" s="36">
        <v>7</v>
      </c>
      <c r="G341" s="36">
        <v>53</v>
      </c>
      <c r="H341" s="36">
        <v>49</v>
      </c>
      <c r="I341" s="36">
        <v>38</v>
      </c>
      <c r="J341" s="36">
        <v>43</v>
      </c>
      <c r="K341" s="36">
        <v>51</v>
      </c>
      <c r="L341" s="36">
        <v>8</v>
      </c>
      <c r="M341" s="36">
        <v>1</v>
      </c>
      <c r="N341" s="36">
        <v>7</v>
      </c>
      <c r="O341" s="36">
        <v>1</v>
      </c>
      <c r="P341" s="36">
        <v>0</v>
      </c>
      <c r="Q341" s="36">
        <v>2</v>
      </c>
      <c r="R341" s="36">
        <v>0</v>
      </c>
      <c r="S341" s="36">
        <v>0</v>
      </c>
      <c r="T341" s="36">
        <v>0</v>
      </c>
      <c r="U341" s="36" t="s">
        <v>1975</v>
      </c>
      <c r="V341" s="36" t="s">
        <v>1991</v>
      </c>
      <c r="W341" s="36" t="s">
        <v>2132</v>
      </c>
      <c r="Z341" s="36">
        <v>343100</v>
      </c>
      <c r="AB341" s="36">
        <v>321500</v>
      </c>
      <c r="AD341" s="36" t="s">
        <v>1993</v>
      </c>
      <c r="AE341" s="36">
        <v>46</v>
      </c>
      <c r="AF341" s="36">
        <v>0</v>
      </c>
      <c r="AG341" s="36">
        <v>0</v>
      </c>
      <c r="AH341" s="36">
        <v>0</v>
      </c>
      <c r="AI341" s="36">
        <v>0.16</v>
      </c>
      <c r="AJ341" s="36">
        <v>0.02</v>
      </c>
      <c r="AK341" s="36">
        <v>0.09</v>
      </c>
      <c r="AL341" s="36">
        <v>335000</v>
      </c>
      <c r="AO341" s="36">
        <v>2</v>
      </c>
      <c r="AP341" s="36">
        <v>0</v>
      </c>
      <c r="AQ341" s="36">
        <v>3</v>
      </c>
      <c r="AR341" s="36">
        <v>66</v>
      </c>
      <c r="AS341" s="36">
        <v>71</v>
      </c>
      <c r="AT341" s="36">
        <v>173</v>
      </c>
      <c r="AU341" s="36">
        <v>0</v>
      </c>
    </row>
    <row r="342" spans="1:47" x14ac:dyDescent="0.2">
      <c r="A342" s="36">
        <v>341</v>
      </c>
      <c r="B342" s="36">
        <v>1009199</v>
      </c>
      <c r="C342" s="36" t="s">
        <v>125</v>
      </c>
      <c r="D342" s="36" t="s">
        <v>440</v>
      </c>
      <c r="E342" s="36" t="s">
        <v>2121</v>
      </c>
      <c r="F342" s="36">
        <v>7</v>
      </c>
      <c r="G342" s="36">
        <v>50</v>
      </c>
      <c r="H342" s="36">
        <v>71</v>
      </c>
      <c r="I342" s="36">
        <v>22</v>
      </c>
      <c r="J342" s="36">
        <v>43</v>
      </c>
      <c r="K342" s="36">
        <v>63</v>
      </c>
      <c r="L342" s="36">
        <v>11</v>
      </c>
      <c r="M342" s="36">
        <v>6</v>
      </c>
      <c r="N342" s="36">
        <v>3</v>
      </c>
      <c r="O342" s="36">
        <v>1</v>
      </c>
      <c r="P342" s="36">
        <v>0</v>
      </c>
      <c r="Q342" s="36">
        <v>1</v>
      </c>
      <c r="R342" s="36">
        <v>3</v>
      </c>
      <c r="S342" s="36">
        <v>0</v>
      </c>
      <c r="T342" s="36">
        <v>0</v>
      </c>
      <c r="U342" s="36" t="s">
        <v>1975</v>
      </c>
      <c r="V342" s="36" t="s">
        <v>1980</v>
      </c>
      <c r="W342" s="36" t="s">
        <v>2131</v>
      </c>
      <c r="Z342" s="36">
        <v>891800</v>
      </c>
      <c r="AB342" s="36">
        <v>552900</v>
      </c>
      <c r="AD342" s="36" t="s">
        <v>1978</v>
      </c>
      <c r="AE342" s="36">
        <v>15</v>
      </c>
      <c r="AF342" s="36">
        <v>0</v>
      </c>
      <c r="AG342" s="36">
        <v>0</v>
      </c>
      <c r="AH342" s="36">
        <v>0</v>
      </c>
      <c r="AI342" s="36">
        <v>2.8</v>
      </c>
      <c r="AJ342" s="36">
        <v>3.1</v>
      </c>
      <c r="AK342" s="36">
        <v>2.2599999999999998</v>
      </c>
      <c r="AL342" s="36">
        <v>870000</v>
      </c>
      <c r="AO342" s="36">
        <v>7</v>
      </c>
      <c r="AP342" s="36">
        <v>5</v>
      </c>
      <c r="AQ342" s="36">
        <v>5</v>
      </c>
      <c r="AR342" s="36">
        <v>76</v>
      </c>
      <c r="AS342" s="36">
        <v>64</v>
      </c>
      <c r="AT342" s="36">
        <v>371</v>
      </c>
      <c r="AU342" s="36">
        <v>1</v>
      </c>
    </row>
    <row r="343" spans="1:47" x14ac:dyDescent="0.2">
      <c r="A343" s="36">
        <v>342</v>
      </c>
      <c r="B343" s="36">
        <v>999715</v>
      </c>
      <c r="C343" s="36" t="s">
        <v>452</v>
      </c>
      <c r="D343" s="36" t="s">
        <v>453</v>
      </c>
      <c r="E343" s="36" t="s">
        <v>2121</v>
      </c>
      <c r="F343" s="36">
        <v>4</v>
      </c>
      <c r="G343" s="36">
        <v>43</v>
      </c>
      <c r="H343" s="36">
        <v>52</v>
      </c>
      <c r="I343" s="36">
        <v>29</v>
      </c>
      <c r="J343" s="36">
        <v>36</v>
      </c>
      <c r="K343" s="36">
        <v>51</v>
      </c>
      <c r="L343" s="36">
        <v>7</v>
      </c>
      <c r="M343" s="36">
        <v>5</v>
      </c>
      <c r="N343" s="36">
        <v>3</v>
      </c>
      <c r="O343" s="36">
        <v>2</v>
      </c>
      <c r="P343" s="36">
        <v>0</v>
      </c>
      <c r="Q343" s="36">
        <v>1</v>
      </c>
      <c r="R343" s="36">
        <v>2</v>
      </c>
      <c r="S343" s="36">
        <v>0</v>
      </c>
      <c r="T343" s="36">
        <v>0</v>
      </c>
      <c r="U343" s="36" t="s">
        <v>1975</v>
      </c>
      <c r="V343" s="36" t="s">
        <v>1995</v>
      </c>
      <c r="W343" s="36" t="s">
        <v>2130</v>
      </c>
      <c r="Z343" s="36">
        <v>466200</v>
      </c>
      <c r="AB343" s="36">
        <v>333100</v>
      </c>
      <c r="AD343" s="36" t="s">
        <v>1978</v>
      </c>
      <c r="AE343" s="36">
        <v>50</v>
      </c>
      <c r="AF343" s="36">
        <v>0</v>
      </c>
      <c r="AG343" s="36">
        <v>0</v>
      </c>
      <c r="AH343" s="36">
        <v>0</v>
      </c>
      <c r="AI343" s="36">
        <v>0.12</v>
      </c>
      <c r="AJ343" s="36">
        <v>0.05</v>
      </c>
      <c r="AK343" s="36">
        <v>0.05</v>
      </c>
      <c r="AL343" s="36">
        <v>455000</v>
      </c>
      <c r="AO343" s="36">
        <v>5</v>
      </c>
      <c r="AP343" s="36">
        <v>0</v>
      </c>
      <c r="AQ343" s="36">
        <v>3</v>
      </c>
      <c r="AR343" s="36">
        <v>83</v>
      </c>
      <c r="AS343" s="36">
        <v>78</v>
      </c>
      <c r="AT343" s="36">
        <v>119</v>
      </c>
      <c r="AU343" s="36">
        <v>0</v>
      </c>
    </row>
    <row r="344" spans="1:47" x14ac:dyDescent="0.2">
      <c r="A344" s="36">
        <v>343</v>
      </c>
      <c r="B344" s="36">
        <v>1006100</v>
      </c>
      <c r="C344" s="36" t="s">
        <v>133</v>
      </c>
      <c r="D344" s="36" t="s">
        <v>132</v>
      </c>
      <c r="E344" s="36" t="s">
        <v>2121</v>
      </c>
      <c r="F344" s="36">
        <v>9</v>
      </c>
      <c r="G344" s="36">
        <v>36</v>
      </c>
      <c r="H344" s="36">
        <v>40</v>
      </c>
      <c r="I344" s="36">
        <v>30</v>
      </c>
      <c r="J344" s="36">
        <v>36</v>
      </c>
      <c r="K344" s="36">
        <v>48</v>
      </c>
      <c r="L344" s="36">
        <v>4</v>
      </c>
      <c r="M344" s="36">
        <v>5</v>
      </c>
      <c r="N344" s="36">
        <v>4</v>
      </c>
      <c r="O344" s="36">
        <v>1</v>
      </c>
      <c r="P344" s="36">
        <v>0</v>
      </c>
      <c r="Q344" s="36">
        <v>1</v>
      </c>
      <c r="R344" s="36">
        <v>3</v>
      </c>
      <c r="S344" s="36">
        <v>1</v>
      </c>
      <c r="T344" s="36">
        <v>0</v>
      </c>
      <c r="U344" s="36" t="s">
        <v>1975</v>
      </c>
      <c r="V344" s="36" t="s">
        <v>1974</v>
      </c>
      <c r="W344" s="36" t="s">
        <v>2129</v>
      </c>
      <c r="Z344" s="36">
        <v>270100</v>
      </c>
      <c r="AB344" s="36">
        <v>123900</v>
      </c>
      <c r="AE344" s="36">
        <v>16</v>
      </c>
      <c r="AF344" s="36">
        <v>0</v>
      </c>
      <c r="AG344" s="36">
        <v>0</v>
      </c>
      <c r="AH344" s="36">
        <v>0</v>
      </c>
      <c r="AI344" s="36">
        <v>2.48</v>
      </c>
      <c r="AJ344" s="36">
        <v>8.3800000000000008</v>
      </c>
      <c r="AK344" s="36">
        <v>3.42</v>
      </c>
      <c r="AL344" s="36">
        <v>286000</v>
      </c>
      <c r="AO344" s="36">
        <v>2</v>
      </c>
      <c r="AP344" s="36">
        <v>2</v>
      </c>
      <c r="AQ344" s="36">
        <v>3</v>
      </c>
      <c r="AR344" s="36">
        <v>100</v>
      </c>
      <c r="AS344" s="36">
        <v>66</v>
      </c>
      <c r="AT344" s="36">
        <v>0</v>
      </c>
      <c r="AU344" s="36">
        <v>0</v>
      </c>
    </row>
    <row r="345" spans="1:47" x14ac:dyDescent="0.2">
      <c r="A345" s="36">
        <v>344</v>
      </c>
      <c r="B345" s="36">
        <v>281124</v>
      </c>
      <c r="C345" s="36" t="s">
        <v>200</v>
      </c>
      <c r="D345" s="36" t="s">
        <v>201</v>
      </c>
      <c r="E345" s="36" t="s">
        <v>2121</v>
      </c>
      <c r="F345" s="36">
        <v>9</v>
      </c>
      <c r="G345" s="36">
        <v>35</v>
      </c>
      <c r="H345" s="36">
        <v>45</v>
      </c>
      <c r="I345" s="36">
        <v>28</v>
      </c>
      <c r="J345" s="36">
        <v>32</v>
      </c>
      <c r="K345" s="36">
        <v>38</v>
      </c>
      <c r="L345" s="36">
        <v>3</v>
      </c>
      <c r="M345" s="36">
        <v>3</v>
      </c>
      <c r="N345" s="36">
        <v>2</v>
      </c>
      <c r="O345" s="36">
        <v>0</v>
      </c>
      <c r="P345" s="36">
        <v>8</v>
      </c>
      <c r="Q345" s="36">
        <v>0</v>
      </c>
      <c r="R345" s="36">
        <v>0</v>
      </c>
      <c r="S345" s="36">
        <v>1</v>
      </c>
      <c r="T345" s="36">
        <v>0</v>
      </c>
      <c r="U345" s="36" t="s">
        <v>1975</v>
      </c>
      <c r="V345" s="36" t="s">
        <v>1989</v>
      </c>
      <c r="W345" s="36" t="s">
        <v>2128</v>
      </c>
      <c r="Z345" s="36">
        <v>399400</v>
      </c>
      <c r="AB345" s="36">
        <v>270600</v>
      </c>
      <c r="AD345" s="36" t="s">
        <v>1987</v>
      </c>
      <c r="AE345" s="36">
        <v>30</v>
      </c>
      <c r="AF345" s="36">
        <v>0</v>
      </c>
      <c r="AG345" s="36">
        <v>0</v>
      </c>
      <c r="AH345" s="36">
        <v>0</v>
      </c>
      <c r="AI345" s="36">
        <v>0.31</v>
      </c>
      <c r="AJ345" s="36">
        <v>0.43</v>
      </c>
      <c r="AK345" s="36">
        <v>0.36</v>
      </c>
      <c r="AL345" s="36">
        <v>390000</v>
      </c>
      <c r="AO345" s="36">
        <v>3</v>
      </c>
      <c r="AP345" s="36">
        <v>1</v>
      </c>
      <c r="AQ345" s="36">
        <v>1</v>
      </c>
      <c r="AR345" s="36">
        <v>66</v>
      </c>
      <c r="AS345" s="36">
        <v>66</v>
      </c>
      <c r="AT345" s="36">
        <v>0</v>
      </c>
      <c r="AU345" s="36">
        <v>0</v>
      </c>
    </row>
    <row r="346" spans="1:47" x14ac:dyDescent="0.2">
      <c r="A346" s="36">
        <v>345</v>
      </c>
      <c r="B346" s="36">
        <v>994077</v>
      </c>
      <c r="C346" s="36" t="s">
        <v>776</v>
      </c>
      <c r="D346" s="36" t="s">
        <v>777</v>
      </c>
      <c r="E346" s="36" t="s">
        <v>2121</v>
      </c>
      <c r="F346" s="36">
        <v>9</v>
      </c>
      <c r="G346" s="36">
        <v>35</v>
      </c>
      <c r="H346" s="36">
        <v>26</v>
      </c>
      <c r="I346" s="36">
        <v>24</v>
      </c>
      <c r="J346" s="36">
        <v>32</v>
      </c>
      <c r="K346" s="36">
        <v>39</v>
      </c>
      <c r="L346" s="36">
        <v>5</v>
      </c>
      <c r="M346" s="36">
        <v>1</v>
      </c>
      <c r="N346" s="36">
        <v>2</v>
      </c>
      <c r="O346" s="36">
        <v>1</v>
      </c>
      <c r="P346" s="36">
        <v>6</v>
      </c>
      <c r="Q346" s="36">
        <v>2</v>
      </c>
      <c r="R346" s="36">
        <v>2</v>
      </c>
      <c r="S346" s="36">
        <v>1</v>
      </c>
      <c r="T346" s="36">
        <v>0</v>
      </c>
      <c r="U346" s="36" t="s">
        <v>1975</v>
      </c>
      <c r="V346" s="36" t="s">
        <v>1989</v>
      </c>
      <c r="W346" s="36" t="s">
        <v>2127</v>
      </c>
      <c r="Z346" s="36">
        <v>487300</v>
      </c>
      <c r="AB346" s="36">
        <v>373600</v>
      </c>
      <c r="AD346" s="36" t="s">
        <v>1993</v>
      </c>
      <c r="AE346" s="36">
        <v>1</v>
      </c>
      <c r="AF346" s="36">
        <v>0</v>
      </c>
      <c r="AG346" s="36">
        <v>0</v>
      </c>
      <c r="AH346" s="36">
        <v>0</v>
      </c>
      <c r="AI346" s="36">
        <v>0.19</v>
      </c>
      <c r="AJ346" s="36">
        <v>0.37</v>
      </c>
      <c r="AK346" s="36">
        <v>0.66</v>
      </c>
      <c r="AL346" s="36">
        <v>476000</v>
      </c>
      <c r="AO346" s="36">
        <v>6</v>
      </c>
      <c r="AP346" s="36">
        <v>0</v>
      </c>
      <c r="AQ346" s="36">
        <v>4</v>
      </c>
      <c r="AR346" s="36">
        <v>50</v>
      </c>
      <c r="AS346" s="36">
        <v>80</v>
      </c>
      <c r="AT346" s="36">
        <v>120</v>
      </c>
      <c r="AU346" s="36">
        <v>0</v>
      </c>
    </row>
    <row r="347" spans="1:47" x14ac:dyDescent="0.2">
      <c r="A347" s="36">
        <v>346</v>
      </c>
      <c r="B347" s="36">
        <v>1006144</v>
      </c>
      <c r="C347" s="36" t="s">
        <v>42</v>
      </c>
      <c r="D347" s="36" t="s">
        <v>465</v>
      </c>
      <c r="E347" s="36" t="s">
        <v>2121</v>
      </c>
      <c r="F347" s="36">
        <v>7</v>
      </c>
      <c r="G347" s="36">
        <v>26</v>
      </c>
      <c r="H347" s="36">
        <v>29</v>
      </c>
      <c r="I347" s="36">
        <v>20</v>
      </c>
      <c r="J347" s="36">
        <v>23</v>
      </c>
      <c r="K347" s="36">
        <v>27</v>
      </c>
      <c r="L347" s="36">
        <v>3</v>
      </c>
      <c r="M347" s="36">
        <v>1</v>
      </c>
      <c r="N347" s="36">
        <v>3</v>
      </c>
      <c r="O347" s="36">
        <v>0</v>
      </c>
      <c r="P347" s="36">
        <v>0</v>
      </c>
      <c r="Q347" s="36">
        <v>0</v>
      </c>
      <c r="R347" s="36">
        <v>0</v>
      </c>
      <c r="S347" s="36">
        <v>1</v>
      </c>
      <c r="T347" s="36">
        <v>0</v>
      </c>
      <c r="U347" s="36" t="s">
        <v>1975</v>
      </c>
      <c r="V347" s="36" t="s">
        <v>1985</v>
      </c>
      <c r="W347" s="36" t="s">
        <v>2126</v>
      </c>
      <c r="X347" s="36" t="s">
        <v>1989</v>
      </c>
      <c r="Y347" s="36" t="s">
        <v>2125</v>
      </c>
      <c r="Z347" s="36">
        <v>277300</v>
      </c>
      <c r="AB347" s="36">
        <v>176300</v>
      </c>
      <c r="AD347" s="36" t="s">
        <v>1987</v>
      </c>
      <c r="AE347" s="36">
        <v>34</v>
      </c>
      <c r="AF347" s="36">
        <v>0</v>
      </c>
      <c r="AG347" s="36">
        <v>0</v>
      </c>
      <c r="AH347" s="36">
        <v>0</v>
      </c>
      <c r="AI347" s="36">
        <v>10.36</v>
      </c>
      <c r="AJ347" s="36">
        <v>28.43</v>
      </c>
      <c r="AK347" s="36">
        <v>4.42</v>
      </c>
      <c r="AL347" s="36">
        <v>316000</v>
      </c>
      <c r="AO347" s="36">
        <v>0</v>
      </c>
      <c r="AP347" s="36">
        <v>0</v>
      </c>
      <c r="AQ347" s="36">
        <v>0</v>
      </c>
      <c r="AR347" s="36">
        <v>75</v>
      </c>
      <c r="AS347" s="36">
        <v>42</v>
      </c>
      <c r="AT347" s="36">
        <v>123</v>
      </c>
      <c r="AU347" s="36">
        <v>1</v>
      </c>
    </row>
    <row r="348" spans="1:47" x14ac:dyDescent="0.2">
      <c r="A348" s="36">
        <v>347</v>
      </c>
      <c r="B348" s="36">
        <v>297456</v>
      </c>
      <c r="C348" s="36" t="s">
        <v>318</v>
      </c>
      <c r="D348" s="36" t="s">
        <v>461</v>
      </c>
      <c r="E348" s="36" t="s">
        <v>2121</v>
      </c>
      <c r="F348" s="36">
        <v>3</v>
      </c>
      <c r="G348" s="36">
        <v>25</v>
      </c>
      <c r="H348" s="36">
        <v>42</v>
      </c>
      <c r="I348" s="36">
        <v>17</v>
      </c>
      <c r="J348" s="36">
        <v>25</v>
      </c>
      <c r="K348" s="36">
        <v>39</v>
      </c>
      <c r="L348" s="36">
        <v>4</v>
      </c>
      <c r="M348" s="36">
        <v>6</v>
      </c>
      <c r="N348" s="36">
        <v>2</v>
      </c>
      <c r="O348" s="36">
        <v>1</v>
      </c>
      <c r="P348" s="36">
        <v>0</v>
      </c>
      <c r="Q348" s="36">
        <v>0</v>
      </c>
      <c r="R348" s="36">
        <v>3</v>
      </c>
      <c r="S348" s="36">
        <v>0</v>
      </c>
      <c r="T348" s="36">
        <v>0</v>
      </c>
      <c r="U348" s="36" t="s">
        <v>1975</v>
      </c>
      <c r="V348" s="36" t="s">
        <v>1983</v>
      </c>
      <c r="W348" s="36" t="s">
        <v>2124</v>
      </c>
      <c r="Z348" s="36">
        <v>525200</v>
      </c>
      <c r="AB348" s="36">
        <v>348200</v>
      </c>
      <c r="AD348" s="36" t="s">
        <v>1978</v>
      </c>
      <c r="AE348" s="36">
        <v>7</v>
      </c>
      <c r="AF348" s="36">
        <v>0</v>
      </c>
      <c r="AG348" s="36">
        <v>0</v>
      </c>
      <c r="AH348" s="36">
        <v>0</v>
      </c>
      <c r="AI348" s="36">
        <v>0.23</v>
      </c>
      <c r="AJ348" s="36">
        <v>7.0000000000000007E-2</v>
      </c>
      <c r="AK348" s="36">
        <v>0.02</v>
      </c>
      <c r="AL348" s="36">
        <v>513000</v>
      </c>
      <c r="AO348" s="36">
        <v>5</v>
      </c>
      <c r="AP348" s="36">
        <v>0</v>
      </c>
      <c r="AQ348" s="36">
        <v>4</v>
      </c>
      <c r="AR348" s="36">
        <v>70</v>
      </c>
      <c r="AS348" s="36">
        <v>81</v>
      </c>
      <c r="AT348" s="36">
        <v>75</v>
      </c>
      <c r="AU348" s="36">
        <v>0</v>
      </c>
    </row>
    <row r="349" spans="1:47" x14ac:dyDescent="0.2">
      <c r="A349" s="36">
        <v>348</v>
      </c>
      <c r="B349" s="36">
        <v>296280</v>
      </c>
      <c r="C349" s="36" t="s">
        <v>158</v>
      </c>
      <c r="D349" s="36" t="s">
        <v>1682</v>
      </c>
      <c r="E349" s="36" t="s">
        <v>2121</v>
      </c>
      <c r="F349" s="36">
        <v>6</v>
      </c>
      <c r="G349" s="36">
        <v>15</v>
      </c>
      <c r="H349" s="36">
        <v>11</v>
      </c>
      <c r="I349" s="36">
        <v>10</v>
      </c>
      <c r="J349" s="36">
        <v>13</v>
      </c>
      <c r="K349" s="36">
        <v>15</v>
      </c>
      <c r="L349" s="36">
        <v>2</v>
      </c>
      <c r="M349" s="36">
        <v>0</v>
      </c>
      <c r="N349" s="36">
        <v>1</v>
      </c>
      <c r="O349" s="36">
        <v>0</v>
      </c>
      <c r="P349" s="36">
        <v>0</v>
      </c>
      <c r="Q349" s="36">
        <v>0</v>
      </c>
      <c r="R349" s="36">
        <v>0</v>
      </c>
      <c r="S349" s="36">
        <v>1</v>
      </c>
      <c r="T349" s="36">
        <v>0</v>
      </c>
      <c r="U349" s="36" t="s">
        <v>1975</v>
      </c>
      <c r="V349" s="36" t="s">
        <v>1985</v>
      </c>
      <c r="W349" s="36" t="s">
        <v>2123</v>
      </c>
      <c r="X349" s="36" t="s">
        <v>1983</v>
      </c>
      <c r="Y349" s="36" t="s">
        <v>1982</v>
      </c>
      <c r="Z349" s="36">
        <v>191800</v>
      </c>
      <c r="AB349" s="36">
        <v>123900</v>
      </c>
      <c r="AD349" s="36" t="s">
        <v>1978</v>
      </c>
      <c r="AE349" s="36">
        <v>21</v>
      </c>
      <c r="AF349" s="36">
        <v>0</v>
      </c>
      <c r="AG349" s="36">
        <v>0</v>
      </c>
      <c r="AH349" s="36">
        <v>0</v>
      </c>
      <c r="AI349" s="36">
        <v>18.48</v>
      </c>
      <c r="AJ349" s="36">
        <v>11.29</v>
      </c>
      <c r="AK349" s="36">
        <v>31.94</v>
      </c>
      <c r="AL349" s="36">
        <v>200000</v>
      </c>
      <c r="AO349" s="36">
        <v>0</v>
      </c>
      <c r="AP349" s="36">
        <v>0</v>
      </c>
      <c r="AQ349" s="36">
        <v>0</v>
      </c>
      <c r="AR349" s="36">
        <v>100</v>
      </c>
      <c r="AS349" s="36">
        <v>22</v>
      </c>
      <c r="AT349" s="36">
        <v>0</v>
      </c>
      <c r="AU349" s="36">
        <v>0</v>
      </c>
    </row>
    <row r="350" spans="1:47" x14ac:dyDescent="0.2">
      <c r="A350" s="36">
        <v>349</v>
      </c>
      <c r="B350" s="36">
        <v>1017665</v>
      </c>
      <c r="C350" s="36" t="s">
        <v>1673</v>
      </c>
      <c r="D350" s="36" t="s">
        <v>1674</v>
      </c>
      <c r="E350" s="36" t="s">
        <v>2121</v>
      </c>
      <c r="F350" s="36">
        <v>0</v>
      </c>
      <c r="G350" s="36">
        <v>14</v>
      </c>
      <c r="H350" s="36">
        <v>6</v>
      </c>
      <c r="I350" s="36">
        <v>14</v>
      </c>
      <c r="J350" s="36">
        <v>11</v>
      </c>
      <c r="K350" s="36">
        <v>15</v>
      </c>
      <c r="L350" s="36">
        <v>1</v>
      </c>
      <c r="M350" s="36">
        <v>2</v>
      </c>
      <c r="N350" s="36">
        <v>1</v>
      </c>
      <c r="O350" s="36">
        <v>1</v>
      </c>
      <c r="P350" s="36">
        <v>0</v>
      </c>
      <c r="Q350" s="36">
        <v>0</v>
      </c>
      <c r="R350" s="36">
        <v>0</v>
      </c>
      <c r="S350" s="36">
        <v>0</v>
      </c>
      <c r="T350" s="36">
        <v>0</v>
      </c>
      <c r="U350" s="36" t="s">
        <v>1975</v>
      </c>
      <c r="V350" s="36" t="s">
        <v>1985</v>
      </c>
      <c r="W350" s="36" t="s">
        <v>2122</v>
      </c>
      <c r="X350" s="36" t="s">
        <v>1995</v>
      </c>
      <c r="Y350" s="36" t="s">
        <v>2056</v>
      </c>
      <c r="Z350" s="36">
        <v>191800</v>
      </c>
      <c r="AB350" s="36">
        <v>123900</v>
      </c>
      <c r="AD350" s="36" t="s">
        <v>1978</v>
      </c>
      <c r="AE350" s="36">
        <v>32</v>
      </c>
      <c r="AF350" s="36">
        <v>0</v>
      </c>
      <c r="AG350" s="36">
        <v>0</v>
      </c>
      <c r="AH350" s="36">
        <v>0</v>
      </c>
      <c r="AI350" s="36">
        <v>0.7</v>
      </c>
      <c r="AJ350" s="36">
        <v>1</v>
      </c>
      <c r="AK350" s="36">
        <v>1.06</v>
      </c>
      <c r="AL350" s="36">
        <v>200000</v>
      </c>
      <c r="AO350" s="36">
        <v>1</v>
      </c>
      <c r="AP350" s="36">
        <v>0</v>
      </c>
      <c r="AQ350" s="36">
        <v>1</v>
      </c>
      <c r="AR350" s="36">
        <v>66</v>
      </c>
      <c r="AS350" s="36">
        <v>24</v>
      </c>
      <c r="AT350" s="36">
        <v>0</v>
      </c>
      <c r="AU350" s="36">
        <v>0</v>
      </c>
    </row>
    <row r="351" spans="1:47" x14ac:dyDescent="0.2">
      <c r="A351" s="36">
        <v>350</v>
      </c>
      <c r="B351" s="36">
        <v>294643</v>
      </c>
      <c r="C351" s="36" t="s">
        <v>191</v>
      </c>
      <c r="D351" s="36" t="s">
        <v>485</v>
      </c>
      <c r="E351" s="36" t="s">
        <v>2121</v>
      </c>
      <c r="F351" s="36">
        <v>0</v>
      </c>
      <c r="G351" s="36">
        <v>4</v>
      </c>
      <c r="H351" s="36">
        <v>2</v>
      </c>
      <c r="I351" s="36">
        <v>6</v>
      </c>
      <c r="J351" s="36">
        <v>2</v>
      </c>
      <c r="K351" s="36">
        <v>3</v>
      </c>
      <c r="L351" s="36">
        <v>0</v>
      </c>
      <c r="M351" s="36">
        <v>0</v>
      </c>
      <c r="N351" s="36">
        <v>0</v>
      </c>
      <c r="O351" s="36">
        <v>1</v>
      </c>
      <c r="P351" s="36">
        <v>0</v>
      </c>
      <c r="Q351" s="36">
        <v>0</v>
      </c>
      <c r="R351" s="36">
        <v>0</v>
      </c>
      <c r="S351" s="36">
        <v>0</v>
      </c>
      <c r="T351" s="36">
        <v>0</v>
      </c>
      <c r="U351" s="36" t="s">
        <v>1975</v>
      </c>
      <c r="V351" s="36" t="s">
        <v>1985</v>
      </c>
      <c r="W351" s="36" t="s">
        <v>2120</v>
      </c>
      <c r="X351" s="36" t="s">
        <v>1974</v>
      </c>
      <c r="Y351" s="36" t="s">
        <v>2119</v>
      </c>
      <c r="Z351" s="36">
        <v>326800</v>
      </c>
      <c r="AB351" s="36">
        <v>214400</v>
      </c>
      <c r="AD351" s="36" t="s">
        <v>1978</v>
      </c>
      <c r="AE351" s="36">
        <v>6</v>
      </c>
      <c r="AF351" s="36">
        <v>0</v>
      </c>
      <c r="AG351" s="36">
        <v>0</v>
      </c>
      <c r="AH351" s="36">
        <v>0</v>
      </c>
      <c r="AI351" s="36">
        <v>0.08</v>
      </c>
      <c r="AJ351" s="36">
        <v>0.18</v>
      </c>
      <c r="AK351" s="36">
        <v>0.08</v>
      </c>
      <c r="AL351" s="36">
        <v>421000</v>
      </c>
      <c r="AO351" s="36">
        <v>0</v>
      </c>
      <c r="AP351" s="36">
        <v>0</v>
      </c>
      <c r="AQ351" s="36">
        <v>0</v>
      </c>
      <c r="AR351" s="36">
        <v>0</v>
      </c>
      <c r="AS351" s="36">
        <v>35</v>
      </c>
      <c r="AT351" s="36">
        <v>0</v>
      </c>
      <c r="AU351" s="36">
        <v>0</v>
      </c>
    </row>
    <row r="352" spans="1:47" x14ac:dyDescent="0.2">
      <c r="A352" s="36">
        <v>351</v>
      </c>
      <c r="B352" s="36">
        <v>290799</v>
      </c>
      <c r="C352" s="36" t="s">
        <v>49</v>
      </c>
      <c r="D352" s="36" t="s">
        <v>927</v>
      </c>
      <c r="E352" s="36" t="s">
        <v>2087</v>
      </c>
      <c r="F352" s="36">
        <v>40</v>
      </c>
      <c r="G352" s="36">
        <v>142</v>
      </c>
      <c r="H352" s="36">
        <v>158</v>
      </c>
      <c r="I352" s="36">
        <v>179</v>
      </c>
      <c r="J352" s="36">
        <v>110</v>
      </c>
      <c r="K352" s="36">
        <v>150</v>
      </c>
      <c r="L352" s="36">
        <v>16</v>
      </c>
      <c r="M352" s="36">
        <v>17</v>
      </c>
      <c r="N352" s="36">
        <v>5</v>
      </c>
      <c r="O352" s="36">
        <v>8</v>
      </c>
      <c r="P352" s="36">
        <v>0</v>
      </c>
      <c r="Q352" s="36">
        <v>1</v>
      </c>
      <c r="R352" s="36">
        <v>0</v>
      </c>
      <c r="S352" s="36">
        <v>2</v>
      </c>
      <c r="T352" s="36">
        <v>0</v>
      </c>
      <c r="U352" s="36" t="s">
        <v>1975</v>
      </c>
      <c r="V352" s="36" t="s">
        <v>2020</v>
      </c>
      <c r="W352" s="36" t="s">
        <v>2118</v>
      </c>
      <c r="X352" s="36" t="s">
        <v>1980</v>
      </c>
      <c r="Y352" s="36" t="s">
        <v>2117</v>
      </c>
      <c r="Z352" s="36">
        <v>822000</v>
      </c>
      <c r="AB352" s="36">
        <v>576900</v>
      </c>
      <c r="AD352" s="36" t="s">
        <v>1978</v>
      </c>
      <c r="AE352" s="36">
        <v>21</v>
      </c>
      <c r="AF352" s="36">
        <v>0</v>
      </c>
      <c r="AG352" s="36">
        <v>0</v>
      </c>
      <c r="AH352" s="36">
        <v>0</v>
      </c>
      <c r="AI352" s="36">
        <v>0.31</v>
      </c>
      <c r="AJ352" s="36">
        <v>0.72</v>
      </c>
      <c r="AK352" s="36">
        <v>0.43</v>
      </c>
      <c r="AL352" s="36">
        <v>801000</v>
      </c>
      <c r="AO352" s="36">
        <v>13</v>
      </c>
      <c r="AP352" s="36">
        <v>8</v>
      </c>
      <c r="AQ352" s="36">
        <v>2</v>
      </c>
      <c r="AR352" s="36">
        <v>75</v>
      </c>
      <c r="AS352" s="36">
        <v>85</v>
      </c>
      <c r="AT352" s="36">
        <v>355</v>
      </c>
      <c r="AU352" s="36">
        <v>0</v>
      </c>
    </row>
    <row r="353" spans="1:47" x14ac:dyDescent="0.2">
      <c r="A353" s="36">
        <v>352</v>
      </c>
      <c r="B353" s="36">
        <v>295467</v>
      </c>
      <c r="C353" s="36" t="s">
        <v>174</v>
      </c>
      <c r="D353" s="36" t="s">
        <v>929</v>
      </c>
      <c r="E353" s="36" t="s">
        <v>2087</v>
      </c>
      <c r="F353" s="36">
        <v>21</v>
      </c>
      <c r="G353" s="36">
        <v>121</v>
      </c>
      <c r="H353" s="36">
        <v>118</v>
      </c>
      <c r="I353" s="36">
        <v>155</v>
      </c>
      <c r="J353" s="36">
        <v>95</v>
      </c>
      <c r="K353" s="36">
        <v>129</v>
      </c>
      <c r="L353" s="36">
        <v>22</v>
      </c>
      <c r="M353" s="36">
        <v>11</v>
      </c>
      <c r="N353" s="36">
        <v>8</v>
      </c>
      <c r="O353" s="36">
        <v>2</v>
      </c>
      <c r="P353" s="36">
        <v>0</v>
      </c>
      <c r="Q353" s="36">
        <v>1</v>
      </c>
      <c r="R353" s="36">
        <v>0</v>
      </c>
      <c r="S353" s="36">
        <v>0</v>
      </c>
      <c r="T353" s="36">
        <v>0</v>
      </c>
      <c r="U353" s="36" t="s">
        <v>1975</v>
      </c>
      <c r="V353" s="36" t="s">
        <v>2020</v>
      </c>
      <c r="W353" s="36" t="s">
        <v>2116</v>
      </c>
      <c r="X353" s="36" t="s">
        <v>1980</v>
      </c>
      <c r="Y353" s="36" t="s">
        <v>2044</v>
      </c>
      <c r="Z353" s="36">
        <v>938300</v>
      </c>
      <c r="AB353" s="36">
        <v>634400</v>
      </c>
      <c r="AD353" s="36" t="s">
        <v>1978</v>
      </c>
      <c r="AE353" s="36">
        <v>11</v>
      </c>
      <c r="AF353" s="36">
        <v>0</v>
      </c>
      <c r="AG353" s="36">
        <v>0</v>
      </c>
      <c r="AH353" s="36">
        <v>0</v>
      </c>
      <c r="AI353" s="36">
        <v>27.25</v>
      </c>
      <c r="AJ353" s="36">
        <v>17.8</v>
      </c>
      <c r="AK353" s="36">
        <v>18.3</v>
      </c>
      <c r="AL353" s="36">
        <v>916000</v>
      </c>
      <c r="AO353" s="36">
        <v>5</v>
      </c>
      <c r="AP353" s="36">
        <v>3</v>
      </c>
      <c r="AQ353" s="36">
        <v>3</v>
      </c>
      <c r="AR353" s="36">
        <v>78</v>
      </c>
      <c r="AS353" s="36">
        <v>78</v>
      </c>
      <c r="AT353" s="36">
        <v>607</v>
      </c>
      <c r="AU353" s="36">
        <v>0</v>
      </c>
    </row>
    <row r="354" spans="1:47" x14ac:dyDescent="0.2">
      <c r="A354" s="36">
        <v>353</v>
      </c>
      <c r="B354" s="36">
        <v>996708</v>
      </c>
      <c r="C354" s="36" t="s">
        <v>128</v>
      </c>
      <c r="D354" s="36" t="s">
        <v>913</v>
      </c>
      <c r="E354" s="36" t="s">
        <v>2087</v>
      </c>
      <c r="F354" s="36">
        <v>20</v>
      </c>
      <c r="G354" s="36">
        <v>108</v>
      </c>
      <c r="H354" s="36">
        <v>124</v>
      </c>
      <c r="I354" s="36">
        <v>138</v>
      </c>
      <c r="J354" s="36">
        <v>86</v>
      </c>
      <c r="K354" s="36">
        <v>117</v>
      </c>
      <c r="L354" s="36">
        <v>22</v>
      </c>
      <c r="M354" s="36">
        <v>9</v>
      </c>
      <c r="N354" s="36">
        <v>8</v>
      </c>
      <c r="O354" s="36">
        <v>0</v>
      </c>
      <c r="P354" s="36">
        <v>0</v>
      </c>
      <c r="Q354" s="36">
        <v>0</v>
      </c>
      <c r="R354" s="36">
        <v>0</v>
      </c>
      <c r="S354" s="36">
        <v>0</v>
      </c>
      <c r="T354" s="36">
        <v>0</v>
      </c>
      <c r="U354" s="36" t="s">
        <v>1975</v>
      </c>
      <c r="V354" s="36" t="s">
        <v>2020</v>
      </c>
      <c r="W354" s="36" t="s">
        <v>2115</v>
      </c>
      <c r="X354" s="36" t="s">
        <v>1995</v>
      </c>
      <c r="Y354" s="36" t="s">
        <v>2114</v>
      </c>
      <c r="Z354" s="36">
        <v>817000</v>
      </c>
      <c r="AB354" s="36">
        <v>561100</v>
      </c>
      <c r="AD354" s="36" t="s">
        <v>1978</v>
      </c>
      <c r="AE354" s="36">
        <v>31</v>
      </c>
      <c r="AF354" s="36">
        <v>0</v>
      </c>
      <c r="AG354" s="36">
        <v>0</v>
      </c>
      <c r="AH354" s="36">
        <v>0</v>
      </c>
      <c r="AI354" s="36">
        <v>1.2</v>
      </c>
      <c r="AJ354" s="36">
        <v>2.56</v>
      </c>
      <c r="AK354" s="36">
        <v>0.94</v>
      </c>
      <c r="AL354" s="36">
        <v>797000</v>
      </c>
      <c r="AO354" s="36">
        <v>7</v>
      </c>
      <c r="AP354" s="36">
        <v>1</v>
      </c>
      <c r="AQ354" s="36">
        <v>3</v>
      </c>
      <c r="AR354" s="36">
        <v>83</v>
      </c>
      <c r="AS354" s="36">
        <v>82</v>
      </c>
      <c r="AT354" s="36">
        <v>670</v>
      </c>
      <c r="AU354" s="36">
        <v>0</v>
      </c>
    </row>
    <row r="355" spans="1:47" x14ac:dyDescent="0.2">
      <c r="A355" s="36">
        <v>354</v>
      </c>
      <c r="B355" s="36">
        <v>297373</v>
      </c>
      <c r="C355" s="36" t="s">
        <v>116</v>
      </c>
      <c r="D355" s="36" t="s">
        <v>905</v>
      </c>
      <c r="E355" s="36" t="s">
        <v>2087</v>
      </c>
      <c r="F355" s="36">
        <v>21</v>
      </c>
      <c r="G355" s="36">
        <v>106</v>
      </c>
      <c r="H355" s="36">
        <v>145</v>
      </c>
      <c r="I355" s="36">
        <v>132</v>
      </c>
      <c r="J355" s="36">
        <v>83</v>
      </c>
      <c r="K355" s="36">
        <v>111</v>
      </c>
      <c r="L355" s="36">
        <v>17</v>
      </c>
      <c r="M355" s="36">
        <v>10</v>
      </c>
      <c r="N355" s="36">
        <v>3</v>
      </c>
      <c r="O355" s="36">
        <v>3</v>
      </c>
      <c r="P355" s="36">
        <v>0</v>
      </c>
      <c r="Q355" s="36">
        <v>2</v>
      </c>
      <c r="R355" s="36">
        <v>0</v>
      </c>
      <c r="S355" s="36">
        <v>2</v>
      </c>
      <c r="T355" s="36">
        <v>0</v>
      </c>
      <c r="U355" s="36" t="s">
        <v>1975</v>
      </c>
      <c r="V355" s="36" t="s">
        <v>2020</v>
      </c>
      <c r="W355" s="36" t="s">
        <v>2113</v>
      </c>
      <c r="X355" s="36" t="s">
        <v>1980</v>
      </c>
      <c r="Y355" s="36" t="s">
        <v>2112</v>
      </c>
      <c r="Z355" s="36">
        <v>913000</v>
      </c>
      <c r="AB355" s="36">
        <v>639500</v>
      </c>
      <c r="AD355" s="36" t="s">
        <v>1978</v>
      </c>
      <c r="AE355" s="36">
        <v>4</v>
      </c>
      <c r="AF355" s="36">
        <v>0</v>
      </c>
      <c r="AG355" s="36">
        <v>0</v>
      </c>
      <c r="AH355" s="36">
        <v>0</v>
      </c>
      <c r="AI355" s="36">
        <v>9.5500000000000007</v>
      </c>
      <c r="AJ355" s="36">
        <v>23.74</v>
      </c>
      <c r="AK355" s="36">
        <v>7.88</v>
      </c>
      <c r="AL355" s="36">
        <v>891000</v>
      </c>
      <c r="AO355" s="36">
        <v>13</v>
      </c>
      <c r="AP355" s="36">
        <v>10</v>
      </c>
      <c r="AQ355" s="36">
        <v>4</v>
      </c>
      <c r="AR355" s="36">
        <v>81</v>
      </c>
      <c r="AS355" s="36">
        <v>81</v>
      </c>
      <c r="AT355" s="36">
        <v>615</v>
      </c>
      <c r="AU355" s="36">
        <v>0</v>
      </c>
    </row>
    <row r="356" spans="1:47" x14ac:dyDescent="0.2">
      <c r="A356" s="36">
        <v>355</v>
      </c>
      <c r="B356" s="36">
        <v>1006130</v>
      </c>
      <c r="C356" s="36" t="s">
        <v>128</v>
      </c>
      <c r="D356" s="36" t="s">
        <v>103</v>
      </c>
      <c r="E356" s="36" t="s">
        <v>2087</v>
      </c>
      <c r="F356" s="36">
        <v>16</v>
      </c>
      <c r="G356" s="36">
        <v>105</v>
      </c>
      <c r="H356" s="36">
        <v>118</v>
      </c>
      <c r="I356" s="36">
        <v>134</v>
      </c>
      <c r="J356" s="36">
        <v>80</v>
      </c>
      <c r="K356" s="36">
        <v>109</v>
      </c>
      <c r="L356" s="36">
        <v>21</v>
      </c>
      <c r="M356" s="36">
        <v>9</v>
      </c>
      <c r="N356" s="36">
        <v>4</v>
      </c>
      <c r="O356" s="36">
        <v>2</v>
      </c>
      <c r="P356" s="36">
        <v>0</v>
      </c>
      <c r="Q356" s="36">
        <v>3</v>
      </c>
      <c r="R356" s="36">
        <v>0</v>
      </c>
      <c r="S356" s="36">
        <v>0</v>
      </c>
      <c r="T356" s="36">
        <v>1</v>
      </c>
      <c r="U356" s="36" t="s">
        <v>1975</v>
      </c>
      <c r="V356" s="36" t="s">
        <v>2020</v>
      </c>
      <c r="W356" s="36" t="s">
        <v>2111</v>
      </c>
      <c r="X356" s="36" t="s">
        <v>1983</v>
      </c>
      <c r="Y356" s="36" t="s">
        <v>2044</v>
      </c>
      <c r="Z356" s="36">
        <v>958300</v>
      </c>
      <c r="AB356" s="36">
        <v>542700</v>
      </c>
      <c r="AD356" s="36" t="s">
        <v>1993</v>
      </c>
      <c r="AE356" s="36">
        <v>6</v>
      </c>
      <c r="AF356" s="36">
        <v>0</v>
      </c>
      <c r="AG356" s="36">
        <v>0</v>
      </c>
      <c r="AH356" s="36">
        <v>0</v>
      </c>
      <c r="AI356" s="36">
        <v>6.41</v>
      </c>
      <c r="AJ356" s="36">
        <v>3.17</v>
      </c>
      <c r="AK356" s="36">
        <v>6.03</v>
      </c>
      <c r="AL356" s="36">
        <v>935000</v>
      </c>
      <c r="AO356" s="36">
        <v>18</v>
      </c>
      <c r="AP356" s="36">
        <v>5</v>
      </c>
      <c r="AQ356" s="36">
        <v>1</v>
      </c>
      <c r="AR356" s="36">
        <v>63</v>
      </c>
      <c r="AS356" s="36">
        <v>82</v>
      </c>
      <c r="AT356" s="36">
        <v>495</v>
      </c>
      <c r="AU356" s="36">
        <v>0</v>
      </c>
    </row>
    <row r="357" spans="1:47" x14ac:dyDescent="0.2">
      <c r="A357" s="36">
        <v>356</v>
      </c>
      <c r="B357" s="36">
        <v>1002404</v>
      </c>
      <c r="C357" s="36" t="s">
        <v>329</v>
      </c>
      <c r="D357" s="36" t="s">
        <v>930</v>
      </c>
      <c r="E357" s="36" t="s">
        <v>2087</v>
      </c>
      <c r="F357" s="36">
        <v>29</v>
      </c>
      <c r="G357" s="36">
        <v>102</v>
      </c>
      <c r="H357" s="36">
        <v>113</v>
      </c>
      <c r="I357" s="36">
        <v>129</v>
      </c>
      <c r="J357" s="36">
        <v>80</v>
      </c>
      <c r="K357" s="36">
        <v>99</v>
      </c>
      <c r="L357" s="36">
        <v>10</v>
      </c>
      <c r="M357" s="36">
        <v>4</v>
      </c>
      <c r="N357" s="36">
        <v>5</v>
      </c>
      <c r="O357" s="36">
        <v>6</v>
      </c>
      <c r="P357" s="36">
        <v>0</v>
      </c>
      <c r="Q357" s="36">
        <v>1</v>
      </c>
      <c r="R357" s="36">
        <v>0</v>
      </c>
      <c r="S357" s="36">
        <v>4</v>
      </c>
      <c r="T357" s="36">
        <v>0</v>
      </c>
      <c r="U357" s="36" t="s">
        <v>1975</v>
      </c>
      <c r="V357" s="36" t="s">
        <v>2110</v>
      </c>
      <c r="W357" s="36" t="s">
        <v>2109</v>
      </c>
      <c r="X357" s="36" t="s">
        <v>1989</v>
      </c>
      <c r="Y357" s="36" t="s">
        <v>2108</v>
      </c>
      <c r="Z357" s="36">
        <v>641100</v>
      </c>
      <c r="AB357" s="36">
        <v>436800</v>
      </c>
      <c r="AD357" s="36" t="s">
        <v>1993</v>
      </c>
      <c r="AE357" s="36">
        <v>33</v>
      </c>
      <c r="AF357" s="36">
        <v>0</v>
      </c>
      <c r="AG357" s="36">
        <v>0</v>
      </c>
      <c r="AH357" s="36">
        <v>0</v>
      </c>
      <c r="AI357" s="36">
        <v>0.23</v>
      </c>
      <c r="AJ357" s="36">
        <v>0.54</v>
      </c>
      <c r="AK357" s="36">
        <v>0.55000000000000004</v>
      </c>
      <c r="AL357" s="36">
        <v>625000</v>
      </c>
      <c r="AO357" s="36">
        <v>4</v>
      </c>
      <c r="AP357" s="36">
        <v>2</v>
      </c>
      <c r="AQ357" s="36">
        <v>2</v>
      </c>
      <c r="AR357" s="36">
        <v>71</v>
      </c>
      <c r="AS357" s="36">
        <v>80</v>
      </c>
      <c r="AT357" s="36">
        <v>286</v>
      </c>
      <c r="AU357" s="36">
        <v>1</v>
      </c>
    </row>
    <row r="358" spans="1:47" x14ac:dyDescent="0.2">
      <c r="A358" s="36">
        <v>357</v>
      </c>
      <c r="B358" s="36">
        <v>291790</v>
      </c>
      <c r="C358" s="36" t="s">
        <v>308</v>
      </c>
      <c r="D358" s="36" t="s">
        <v>309</v>
      </c>
      <c r="E358" s="36" t="s">
        <v>2087</v>
      </c>
      <c r="F358" s="36">
        <v>21</v>
      </c>
      <c r="G358" s="36">
        <v>94</v>
      </c>
      <c r="H358" s="36">
        <v>103</v>
      </c>
      <c r="I358" s="36">
        <v>114</v>
      </c>
      <c r="J358" s="36">
        <v>80</v>
      </c>
      <c r="K358" s="36">
        <v>111</v>
      </c>
      <c r="L358" s="36">
        <v>12</v>
      </c>
      <c r="M358" s="36">
        <v>17</v>
      </c>
      <c r="N358" s="36">
        <v>4</v>
      </c>
      <c r="O358" s="36">
        <v>2</v>
      </c>
      <c r="P358" s="36">
        <v>0</v>
      </c>
      <c r="Q358" s="36">
        <v>1</v>
      </c>
      <c r="R358" s="36">
        <v>1</v>
      </c>
      <c r="S358" s="36">
        <v>1</v>
      </c>
      <c r="T358" s="36">
        <v>0</v>
      </c>
      <c r="U358" s="36" t="s">
        <v>1975</v>
      </c>
      <c r="V358" s="36" t="s">
        <v>1983</v>
      </c>
      <c r="W358" s="36" t="s">
        <v>2107</v>
      </c>
      <c r="Z358" s="36">
        <v>874900</v>
      </c>
      <c r="AB358" s="36">
        <v>530600</v>
      </c>
      <c r="AD358" s="36" t="s">
        <v>1978</v>
      </c>
      <c r="AE358" s="36">
        <v>1</v>
      </c>
      <c r="AF358" s="36">
        <v>0</v>
      </c>
      <c r="AG358" s="36">
        <v>0</v>
      </c>
      <c r="AH358" s="36">
        <v>0</v>
      </c>
      <c r="AI358" s="36">
        <v>0.39</v>
      </c>
      <c r="AJ358" s="36">
        <v>0.28000000000000003</v>
      </c>
      <c r="AK358" s="36">
        <v>0.63</v>
      </c>
      <c r="AL358" s="36">
        <v>854000</v>
      </c>
      <c r="AO358" s="36">
        <v>9</v>
      </c>
      <c r="AP358" s="36">
        <v>4</v>
      </c>
      <c r="AQ358" s="36">
        <v>2</v>
      </c>
      <c r="AR358" s="36">
        <v>65</v>
      </c>
      <c r="AS358" s="36">
        <v>83</v>
      </c>
      <c r="AT358" s="36">
        <v>174</v>
      </c>
      <c r="AU358" s="36">
        <v>0</v>
      </c>
    </row>
    <row r="359" spans="1:47" x14ac:dyDescent="0.2">
      <c r="A359" s="36">
        <v>358</v>
      </c>
      <c r="B359" s="36">
        <v>1004592</v>
      </c>
      <c r="C359" s="36" t="s">
        <v>261</v>
      </c>
      <c r="D359" s="36" t="s">
        <v>786</v>
      </c>
      <c r="E359" s="36" t="s">
        <v>2087</v>
      </c>
      <c r="F359" s="36">
        <v>25</v>
      </c>
      <c r="G359" s="36">
        <v>93</v>
      </c>
      <c r="H359" s="36">
        <v>75</v>
      </c>
      <c r="I359" s="36">
        <v>118</v>
      </c>
      <c r="J359" s="36">
        <v>82</v>
      </c>
      <c r="K359" s="36">
        <v>106</v>
      </c>
      <c r="L359" s="36">
        <v>7</v>
      </c>
      <c r="M359" s="36">
        <v>10</v>
      </c>
      <c r="N359" s="36">
        <v>8</v>
      </c>
      <c r="O359" s="36">
        <v>5</v>
      </c>
      <c r="P359" s="36">
        <v>16</v>
      </c>
      <c r="Q359" s="36">
        <v>1</v>
      </c>
      <c r="R359" s="36">
        <v>3</v>
      </c>
      <c r="S359" s="36">
        <v>0</v>
      </c>
      <c r="T359" s="36">
        <v>0</v>
      </c>
      <c r="U359" s="36" t="s">
        <v>1975</v>
      </c>
      <c r="V359" s="36" t="s">
        <v>2003</v>
      </c>
      <c r="W359" s="36" t="s">
        <v>2106</v>
      </c>
      <c r="Z359" s="36">
        <v>924100</v>
      </c>
      <c r="AB359" s="36">
        <v>581000</v>
      </c>
      <c r="AD359" s="36" t="s">
        <v>2001</v>
      </c>
      <c r="AE359" s="36">
        <v>44</v>
      </c>
      <c r="AF359" s="36">
        <v>0</v>
      </c>
      <c r="AG359" s="36">
        <v>0</v>
      </c>
      <c r="AH359" s="36">
        <v>0</v>
      </c>
      <c r="AI359" s="36">
        <v>29.27</v>
      </c>
      <c r="AJ359" s="36">
        <v>29.09</v>
      </c>
      <c r="AK359" s="36">
        <v>32.28</v>
      </c>
      <c r="AL359" s="36">
        <v>901000</v>
      </c>
      <c r="AO359" s="36">
        <v>5</v>
      </c>
      <c r="AP359" s="36">
        <v>2</v>
      </c>
      <c r="AQ359" s="36">
        <v>6</v>
      </c>
      <c r="AR359" s="36">
        <v>82</v>
      </c>
      <c r="AS359" s="36">
        <v>83</v>
      </c>
      <c r="AT359" s="36">
        <v>202</v>
      </c>
      <c r="AU359" s="36">
        <v>0</v>
      </c>
    </row>
    <row r="360" spans="1:47" x14ac:dyDescent="0.2">
      <c r="A360" s="36">
        <v>359</v>
      </c>
      <c r="B360" s="36">
        <v>1008855</v>
      </c>
      <c r="C360" s="36" t="s">
        <v>634</v>
      </c>
      <c r="D360" s="36" t="s">
        <v>635</v>
      </c>
      <c r="E360" s="36" t="s">
        <v>2087</v>
      </c>
      <c r="F360" s="36">
        <v>20</v>
      </c>
      <c r="G360" s="36">
        <v>92</v>
      </c>
      <c r="H360" s="36">
        <v>111</v>
      </c>
      <c r="I360" s="36">
        <v>116</v>
      </c>
      <c r="J360" s="36">
        <v>78</v>
      </c>
      <c r="K360" s="36">
        <v>98</v>
      </c>
      <c r="L360" s="36">
        <v>16</v>
      </c>
      <c r="M360" s="36">
        <v>6</v>
      </c>
      <c r="N360" s="36">
        <v>8</v>
      </c>
      <c r="O360" s="36">
        <v>0</v>
      </c>
      <c r="P360" s="36">
        <v>0</v>
      </c>
      <c r="Q360" s="36">
        <v>3</v>
      </c>
      <c r="R360" s="36">
        <v>1</v>
      </c>
      <c r="S360" s="36">
        <v>1</v>
      </c>
      <c r="T360" s="36">
        <v>2</v>
      </c>
      <c r="U360" s="36" t="s">
        <v>1975</v>
      </c>
      <c r="V360" s="36" t="s">
        <v>1983</v>
      </c>
      <c r="W360" s="36" t="s">
        <v>2105</v>
      </c>
      <c r="Z360" s="36">
        <v>191800</v>
      </c>
      <c r="AB360" s="36">
        <v>123900</v>
      </c>
      <c r="AD360" s="36" t="s">
        <v>1993</v>
      </c>
      <c r="AE360" s="36">
        <v>13</v>
      </c>
      <c r="AF360" s="36">
        <v>0</v>
      </c>
      <c r="AG360" s="36">
        <v>0</v>
      </c>
      <c r="AH360" s="36">
        <v>0</v>
      </c>
      <c r="AI360" s="36">
        <v>8.11</v>
      </c>
      <c r="AJ360" s="36">
        <v>10.56</v>
      </c>
      <c r="AK360" s="36">
        <v>7.0000000000000007E-2</v>
      </c>
      <c r="AL360" s="36">
        <v>452000</v>
      </c>
      <c r="AO360" s="36">
        <v>4</v>
      </c>
      <c r="AP360" s="36">
        <v>0</v>
      </c>
      <c r="AQ360" s="36">
        <v>2</v>
      </c>
      <c r="AR360" s="36">
        <v>77</v>
      </c>
      <c r="AS360" s="36">
        <v>85</v>
      </c>
      <c r="AT360" s="36">
        <v>440</v>
      </c>
      <c r="AU360" s="36">
        <v>0</v>
      </c>
    </row>
    <row r="361" spans="1:47" x14ac:dyDescent="0.2">
      <c r="A361" s="36">
        <v>360</v>
      </c>
      <c r="B361" s="36">
        <v>281078</v>
      </c>
      <c r="C361" s="36" t="s">
        <v>218</v>
      </c>
      <c r="D361" s="36" t="s">
        <v>68</v>
      </c>
      <c r="E361" s="36" t="s">
        <v>2087</v>
      </c>
      <c r="F361" s="36">
        <v>18</v>
      </c>
      <c r="G361" s="36">
        <v>88</v>
      </c>
      <c r="H361" s="36">
        <v>101</v>
      </c>
      <c r="I361" s="36">
        <v>116</v>
      </c>
      <c r="J361" s="36">
        <v>71</v>
      </c>
      <c r="K361" s="36">
        <v>90</v>
      </c>
      <c r="L361" s="36">
        <v>17</v>
      </c>
      <c r="M361" s="36">
        <v>2</v>
      </c>
      <c r="N361" s="36">
        <v>11</v>
      </c>
      <c r="O361" s="36">
        <v>0</v>
      </c>
      <c r="P361" s="36">
        <v>0</v>
      </c>
      <c r="Q361" s="36">
        <v>0</v>
      </c>
      <c r="R361" s="36">
        <v>0</v>
      </c>
      <c r="S361" s="36">
        <v>0</v>
      </c>
      <c r="T361" s="36">
        <v>0</v>
      </c>
      <c r="U361" s="36" t="s">
        <v>1975</v>
      </c>
      <c r="V361" s="36" t="s">
        <v>1991</v>
      </c>
      <c r="W361" s="36" t="s">
        <v>2104</v>
      </c>
      <c r="Z361" s="36">
        <v>282100</v>
      </c>
      <c r="AB361" s="36">
        <v>228100</v>
      </c>
      <c r="AD361" s="36" t="s">
        <v>1987</v>
      </c>
      <c r="AE361" s="36">
        <v>19</v>
      </c>
      <c r="AF361" s="36">
        <v>0</v>
      </c>
      <c r="AG361" s="36">
        <v>0</v>
      </c>
      <c r="AH361" s="36">
        <v>0</v>
      </c>
      <c r="AI361" s="36">
        <v>7.69</v>
      </c>
      <c r="AJ361" s="36">
        <v>8.5</v>
      </c>
      <c r="AK361" s="36">
        <v>3.53</v>
      </c>
      <c r="AL361" s="36">
        <v>321000</v>
      </c>
      <c r="AO361" s="36">
        <v>4</v>
      </c>
      <c r="AP361" s="36">
        <v>0</v>
      </c>
      <c r="AQ361" s="36">
        <v>2</v>
      </c>
      <c r="AR361" s="36">
        <v>68</v>
      </c>
      <c r="AS361" s="36">
        <v>92</v>
      </c>
      <c r="AT361" s="36">
        <v>372</v>
      </c>
      <c r="AU361" s="36">
        <v>0</v>
      </c>
    </row>
    <row r="362" spans="1:47" x14ac:dyDescent="0.2">
      <c r="A362" s="36">
        <v>361</v>
      </c>
      <c r="B362" s="36">
        <v>1009301</v>
      </c>
      <c r="C362" s="36" t="s">
        <v>1018</v>
      </c>
      <c r="D362" s="36" t="s">
        <v>1019</v>
      </c>
      <c r="E362" s="36" t="s">
        <v>2087</v>
      </c>
      <c r="F362" s="36">
        <v>21</v>
      </c>
      <c r="G362" s="36">
        <v>85</v>
      </c>
      <c r="H362" s="36">
        <v>84</v>
      </c>
      <c r="I362" s="36">
        <v>106</v>
      </c>
      <c r="J362" s="36">
        <v>73</v>
      </c>
      <c r="K362" s="36">
        <v>89</v>
      </c>
      <c r="L362" s="36">
        <v>10</v>
      </c>
      <c r="M362" s="36">
        <v>4</v>
      </c>
      <c r="N362" s="36">
        <v>7</v>
      </c>
      <c r="O362" s="36">
        <v>2</v>
      </c>
      <c r="P362" s="36">
        <v>0</v>
      </c>
      <c r="Q362" s="36">
        <v>1</v>
      </c>
      <c r="R362" s="36">
        <v>1</v>
      </c>
      <c r="S362" s="36">
        <v>3</v>
      </c>
      <c r="T362" s="36">
        <v>2</v>
      </c>
      <c r="U362" s="36" t="s">
        <v>1975</v>
      </c>
      <c r="V362" s="36" t="s">
        <v>1989</v>
      </c>
      <c r="W362" s="36" t="s">
        <v>2103</v>
      </c>
      <c r="Z362" s="36">
        <v>430300</v>
      </c>
      <c r="AB362" s="36">
        <v>261300</v>
      </c>
      <c r="AD362" s="36" t="s">
        <v>1987</v>
      </c>
      <c r="AE362" s="36">
        <v>2</v>
      </c>
      <c r="AF362" s="36">
        <v>0</v>
      </c>
      <c r="AG362" s="36">
        <v>0</v>
      </c>
      <c r="AH362" s="36">
        <v>0</v>
      </c>
      <c r="AI362" s="36">
        <v>0.47</v>
      </c>
      <c r="AJ362" s="36">
        <v>1.28</v>
      </c>
      <c r="AK362" s="36">
        <v>0.99</v>
      </c>
      <c r="AL362" s="36">
        <v>420000</v>
      </c>
      <c r="AO362" s="36">
        <v>6</v>
      </c>
      <c r="AP362" s="36">
        <v>0</v>
      </c>
      <c r="AQ362" s="36">
        <v>4</v>
      </c>
      <c r="AR362" s="36">
        <v>64</v>
      </c>
      <c r="AS362" s="36">
        <v>76</v>
      </c>
      <c r="AT362" s="36">
        <v>259</v>
      </c>
      <c r="AU362" s="36">
        <v>0</v>
      </c>
    </row>
    <row r="363" spans="1:47" x14ac:dyDescent="0.2">
      <c r="A363" s="36">
        <v>362</v>
      </c>
      <c r="B363" s="36">
        <v>290797</v>
      </c>
      <c r="C363" s="36" t="s">
        <v>191</v>
      </c>
      <c r="D363" s="36" t="s">
        <v>924</v>
      </c>
      <c r="E363" s="36" t="s">
        <v>2087</v>
      </c>
      <c r="F363" s="36">
        <v>14</v>
      </c>
      <c r="G363" s="36">
        <v>76</v>
      </c>
      <c r="H363" s="36">
        <v>77</v>
      </c>
      <c r="I363" s="36">
        <v>100</v>
      </c>
      <c r="J363" s="36">
        <v>63</v>
      </c>
      <c r="K363" s="36">
        <v>81</v>
      </c>
      <c r="L363" s="36">
        <v>11</v>
      </c>
      <c r="M363" s="36">
        <v>5</v>
      </c>
      <c r="N363" s="36">
        <v>9</v>
      </c>
      <c r="O363" s="36">
        <v>2</v>
      </c>
      <c r="P363" s="36">
        <v>0</v>
      </c>
      <c r="Q363" s="36">
        <v>1</v>
      </c>
      <c r="R363" s="36">
        <v>1</v>
      </c>
      <c r="S363" s="36">
        <v>0</v>
      </c>
      <c r="T363" s="36">
        <v>0</v>
      </c>
      <c r="U363" s="36" t="s">
        <v>1975</v>
      </c>
      <c r="V363" s="36" t="s">
        <v>2068</v>
      </c>
      <c r="W363" s="36" t="s">
        <v>2102</v>
      </c>
      <c r="X363" s="36" t="s">
        <v>1991</v>
      </c>
      <c r="Y363" s="36" t="s">
        <v>2101</v>
      </c>
      <c r="Z363" s="36">
        <v>460400</v>
      </c>
      <c r="AB363" s="36">
        <v>310300</v>
      </c>
      <c r="AD363" s="36" t="s">
        <v>1993</v>
      </c>
      <c r="AE363" s="36">
        <v>42</v>
      </c>
      <c r="AF363" s="36">
        <v>0</v>
      </c>
      <c r="AG363" s="36">
        <v>0</v>
      </c>
      <c r="AH363" s="36">
        <v>0</v>
      </c>
      <c r="AI363" s="36">
        <v>0.04</v>
      </c>
      <c r="AJ363" s="36">
        <v>0.11</v>
      </c>
      <c r="AK363" s="36">
        <v>7.0000000000000007E-2</v>
      </c>
      <c r="AL363" s="36">
        <v>449000</v>
      </c>
      <c r="AO363" s="36">
        <v>5</v>
      </c>
      <c r="AP363" s="36">
        <v>0</v>
      </c>
      <c r="AQ363" s="36">
        <v>3</v>
      </c>
      <c r="AR363" s="36">
        <v>81</v>
      </c>
      <c r="AS363" s="36">
        <v>88</v>
      </c>
      <c r="AT363" s="36">
        <v>169</v>
      </c>
      <c r="AU363" s="36">
        <v>0</v>
      </c>
    </row>
    <row r="364" spans="1:47" x14ac:dyDescent="0.2">
      <c r="A364" s="36">
        <v>363</v>
      </c>
      <c r="B364" s="36">
        <v>992048</v>
      </c>
      <c r="C364" s="36" t="s">
        <v>347</v>
      </c>
      <c r="D364" s="36" t="s">
        <v>290</v>
      </c>
      <c r="E364" s="36" t="s">
        <v>2087</v>
      </c>
      <c r="F364" s="36">
        <v>19</v>
      </c>
      <c r="G364" s="36">
        <v>73</v>
      </c>
      <c r="H364" s="36">
        <v>106</v>
      </c>
      <c r="I364" s="36">
        <v>87</v>
      </c>
      <c r="J364" s="36">
        <v>64</v>
      </c>
      <c r="K364" s="36">
        <v>82</v>
      </c>
      <c r="L364" s="36">
        <v>11</v>
      </c>
      <c r="M364" s="36">
        <v>7</v>
      </c>
      <c r="N364" s="36">
        <v>3</v>
      </c>
      <c r="O364" s="36">
        <v>0</v>
      </c>
      <c r="P364" s="36">
        <v>0</v>
      </c>
      <c r="Q364" s="36">
        <v>1</v>
      </c>
      <c r="R364" s="36">
        <v>1</v>
      </c>
      <c r="S364" s="36">
        <v>3</v>
      </c>
      <c r="T364" s="36">
        <v>1</v>
      </c>
      <c r="U364" s="36" t="s">
        <v>1975</v>
      </c>
      <c r="V364" s="36" t="s">
        <v>1983</v>
      </c>
      <c r="W364" s="36" t="s">
        <v>2100</v>
      </c>
      <c r="Z364" s="36">
        <v>452600</v>
      </c>
      <c r="AB364" s="36">
        <v>302000</v>
      </c>
      <c r="AD364" s="36" t="s">
        <v>1987</v>
      </c>
      <c r="AE364" s="36">
        <v>28</v>
      </c>
      <c r="AF364" s="36">
        <v>0</v>
      </c>
      <c r="AG364" s="36">
        <v>0</v>
      </c>
      <c r="AH364" s="36">
        <v>0</v>
      </c>
      <c r="AI364" s="36">
        <v>0.08</v>
      </c>
      <c r="AJ364" s="36">
        <v>7.0000000000000007E-2</v>
      </c>
      <c r="AK364" s="36">
        <v>7.0000000000000007E-2</v>
      </c>
      <c r="AL364" s="36">
        <v>442000</v>
      </c>
      <c r="AO364" s="36">
        <v>9</v>
      </c>
      <c r="AP364" s="36">
        <v>4</v>
      </c>
      <c r="AQ364" s="36">
        <v>3</v>
      </c>
      <c r="AR364" s="36">
        <v>83</v>
      </c>
      <c r="AS364" s="36">
        <v>82</v>
      </c>
      <c r="AT364" s="36">
        <v>269</v>
      </c>
      <c r="AU364" s="36">
        <v>0</v>
      </c>
    </row>
    <row r="365" spans="1:47" x14ac:dyDescent="0.2">
      <c r="A365" s="36">
        <v>364</v>
      </c>
      <c r="B365" s="36">
        <v>1017126</v>
      </c>
      <c r="C365" s="36" t="s">
        <v>184</v>
      </c>
      <c r="D365" s="36" t="s">
        <v>51</v>
      </c>
      <c r="E365" s="36" t="s">
        <v>2087</v>
      </c>
      <c r="F365" s="36">
        <v>12</v>
      </c>
      <c r="G365" s="36">
        <v>72</v>
      </c>
      <c r="H365" s="36">
        <v>71</v>
      </c>
      <c r="I365" s="36">
        <v>91</v>
      </c>
      <c r="J365" s="36">
        <v>58</v>
      </c>
      <c r="K365" s="36">
        <v>70</v>
      </c>
      <c r="L365" s="36">
        <v>8</v>
      </c>
      <c r="M365" s="36">
        <v>3</v>
      </c>
      <c r="N365" s="36">
        <v>5</v>
      </c>
      <c r="O365" s="36">
        <v>3</v>
      </c>
      <c r="P365" s="36">
        <v>0</v>
      </c>
      <c r="Q365" s="36">
        <v>2</v>
      </c>
      <c r="R365" s="36">
        <v>0</v>
      </c>
      <c r="S365" s="36">
        <v>2</v>
      </c>
      <c r="T365" s="36">
        <v>1</v>
      </c>
      <c r="U365" s="36" t="s">
        <v>1975</v>
      </c>
      <c r="V365" s="36" t="s">
        <v>1989</v>
      </c>
      <c r="W365" s="36" t="s">
        <v>2099</v>
      </c>
      <c r="Z365" s="36">
        <v>396100</v>
      </c>
      <c r="AB365" s="36">
        <v>243700</v>
      </c>
      <c r="AD365" s="36" t="s">
        <v>2001</v>
      </c>
      <c r="AE365" s="36">
        <v>10</v>
      </c>
      <c r="AF365" s="36">
        <v>0</v>
      </c>
      <c r="AG365" s="36">
        <v>0</v>
      </c>
      <c r="AH365" s="36">
        <v>0</v>
      </c>
      <c r="AI365" s="36">
        <v>8.31</v>
      </c>
      <c r="AJ365" s="36">
        <v>6.55</v>
      </c>
      <c r="AK365" s="36">
        <v>2.4500000000000002</v>
      </c>
      <c r="AL365" s="36">
        <v>436000</v>
      </c>
      <c r="AO365" s="36">
        <v>7</v>
      </c>
      <c r="AP365" s="36">
        <v>1</v>
      </c>
      <c r="AQ365" s="36">
        <v>2</v>
      </c>
      <c r="AR365" s="36">
        <v>63</v>
      </c>
      <c r="AS365" s="36">
        <v>71</v>
      </c>
      <c r="AT365" s="36">
        <v>245</v>
      </c>
      <c r="AU365" s="36">
        <v>0</v>
      </c>
    </row>
    <row r="366" spans="1:47" x14ac:dyDescent="0.2">
      <c r="A366" s="36">
        <v>365</v>
      </c>
      <c r="B366" s="36">
        <v>293651</v>
      </c>
      <c r="C366" s="36" t="s">
        <v>436</v>
      </c>
      <c r="D366" s="36" t="s">
        <v>912</v>
      </c>
      <c r="E366" s="36" t="s">
        <v>2087</v>
      </c>
      <c r="F366" s="36">
        <v>9</v>
      </c>
      <c r="G366" s="36">
        <v>64</v>
      </c>
      <c r="H366" s="36">
        <v>79</v>
      </c>
      <c r="I366" s="36">
        <v>84</v>
      </c>
      <c r="J366" s="36">
        <v>50</v>
      </c>
      <c r="K366" s="36">
        <v>63</v>
      </c>
      <c r="L366" s="36">
        <v>10</v>
      </c>
      <c r="M366" s="36">
        <v>3</v>
      </c>
      <c r="N366" s="36">
        <v>6</v>
      </c>
      <c r="O366" s="36">
        <v>2</v>
      </c>
      <c r="P366" s="36">
        <v>0</v>
      </c>
      <c r="Q366" s="36">
        <v>2</v>
      </c>
      <c r="R366" s="36">
        <v>0</v>
      </c>
      <c r="S366" s="36">
        <v>0</v>
      </c>
      <c r="T366" s="36">
        <v>0</v>
      </c>
      <c r="U366" s="36" t="s">
        <v>1975</v>
      </c>
      <c r="V366" s="36" t="s">
        <v>1789</v>
      </c>
      <c r="W366" s="36" t="s">
        <v>2098</v>
      </c>
      <c r="X366" s="36" t="s">
        <v>1995</v>
      </c>
      <c r="Y366" s="36" t="s">
        <v>2097</v>
      </c>
      <c r="Z366" s="36">
        <v>364600</v>
      </c>
      <c r="AB366" s="36">
        <v>218500</v>
      </c>
      <c r="AD366" s="36" t="s">
        <v>1993</v>
      </c>
      <c r="AE366" s="36">
        <v>9</v>
      </c>
      <c r="AF366" s="36">
        <v>0</v>
      </c>
      <c r="AG366" s="36">
        <v>0</v>
      </c>
      <c r="AH366" s="36">
        <v>0</v>
      </c>
      <c r="AI366" s="36">
        <v>0.5</v>
      </c>
      <c r="AJ366" s="36">
        <v>0.47</v>
      </c>
      <c r="AK366" s="36">
        <v>0.09</v>
      </c>
      <c r="AL366" s="36">
        <v>494000</v>
      </c>
      <c r="AO366" s="36">
        <v>5</v>
      </c>
      <c r="AP366" s="36">
        <v>0</v>
      </c>
      <c r="AQ366" s="36">
        <v>0</v>
      </c>
      <c r="AR366" s="36">
        <v>92</v>
      </c>
      <c r="AS366" s="36">
        <v>53</v>
      </c>
      <c r="AT366" s="36">
        <v>280</v>
      </c>
      <c r="AU366" s="36">
        <v>1</v>
      </c>
    </row>
    <row r="367" spans="1:47" x14ac:dyDescent="0.2">
      <c r="A367" s="36">
        <v>366</v>
      </c>
      <c r="B367" s="36">
        <v>295136</v>
      </c>
      <c r="C367" s="36" t="s">
        <v>225</v>
      </c>
      <c r="D367" s="36" t="s">
        <v>108</v>
      </c>
      <c r="E367" s="36" t="s">
        <v>2087</v>
      </c>
      <c r="F367" s="36">
        <v>8</v>
      </c>
      <c r="G367" s="36">
        <v>64</v>
      </c>
      <c r="H367" s="36">
        <v>72</v>
      </c>
      <c r="I367" s="36">
        <v>83</v>
      </c>
      <c r="J367" s="36">
        <v>50</v>
      </c>
      <c r="K367" s="36">
        <v>69</v>
      </c>
      <c r="L367" s="36">
        <v>12</v>
      </c>
      <c r="M367" s="36">
        <v>6</v>
      </c>
      <c r="N367" s="36">
        <v>3</v>
      </c>
      <c r="O367" s="36">
        <v>2</v>
      </c>
      <c r="P367" s="36">
        <v>0</v>
      </c>
      <c r="Q367" s="36">
        <v>2</v>
      </c>
      <c r="R367" s="36">
        <v>1</v>
      </c>
      <c r="S367" s="36">
        <v>0</v>
      </c>
      <c r="T367" s="36">
        <v>0</v>
      </c>
      <c r="U367" s="36" t="s">
        <v>1975</v>
      </c>
      <c r="V367" s="36" t="s">
        <v>1995</v>
      </c>
      <c r="W367" s="36" t="s">
        <v>2096</v>
      </c>
      <c r="Z367" s="36">
        <v>786800</v>
      </c>
      <c r="AB367" s="36">
        <v>495200</v>
      </c>
      <c r="AD367" s="36" t="s">
        <v>1978</v>
      </c>
      <c r="AE367" s="36">
        <v>35</v>
      </c>
      <c r="AF367" s="36">
        <v>0</v>
      </c>
      <c r="AG367" s="36">
        <v>0</v>
      </c>
      <c r="AH367" s="36">
        <v>0</v>
      </c>
      <c r="AI367" s="36">
        <v>1.01</v>
      </c>
      <c r="AJ367" s="36">
        <v>1.54</v>
      </c>
      <c r="AK367" s="36">
        <v>0.89</v>
      </c>
      <c r="AL367" s="36">
        <v>768000</v>
      </c>
      <c r="AO367" s="36">
        <v>4</v>
      </c>
      <c r="AP367" s="36">
        <v>1</v>
      </c>
      <c r="AQ367" s="36">
        <v>2</v>
      </c>
      <c r="AR367" s="36">
        <v>94</v>
      </c>
      <c r="AS367" s="36">
        <v>82</v>
      </c>
      <c r="AT367" s="36">
        <v>267</v>
      </c>
      <c r="AU367" s="36">
        <v>0</v>
      </c>
    </row>
    <row r="368" spans="1:47" x14ac:dyDescent="0.2">
      <c r="A368" s="36">
        <v>367</v>
      </c>
      <c r="B368" s="36">
        <v>291492</v>
      </c>
      <c r="C368" s="36" t="s">
        <v>216</v>
      </c>
      <c r="D368" s="36" t="s">
        <v>907</v>
      </c>
      <c r="E368" s="36" t="s">
        <v>2087</v>
      </c>
      <c r="F368" s="36">
        <v>8</v>
      </c>
      <c r="G368" s="36">
        <v>58</v>
      </c>
      <c r="H368" s="36">
        <v>61</v>
      </c>
      <c r="I368" s="36">
        <v>74</v>
      </c>
      <c r="J368" s="36">
        <v>51</v>
      </c>
      <c r="K368" s="36">
        <v>69</v>
      </c>
      <c r="L368" s="36">
        <v>9</v>
      </c>
      <c r="M368" s="36">
        <v>8</v>
      </c>
      <c r="N368" s="36">
        <v>5</v>
      </c>
      <c r="O368" s="36">
        <v>1</v>
      </c>
      <c r="P368" s="36">
        <v>0</v>
      </c>
      <c r="Q368" s="36">
        <v>2</v>
      </c>
      <c r="R368" s="36">
        <v>2</v>
      </c>
      <c r="S368" s="36">
        <v>0</v>
      </c>
      <c r="T368" s="36">
        <v>0</v>
      </c>
      <c r="U368" s="36" t="s">
        <v>1975</v>
      </c>
      <c r="V368" s="36" t="s">
        <v>1991</v>
      </c>
      <c r="W368" s="36" t="s">
        <v>2095</v>
      </c>
      <c r="Z368" s="36">
        <v>229500</v>
      </c>
      <c r="AB368" s="36">
        <v>161200</v>
      </c>
      <c r="AD368" s="36" t="s">
        <v>1987</v>
      </c>
      <c r="AE368" s="36">
        <v>17</v>
      </c>
      <c r="AF368" s="36">
        <v>0</v>
      </c>
      <c r="AG368" s="36">
        <v>0</v>
      </c>
      <c r="AH368" s="36">
        <v>0</v>
      </c>
      <c r="AI368" s="36">
        <v>7.18</v>
      </c>
      <c r="AJ368" s="36">
        <v>12.52</v>
      </c>
      <c r="AK368" s="36">
        <v>0.3</v>
      </c>
      <c r="AL368" s="36">
        <v>473000</v>
      </c>
      <c r="AO368" s="36">
        <v>6</v>
      </c>
      <c r="AP368" s="36">
        <v>0</v>
      </c>
      <c r="AQ368" s="36">
        <v>4</v>
      </c>
      <c r="AR368" s="36">
        <v>76</v>
      </c>
      <c r="AS368" s="36">
        <v>87</v>
      </c>
      <c r="AT368" s="36">
        <v>78</v>
      </c>
      <c r="AU368" s="36">
        <v>0</v>
      </c>
    </row>
    <row r="369" spans="1:47" x14ac:dyDescent="0.2">
      <c r="A369" s="36">
        <v>368</v>
      </c>
      <c r="B369" s="36">
        <v>992351</v>
      </c>
      <c r="C369" s="36" t="s">
        <v>128</v>
      </c>
      <c r="D369" s="36" t="s">
        <v>586</v>
      </c>
      <c r="E369" s="36" t="s">
        <v>2087</v>
      </c>
      <c r="F369" s="36">
        <v>8</v>
      </c>
      <c r="G369" s="36">
        <v>55</v>
      </c>
      <c r="H369" s="36">
        <v>56</v>
      </c>
      <c r="I369" s="36">
        <v>72</v>
      </c>
      <c r="J369" s="36">
        <v>44</v>
      </c>
      <c r="K369" s="36">
        <v>57</v>
      </c>
      <c r="L369" s="36">
        <v>9</v>
      </c>
      <c r="M369" s="36">
        <v>3</v>
      </c>
      <c r="N369" s="36">
        <v>6</v>
      </c>
      <c r="O369" s="36">
        <v>1</v>
      </c>
      <c r="P369" s="36">
        <v>0</v>
      </c>
      <c r="Q369" s="36">
        <v>0</v>
      </c>
      <c r="R369" s="36">
        <v>0</v>
      </c>
      <c r="S369" s="36">
        <v>0</v>
      </c>
      <c r="T369" s="36">
        <v>0</v>
      </c>
      <c r="U369" s="36" t="s">
        <v>1975</v>
      </c>
      <c r="V369" s="36" t="s">
        <v>1983</v>
      </c>
      <c r="W369" s="36" t="s">
        <v>2094</v>
      </c>
      <c r="Z369" s="36">
        <v>521300</v>
      </c>
      <c r="AB369" s="36">
        <v>317000</v>
      </c>
      <c r="AD369" s="36" t="s">
        <v>1993</v>
      </c>
      <c r="AE369" s="36">
        <v>34</v>
      </c>
      <c r="AF369" s="36">
        <v>0</v>
      </c>
      <c r="AG369" s="36">
        <v>0</v>
      </c>
      <c r="AH369" s="36">
        <v>0</v>
      </c>
      <c r="AI369" s="36">
        <v>1.05</v>
      </c>
      <c r="AJ369" s="36">
        <v>0.96</v>
      </c>
      <c r="AK369" s="36">
        <v>0.44</v>
      </c>
      <c r="AL369" s="36">
        <v>508000</v>
      </c>
      <c r="AO369" s="36">
        <v>2</v>
      </c>
      <c r="AP369" s="36">
        <v>0</v>
      </c>
      <c r="AQ369" s="36">
        <v>2</v>
      </c>
      <c r="AR369" s="36">
        <v>83</v>
      </c>
      <c r="AS369" s="36">
        <v>82</v>
      </c>
      <c r="AT369" s="36">
        <v>244</v>
      </c>
      <c r="AU369" s="36">
        <v>0</v>
      </c>
    </row>
    <row r="370" spans="1:47" x14ac:dyDescent="0.2">
      <c r="A370" s="36">
        <v>369</v>
      </c>
      <c r="B370" s="36">
        <v>996483</v>
      </c>
      <c r="C370" s="36" t="s">
        <v>193</v>
      </c>
      <c r="D370" s="36" t="s">
        <v>883</v>
      </c>
      <c r="E370" s="36" t="s">
        <v>2087</v>
      </c>
      <c r="F370" s="36">
        <v>8</v>
      </c>
      <c r="G370" s="36">
        <v>54</v>
      </c>
      <c r="H370" s="36">
        <v>45</v>
      </c>
      <c r="I370" s="36">
        <v>68</v>
      </c>
      <c r="J370" s="36">
        <v>47</v>
      </c>
      <c r="K370" s="36">
        <v>64</v>
      </c>
      <c r="L370" s="36">
        <v>7</v>
      </c>
      <c r="M370" s="36">
        <v>8</v>
      </c>
      <c r="N370" s="36">
        <v>5</v>
      </c>
      <c r="O370" s="36">
        <v>1</v>
      </c>
      <c r="P370" s="36">
        <v>0</v>
      </c>
      <c r="Q370" s="36">
        <v>0</v>
      </c>
      <c r="R370" s="36">
        <v>1</v>
      </c>
      <c r="S370" s="36">
        <v>0</v>
      </c>
      <c r="T370" s="36">
        <v>1</v>
      </c>
      <c r="U370" s="36" t="s">
        <v>1975</v>
      </c>
      <c r="V370" s="36" t="s">
        <v>1983</v>
      </c>
      <c r="W370" s="36" t="s">
        <v>2093</v>
      </c>
      <c r="Z370" s="36">
        <v>293500</v>
      </c>
      <c r="AB370" s="36">
        <v>178900</v>
      </c>
      <c r="AD370" s="36" t="s">
        <v>1987</v>
      </c>
      <c r="AE370" s="36">
        <v>16</v>
      </c>
      <c r="AF370" s="36">
        <v>0</v>
      </c>
      <c r="AG370" s="36">
        <v>0</v>
      </c>
      <c r="AH370" s="36">
        <v>0</v>
      </c>
      <c r="AI370" s="36">
        <v>52.37</v>
      </c>
      <c r="AJ370" s="36">
        <v>55.06</v>
      </c>
      <c r="AK370" s="36">
        <v>30.96</v>
      </c>
      <c r="AL370" s="36">
        <v>401000</v>
      </c>
      <c r="AO370" s="36">
        <v>7</v>
      </c>
      <c r="AP370" s="36">
        <v>1</v>
      </c>
      <c r="AQ370" s="36">
        <v>2</v>
      </c>
      <c r="AR370" s="36">
        <v>73</v>
      </c>
      <c r="AS370" s="36">
        <v>85</v>
      </c>
      <c r="AT370" s="36">
        <v>51</v>
      </c>
      <c r="AU370" s="36">
        <v>0</v>
      </c>
    </row>
    <row r="371" spans="1:47" x14ac:dyDescent="0.2">
      <c r="A371" s="36">
        <v>370</v>
      </c>
      <c r="B371" s="36">
        <v>1020586</v>
      </c>
      <c r="C371" s="36" t="s">
        <v>1668</v>
      </c>
      <c r="D371" s="36" t="s">
        <v>68</v>
      </c>
      <c r="E371" s="36" t="s">
        <v>2087</v>
      </c>
      <c r="F371" s="36">
        <v>10</v>
      </c>
      <c r="G371" s="36">
        <v>50</v>
      </c>
      <c r="H371" s="36">
        <v>68</v>
      </c>
      <c r="I371" s="36">
        <v>61</v>
      </c>
      <c r="J371" s="36">
        <v>41</v>
      </c>
      <c r="K371" s="36">
        <v>52</v>
      </c>
      <c r="L371" s="36">
        <v>5</v>
      </c>
      <c r="M371" s="36">
        <v>4</v>
      </c>
      <c r="N371" s="36">
        <v>2</v>
      </c>
      <c r="O371" s="36">
        <v>2</v>
      </c>
      <c r="P371" s="36">
        <v>0</v>
      </c>
      <c r="Q371" s="36">
        <v>0</v>
      </c>
      <c r="R371" s="36">
        <v>0</v>
      </c>
      <c r="S371" s="36">
        <v>2</v>
      </c>
      <c r="T371" s="36">
        <v>1</v>
      </c>
      <c r="U371" s="36" t="s">
        <v>1975</v>
      </c>
      <c r="V371" s="36" t="s">
        <v>1983</v>
      </c>
      <c r="W371" s="36" t="s">
        <v>2092</v>
      </c>
      <c r="Z371" s="36">
        <v>191800</v>
      </c>
      <c r="AB371" s="36">
        <v>123900</v>
      </c>
      <c r="AD371" s="36" t="s">
        <v>1978</v>
      </c>
      <c r="AE371" s="36">
        <v>32</v>
      </c>
      <c r="AF371" s="36">
        <v>0</v>
      </c>
      <c r="AG371" s="36">
        <v>0</v>
      </c>
      <c r="AH371" s="36">
        <v>0</v>
      </c>
      <c r="AI371" s="36">
        <v>0.04</v>
      </c>
      <c r="AJ371" s="36">
        <v>0.09</v>
      </c>
      <c r="AK371" s="36">
        <v>0.36</v>
      </c>
      <c r="AL371" s="36">
        <v>200000</v>
      </c>
      <c r="AO371" s="36">
        <v>3</v>
      </c>
      <c r="AP371" s="36">
        <v>0</v>
      </c>
      <c r="AQ371" s="36">
        <v>1</v>
      </c>
      <c r="AR371" s="36">
        <v>77</v>
      </c>
      <c r="AS371" s="36">
        <v>84</v>
      </c>
      <c r="AT371" s="36">
        <v>138</v>
      </c>
      <c r="AU371" s="36">
        <v>0</v>
      </c>
    </row>
    <row r="372" spans="1:47" x14ac:dyDescent="0.2">
      <c r="A372" s="36">
        <v>371</v>
      </c>
      <c r="B372" s="36">
        <v>990740</v>
      </c>
      <c r="C372" s="36" t="s">
        <v>33</v>
      </c>
      <c r="D372" s="36" t="s">
        <v>411</v>
      </c>
      <c r="E372" s="36" t="s">
        <v>2087</v>
      </c>
      <c r="F372" s="36">
        <v>8</v>
      </c>
      <c r="G372" s="36">
        <v>40</v>
      </c>
      <c r="H372" s="36">
        <v>59</v>
      </c>
      <c r="I372" s="36">
        <v>50</v>
      </c>
      <c r="J372" s="36">
        <v>35</v>
      </c>
      <c r="K372" s="36">
        <v>47</v>
      </c>
      <c r="L372" s="36">
        <v>7</v>
      </c>
      <c r="M372" s="36">
        <v>2</v>
      </c>
      <c r="N372" s="36">
        <v>1</v>
      </c>
      <c r="O372" s="36">
        <v>1</v>
      </c>
      <c r="P372" s="36">
        <v>8</v>
      </c>
      <c r="Q372" s="36">
        <v>0</v>
      </c>
      <c r="R372" s="36">
        <v>2</v>
      </c>
      <c r="S372" s="36">
        <v>1</v>
      </c>
      <c r="T372" s="36">
        <v>0</v>
      </c>
      <c r="U372" s="36" t="s">
        <v>1975</v>
      </c>
      <c r="V372" s="36" t="s">
        <v>1989</v>
      </c>
      <c r="W372" s="36" t="s">
        <v>2091</v>
      </c>
      <c r="Z372" s="36">
        <v>603000</v>
      </c>
      <c r="AB372" s="36">
        <v>455200</v>
      </c>
      <c r="AD372" s="36" t="s">
        <v>1987</v>
      </c>
      <c r="AE372" s="36">
        <v>7</v>
      </c>
      <c r="AF372" s="36">
        <v>0</v>
      </c>
      <c r="AG372" s="36">
        <v>0</v>
      </c>
      <c r="AH372" s="36">
        <v>0</v>
      </c>
      <c r="AI372" s="36">
        <v>0.47</v>
      </c>
      <c r="AJ372" s="36">
        <v>0.44</v>
      </c>
      <c r="AK372" s="36">
        <v>0.54</v>
      </c>
      <c r="AL372" s="36">
        <v>588000</v>
      </c>
      <c r="AO372" s="36">
        <v>5</v>
      </c>
      <c r="AP372" s="36">
        <v>2</v>
      </c>
      <c r="AQ372" s="36">
        <v>4</v>
      </c>
      <c r="AR372" s="36">
        <v>44</v>
      </c>
      <c r="AS372" s="36">
        <v>92</v>
      </c>
      <c r="AT372" s="36">
        <v>250</v>
      </c>
      <c r="AU372" s="36">
        <v>0</v>
      </c>
    </row>
    <row r="373" spans="1:47" x14ac:dyDescent="0.2">
      <c r="A373" s="36">
        <v>372</v>
      </c>
      <c r="B373" s="36">
        <v>1006127</v>
      </c>
      <c r="C373" s="36" t="s">
        <v>943</v>
      </c>
      <c r="D373" s="36" t="s">
        <v>944</v>
      </c>
      <c r="E373" s="36" t="s">
        <v>2087</v>
      </c>
      <c r="F373" s="36">
        <v>8</v>
      </c>
      <c r="G373" s="36">
        <v>28</v>
      </c>
      <c r="H373" s="36">
        <v>18</v>
      </c>
      <c r="I373" s="36">
        <v>36</v>
      </c>
      <c r="J373" s="36">
        <v>27</v>
      </c>
      <c r="K373" s="36">
        <v>36</v>
      </c>
      <c r="L373" s="36">
        <v>3</v>
      </c>
      <c r="M373" s="36">
        <v>3</v>
      </c>
      <c r="N373" s="36">
        <v>3</v>
      </c>
      <c r="O373" s="36">
        <v>1</v>
      </c>
      <c r="P373" s="36">
        <v>0</v>
      </c>
      <c r="Q373" s="36">
        <v>0</v>
      </c>
      <c r="R373" s="36">
        <v>2</v>
      </c>
      <c r="S373" s="36">
        <v>1</v>
      </c>
      <c r="T373" s="36">
        <v>0</v>
      </c>
      <c r="U373" s="36" t="s">
        <v>1975</v>
      </c>
      <c r="V373" s="36" t="s">
        <v>1985</v>
      </c>
      <c r="W373" s="36" t="s">
        <v>2090</v>
      </c>
      <c r="X373" s="36" t="s">
        <v>1983</v>
      </c>
      <c r="Y373" s="36" t="s">
        <v>2021</v>
      </c>
      <c r="Z373" s="36">
        <v>534200</v>
      </c>
      <c r="AB373" s="36">
        <v>363800</v>
      </c>
      <c r="AD373" s="36" t="s">
        <v>1987</v>
      </c>
      <c r="AE373" s="36">
        <v>14</v>
      </c>
      <c r="AF373" s="36">
        <v>0</v>
      </c>
      <c r="AG373" s="36">
        <v>0</v>
      </c>
      <c r="AH373" s="36">
        <v>0</v>
      </c>
      <c r="AI373" s="36">
        <v>0.12</v>
      </c>
      <c r="AJ373" s="36">
        <v>0.13</v>
      </c>
      <c r="AK373" s="36">
        <v>0.11</v>
      </c>
      <c r="AL373" s="36">
        <v>521000</v>
      </c>
      <c r="AO373" s="36">
        <v>2</v>
      </c>
      <c r="AP373" s="36">
        <v>0</v>
      </c>
      <c r="AQ373" s="36">
        <v>3</v>
      </c>
      <c r="AR373" s="36">
        <v>83</v>
      </c>
      <c r="AS373" s="36">
        <v>59</v>
      </c>
      <c r="AT373" s="36">
        <v>125</v>
      </c>
      <c r="AU373" s="36">
        <v>0</v>
      </c>
    </row>
    <row r="374" spans="1:47" x14ac:dyDescent="0.2">
      <c r="A374" s="36">
        <v>373</v>
      </c>
      <c r="B374" s="36">
        <v>1008280</v>
      </c>
      <c r="C374" s="36" t="s">
        <v>207</v>
      </c>
      <c r="D374" s="36" t="s">
        <v>932</v>
      </c>
      <c r="E374" s="36" t="s">
        <v>2087</v>
      </c>
      <c r="F374" s="36">
        <v>1</v>
      </c>
      <c r="G374" s="36">
        <v>18</v>
      </c>
      <c r="H374" s="36">
        <v>26</v>
      </c>
      <c r="I374" s="36">
        <v>25</v>
      </c>
      <c r="J374" s="36">
        <v>16</v>
      </c>
      <c r="K374" s="36">
        <v>21</v>
      </c>
      <c r="L374" s="36">
        <v>4</v>
      </c>
      <c r="M374" s="36">
        <v>0</v>
      </c>
      <c r="N374" s="36">
        <v>3</v>
      </c>
      <c r="O374" s="36">
        <v>0</v>
      </c>
      <c r="P374" s="36">
        <v>0</v>
      </c>
      <c r="Q374" s="36">
        <v>0</v>
      </c>
      <c r="R374" s="36">
        <v>1</v>
      </c>
      <c r="S374" s="36">
        <v>0</v>
      </c>
      <c r="T374" s="36">
        <v>0</v>
      </c>
      <c r="U374" s="36" t="s">
        <v>1975</v>
      </c>
      <c r="V374" s="36" t="s">
        <v>1789</v>
      </c>
      <c r="W374" s="36" t="s">
        <v>2089</v>
      </c>
      <c r="X374" s="36" t="s">
        <v>1995</v>
      </c>
      <c r="Y374" s="36" t="s">
        <v>2088</v>
      </c>
      <c r="Z374" s="36">
        <v>664400</v>
      </c>
      <c r="AB374" s="36">
        <v>460400</v>
      </c>
      <c r="AD374" s="36" t="s">
        <v>1993</v>
      </c>
      <c r="AE374" s="36">
        <v>20</v>
      </c>
      <c r="AF374" s="36">
        <v>0</v>
      </c>
      <c r="AG374" s="36">
        <v>0</v>
      </c>
      <c r="AH374" s="36">
        <v>0</v>
      </c>
      <c r="AI374" s="36">
        <v>1.51</v>
      </c>
      <c r="AJ374" s="36">
        <v>1.03</v>
      </c>
      <c r="AK374" s="36">
        <v>1.61</v>
      </c>
      <c r="AL374" s="36">
        <v>648000</v>
      </c>
      <c r="AO374" s="36">
        <v>1</v>
      </c>
      <c r="AP374" s="36">
        <v>0</v>
      </c>
      <c r="AQ374" s="36">
        <v>1</v>
      </c>
      <c r="AR374" s="36">
        <v>100</v>
      </c>
      <c r="AS374" s="36">
        <v>22</v>
      </c>
      <c r="AT374" s="36">
        <v>73</v>
      </c>
      <c r="AU374" s="36">
        <v>1</v>
      </c>
    </row>
    <row r="375" spans="1:47" x14ac:dyDescent="0.2">
      <c r="A375" s="36">
        <v>374</v>
      </c>
      <c r="B375" s="36">
        <v>290085</v>
      </c>
      <c r="C375" s="36" t="s">
        <v>110</v>
      </c>
      <c r="D375" s="36" t="s">
        <v>916</v>
      </c>
      <c r="E375" s="36" t="s">
        <v>2087</v>
      </c>
      <c r="F375" s="36">
        <v>0</v>
      </c>
      <c r="G375" s="36">
        <v>0</v>
      </c>
      <c r="H375" s="36">
        <v>0</v>
      </c>
      <c r="I375" s="36">
        <v>0</v>
      </c>
      <c r="J375" s="36">
        <v>0</v>
      </c>
      <c r="K375" s="36">
        <v>0</v>
      </c>
      <c r="L375" s="36">
        <v>0</v>
      </c>
      <c r="M375" s="36">
        <v>0</v>
      </c>
      <c r="N375" s="36">
        <v>0</v>
      </c>
      <c r="O375" s="36">
        <v>0</v>
      </c>
      <c r="P375" s="36">
        <v>0</v>
      </c>
      <c r="Q375" s="36">
        <v>0</v>
      </c>
      <c r="R375" s="36">
        <v>0</v>
      </c>
      <c r="S375" s="36">
        <v>0</v>
      </c>
      <c r="T375" s="36">
        <v>0</v>
      </c>
      <c r="U375" s="36" t="s">
        <v>1975</v>
      </c>
      <c r="V375" s="36" t="s">
        <v>1789</v>
      </c>
      <c r="W375" s="36" t="s">
        <v>2086</v>
      </c>
      <c r="X375" s="36" t="s">
        <v>1995</v>
      </c>
      <c r="Y375" s="36" t="s">
        <v>2085</v>
      </c>
      <c r="Z375" s="36">
        <v>513700</v>
      </c>
      <c r="AB375" s="36">
        <v>311500</v>
      </c>
      <c r="AD375" s="36" t="s">
        <v>1993</v>
      </c>
      <c r="AE375" s="36">
        <v>15</v>
      </c>
      <c r="AF375" s="36">
        <v>0</v>
      </c>
      <c r="AG375" s="36">
        <v>0</v>
      </c>
      <c r="AH375" s="36">
        <v>0</v>
      </c>
      <c r="AI375" s="36">
        <v>0.12</v>
      </c>
      <c r="AJ375" s="36">
        <v>7.0000000000000007E-2</v>
      </c>
      <c r="AK375" s="36">
        <v>0.08</v>
      </c>
      <c r="AL375" s="36">
        <v>501000</v>
      </c>
      <c r="AO375" s="36">
        <v>0</v>
      </c>
      <c r="AP375" s="36">
        <v>0</v>
      </c>
      <c r="AQ375" s="36">
        <v>0</v>
      </c>
      <c r="AR375" s="36">
        <v>0</v>
      </c>
      <c r="AS375" s="36">
        <v>4</v>
      </c>
      <c r="AT375" s="36">
        <v>0</v>
      </c>
      <c r="AU375" s="36">
        <v>1</v>
      </c>
    </row>
    <row r="376" spans="1:47" x14ac:dyDescent="0.2">
      <c r="A376" s="36">
        <v>375</v>
      </c>
      <c r="B376" s="36">
        <v>993998</v>
      </c>
      <c r="C376" s="36" t="s">
        <v>452</v>
      </c>
      <c r="D376" s="36" t="s">
        <v>706</v>
      </c>
      <c r="E376" s="36" t="s">
        <v>2053</v>
      </c>
      <c r="F376" s="36">
        <v>31</v>
      </c>
      <c r="G376" s="36">
        <v>115</v>
      </c>
      <c r="H376" s="36">
        <v>111</v>
      </c>
      <c r="I376" s="36">
        <v>87</v>
      </c>
      <c r="J376" s="36">
        <v>95</v>
      </c>
      <c r="K376" s="36">
        <v>130</v>
      </c>
      <c r="L376" s="36">
        <v>14</v>
      </c>
      <c r="M376" s="36">
        <v>17</v>
      </c>
      <c r="N376" s="36">
        <v>6</v>
      </c>
      <c r="O376" s="36">
        <v>4</v>
      </c>
      <c r="P376" s="36">
        <v>0</v>
      </c>
      <c r="Q376" s="36">
        <v>1</v>
      </c>
      <c r="R376" s="36">
        <v>1</v>
      </c>
      <c r="S376" s="36">
        <v>1</v>
      </c>
      <c r="T376" s="36">
        <v>1</v>
      </c>
      <c r="U376" s="36" t="s">
        <v>1975</v>
      </c>
      <c r="V376" s="36" t="s">
        <v>2020</v>
      </c>
      <c r="W376" s="36" t="s">
        <v>2084</v>
      </c>
      <c r="X376" s="36" t="s">
        <v>1980</v>
      </c>
      <c r="Y376" s="36" t="s">
        <v>2044</v>
      </c>
      <c r="Z376" s="36">
        <v>867200</v>
      </c>
      <c r="AB376" s="36">
        <v>500200</v>
      </c>
      <c r="AD376" s="36" t="s">
        <v>1987</v>
      </c>
      <c r="AE376" s="36">
        <v>12</v>
      </c>
      <c r="AF376" s="36">
        <v>0</v>
      </c>
      <c r="AG376" s="36">
        <v>0</v>
      </c>
      <c r="AH376" s="36">
        <v>0</v>
      </c>
      <c r="AI376" s="36">
        <v>0.97</v>
      </c>
      <c r="AJ376" s="36">
        <v>1.29</v>
      </c>
      <c r="AK376" s="36">
        <v>1.56</v>
      </c>
      <c r="AL376" s="36">
        <v>846000</v>
      </c>
      <c r="AO376" s="36">
        <v>9</v>
      </c>
      <c r="AP376" s="36">
        <v>2</v>
      </c>
      <c r="AQ376" s="36">
        <v>2</v>
      </c>
      <c r="AR376" s="36">
        <v>80</v>
      </c>
      <c r="AS376" s="36">
        <v>82</v>
      </c>
      <c r="AT376" s="36">
        <v>509</v>
      </c>
      <c r="AU376" s="36">
        <v>0</v>
      </c>
    </row>
    <row r="377" spans="1:47" x14ac:dyDescent="0.2">
      <c r="A377" s="36">
        <v>376</v>
      </c>
      <c r="B377" s="36">
        <v>296355</v>
      </c>
      <c r="C377" s="36" t="s">
        <v>37</v>
      </c>
      <c r="D377" s="36" t="s">
        <v>658</v>
      </c>
      <c r="E377" s="36" t="s">
        <v>2053</v>
      </c>
      <c r="F377" s="36">
        <v>19</v>
      </c>
      <c r="G377" s="36">
        <v>96</v>
      </c>
      <c r="H377" s="36">
        <v>103</v>
      </c>
      <c r="I377" s="36">
        <v>58</v>
      </c>
      <c r="J377" s="36">
        <v>76</v>
      </c>
      <c r="K377" s="36">
        <v>102</v>
      </c>
      <c r="L377" s="36">
        <v>16</v>
      </c>
      <c r="M377" s="36">
        <v>10</v>
      </c>
      <c r="N377" s="36">
        <v>6</v>
      </c>
      <c r="O377" s="36">
        <v>2</v>
      </c>
      <c r="P377" s="36">
        <v>0</v>
      </c>
      <c r="Q377" s="36">
        <v>2</v>
      </c>
      <c r="R377" s="36">
        <v>0</v>
      </c>
      <c r="S377" s="36">
        <v>0</v>
      </c>
      <c r="T377" s="36">
        <v>0</v>
      </c>
      <c r="U377" s="36" t="s">
        <v>1975</v>
      </c>
      <c r="V377" s="36" t="s">
        <v>1995</v>
      </c>
      <c r="W377" s="36" t="s">
        <v>2083</v>
      </c>
      <c r="Z377" s="36">
        <v>705200</v>
      </c>
      <c r="AB377" s="36">
        <v>487300</v>
      </c>
      <c r="AD377" s="36" t="s">
        <v>1993</v>
      </c>
      <c r="AE377" s="36">
        <v>11</v>
      </c>
      <c r="AF377" s="36">
        <v>0</v>
      </c>
      <c r="AG377" s="36">
        <v>0</v>
      </c>
      <c r="AH377" s="36">
        <v>0</v>
      </c>
      <c r="AI377" s="36">
        <v>0.47</v>
      </c>
      <c r="AJ377" s="36">
        <v>0.48</v>
      </c>
      <c r="AK377" s="36">
        <v>0.4</v>
      </c>
      <c r="AL377" s="36">
        <v>688000</v>
      </c>
      <c r="AO377" s="36">
        <v>9</v>
      </c>
      <c r="AP377" s="36">
        <v>0</v>
      </c>
      <c r="AQ377" s="36">
        <v>3</v>
      </c>
      <c r="AR377" s="36">
        <v>80</v>
      </c>
      <c r="AS377" s="36">
        <v>88</v>
      </c>
      <c r="AT377" s="36">
        <v>453</v>
      </c>
      <c r="AU377" s="36">
        <v>0</v>
      </c>
    </row>
    <row r="378" spans="1:47" x14ac:dyDescent="0.2">
      <c r="A378" s="36">
        <v>377</v>
      </c>
      <c r="B378" s="36">
        <v>1011659</v>
      </c>
      <c r="C378" s="36" t="s">
        <v>49</v>
      </c>
      <c r="D378" s="36" t="s">
        <v>477</v>
      </c>
      <c r="E378" s="36" t="s">
        <v>2053</v>
      </c>
      <c r="F378" s="36">
        <v>20</v>
      </c>
      <c r="G378" s="36">
        <v>80</v>
      </c>
      <c r="H378" s="36">
        <v>85</v>
      </c>
      <c r="I378" s="36">
        <v>54</v>
      </c>
      <c r="J378" s="36">
        <v>60</v>
      </c>
      <c r="K378" s="36">
        <v>81</v>
      </c>
      <c r="L378" s="36">
        <v>12</v>
      </c>
      <c r="M378" s="36">
        <v>5</v>
      </c>
      <c r="N378" s="36">
        <v>2</v>
      </c>
      <c r="O378" s="36">
        <v>4</v>
      </c>
      <c r="P378" s="36">
        <v>0</v>
      </c>
      <c r="Q378" s="36">
        <v>0</v>
      </c>
      <c r="R378" s="36">
        <v>0</v>
      </c>
      <c r="S378" s="36">
        <v>2</v>
      </c>
      <c r="T378" s="36">
        <v>0</v>
      </c>
      <c r="U378" s="36" t="s">
        <v>1975</v>
      </c>
      <c r="V378" s="36" t="s">
        <v>1980</v>
      </c>
      <c r="W378" s="36" t="s">
        <v>2082</v>
      </c>
      <c r="Z378" s="36">
        <v>504800</v>
      </c>
      <c r="AB378" s="36">
        <v>308000</v>
      </c>
      <c r="AD378" s="36" t="s">
        <v>1978</v>
      </c>
      <c r="AE378" s="36">
        <v>24</v>
      </c>
      <c r="AF378" s="36">
        <v>0</v>
      </c>
      <c r="AG378" s="36">
        <v>0</v>
      </c>
      <c r="AH378" s="36">
        <v>0</v>
      </c>
      <c r="AI378" s="36">
        <v>0.57999999999999996</v>
      </c>
      <c r="AJ378" s="36">
        <v>0.71</v>
      </c>
      <c r="AK378" s="36">
        <v>0.9</v>
      </c>
      <c r="AL378" s="36">
        <v>492000</v>
      </c>
      <c r="AO378" s="36">
        <v>4</v>
      </c>
      <c r="AP378" s="36">
        <v>2</v>
      </c>
      <c r="AQ378" s="36">
        <v>2</v>
      </c>
      <c r="AR378" s="36">
        <v>82</v>
      </c>
      <c r="AS378" s="36">
        <v>75</v>
      </c>
      <c r="AT378" s="36">
        <v>466</v>
      </c>
      <c r="AU378" s="36">
        <v>0</v>
      </c>
    </row>
    <row r="379" spans="1:47" x14ac:dyDescent="0.2">
      <c r="A379" s="36">
        <v>378</v>
      </c>
      <c r="B379" s="36">
        <v>1023518</v>
      </c>
      <c r="C379" s="36" t="s">
        <v>96</v>
      </c>
      <c r="D379" s="36" t="s">
        <v>1914</v>
      </c>
      <c r="E379" s="36" t="s">
        <v>2053</v>
      </c>
      <c r="F379" s="36">
        <v>15</v>
      </c>
      <c r="G379" s="36">
        <v>75</v>
      </c>
      <c r="H379" s="36">
        <v>72</v>
      </c>
      <c r="I379" s="36">
        <v>43</v>
      </c>
      <c r="J379" s="36">
        <v>64</v>
      </c>
      <c r="K379" s="36">
        <v>88</v>
      </c>
      <c r="L379" s="36">
        <v>13</v>
      </c>
      <c r="M379" s="36">
        <v>8</v>
      </c>
      <c r="N379" s="36">
        <v>5</v>
      </c>
      <c r="O379" s="36">
        <v>1</v>
      </c>
      <c r="P379" s="36">
        <v>0</v>
      </c>
      <c r="Q379" s="36">
        <v>0</v>
      </c>
      <c r="R379" s="36">
        <v>2</v>
      </c>
      <c r="S379" s="36">
        <v>1</v>
      </c>
      <c r="T379" s="36">
        <v>1</v>
      </c>
      <c r="U379" s="36" t="s">
        <v>1975</v>
      </c>
      <c r="V379" s="36" t="s">
        <v>1999</v>
      </c>
      <c r="W379" s="36" t="s">
        <v>2081</v>
      </c>
      <c r="Z379" s="36">
        <v>289400</v>
      </c>
      <c r="AB379" s="36">
        <v>198300</v>
      </c>
      <c r="AE379" s="36">
        <v>3</v>
      </c>
      <c r="AF379" s="36">
        <v>0</v>
      </c>
      <c r="AG379" s="36">
        <v>0</v>
      </c>
      <c r="AH379" s="36">
        <v>0</v>
      </c>
      <c r="AI379" s="36">
        <v>15.72</v>
      </c>
      <c r="AJ379" s="36">
        <v>15.03</v>
      </c>
      <c r="AK379" s="36">
        <v>25.1</v>
      </c>
      <c r="AL379" s="36">
        <v>296000</v>
      </c>
      <c r="AO379" s="36">
        <v>3</v>
      </c>
      <c r="AP379" s="36">
        <v>1</v>
      </c>
      <c r="AQ379" s="36">
        <v>2</v>
      </c>
      <c r="AR379" s="36">
        <v>81</v>
      </c>
      <c r="AS379" s="36">
        <v>87</v>
      </c>
      <c r="AT379" s="36">
        <v>313</v>
      </c>
      <c r="AU379" s="36">
        <v>1</v>
      </c>
    </row>
    <row r="380" spans="1:47" x14ac:dyDescent="0.2">
      <c r="A380" s="36">
        <v>379</v>
      </c>
      <c r="B380" s="36">
        <v>1002267</v>
      </c>
      <c r="C380" s="36" t="s">
        <v>37</v>
      </c>
      <c r="D380" s="36" t="s">
        <v>685</v>
      </c>
      <c r="E380" s="36" t="s">
        <v>2053</v>
      </c>
      <c r="F380" s="36">
        <v>15</v>
      </c>
      <c r="G380" s="36">
        <v>69</v>
      </c>
      <c r="H380" s="36">
        <v>55</v>
      </c>
      <c r="I380" s="36">
        <v>50</v>
      </c>
      <c r="J380" s="36">
        <v>58</v>
      </c>
      <c r="K380" s="36">
        <v>78</v>
      </c>
      <c r="L380" s="36">
        <v>9</v>
      </c>
      <c r="M380" s="36">
        <v>9</v>
      </c>
      <c r="N380" s="36">
        <v>4</v>
      </c>
      <c r="O380" s="36">
        <v>2</v>
      </c>
      <c r="P380" s="36">
        <v>0</v>
      </c>
      <c r="Q380" s="36">
        <v>1</v>
      </c>
      <c r="R380" s="36">
        <v>1</v>
      </c>
      <c r="S380" s="36">
        <v>1</v>
      </c>
      <c r="T380" s="36">
        <v>0</v>
      </c>
      <c r="U380" s="36" t="s">
        <v>1975</v>
      </c>
      <c r="V380" s="36" t="s">
        <v>1980</v>
      </c>
      <c r="W380" s="36" t="s">
        <v>2080</v>
      </c>
      <c r="Z380" s="36">
        <v>844300</v>
      </c>
      <c r="AB380" s="36">
        <v>557400</v>
      </c>
      <c r="AD380" s="36" t="s">
        <v>1978</v>
      </c>
      <c r="AE380" s="36">
        <v>9</v>
      </c>
      <c r="AF380" s="36">
        <v>0</v>
      </c>
      <c r="AG380" s="36">
        <v>0</v>
      </c>
      <c r="AH380" s="36">
        <v>0</v>
      </c>
      <c r="AI380" s="36">
        <v>7.49</v>
      </c>
      <c r="AJ380" s="36">
        <v>7.94</v>
      </c>
      <c r="AK380" s="36">
        <v>7.34</v>
      </c>
      <c r="AL380" s="36">
        <v>824000</v>
      </c>
      <c r="AO380" s="36">
        <v>9</v>
      </c>
      <c r="AP380" s="36">
        <v>6</v>
      </c>
      <c r="AQ380" s="36">
        <v>6</v>
      </c>
      <c r="AR380" s="36">
        <v>72</v>
      </c>
      <c r="AS380" s="36">
        <v>90</v>
      </c>
      <c r="AT380" s="36">
        <v>254</v>
      </c>
      <c r="AU380" s="36">
        <v>0</v>
      </c>
    </row>
    <row r="381" spans="1:47" x14ac:dyDescent="0.2">
      <c r="A381" s="36">
        <v>380</v>
      </c>
      <c r="B381" s="36">
        <v>280921</v>
      </c>
      <c r="C381" s="36" t="s">
        <v>42</v>
      </c>
      <c r="D381" s="36" t="s">
        <v>684</v>
      </c>
      <c r="E381" s="36" t="s">
        <v>2053</v>
      </c>
      <c r="F381" s="36">
        <v>13</v>
      </c>
      <c r="G381" s="36">
        <v>69</v>
      </c>
      <c r="H381" s="36">
        <v>79</v>
      </c>
      <c r="I381" s="36">
        <v>45</v>
      </c>
      <c r="J381" s="36">
        <v>62</v>
      </c>
      <c r="K381" s="36">
        <v>90</v>
      </c>
      <c r="L381" s="36">
        <v>9</v>
      </c>
      <c r="M381" s="36">
        <v>18</v>
      </c>
      <c r="N381" s="36">
        <v>3</v>
      </c>
      <c r="O381" s="36">
        <v>0</v>
      </c>
      <c r="P381" s="36">
        <v>0</v>
      </c>
      <c r="Q381" s="36">
        <v>0</v>
      </c>
      <c r="R381" s="36">
        <v>1</v>
      </c>
      <c r="S381" s="36">
        <v>0</v>
      </c>
      <c r="T381" s="36">
        <v>0</v>
      </c>
      <c r="U381" s="36" t="s">
        <v>1975</v>
      </c>
      <c r="V381" s="36" t="s">
        <v>1980</v>
      </c>
      <c r="W381" s="36" t="s">
        <v>2079</v>
      </c>
      <c r="Z381" s="36">
        <v>630400</v>
      </c>
      <c r="AB381" s="36">
        <v>419000</v>
      </c>
      <c r="AD381" s="36" t="s">
        <v>1978</v>
      </c>
      <c r="AE381" s="36">
        <v>10</v>
      </c>
      <c r="AF381" s="36">
        <v>0</v>
      </c>
      <c r="AG381" s="36">
        <v>0</v>
      </c>
      <c r="AH381" s="36">
        <v>0</v>
      </c>
      <c r="AI381" s="36">
        <v>11.02</v>
      </c>
      <c r="AJ381" s="36">
        <v>9.9700000000000006</v>
      </c>
      <c r="AK381" s="36">
        <v>3.85</v>
      </c>
      <c r="AL381" s="36">
        <v>668000</v>
      </c>
      <c r="AO381" s="36">
        <v>16</v>
      </c>
      <c r="AP381" s="36">
        <v>9</v>
      </c>
      <c r="AQ381" s="36">
        <v>4</v>
      </c>
      <c r="AR381" s="36">
        <v>74</v>
      </c>
      <c r="AS381" s="36">
        <v>80</v>
      </c>
      <c r="AT381" s="36">
        <v>266</v>
      </c>
      <c r="AU381" s="36">
        <v>0</v>
      </c>
    </row>
    <row r="382" spans="1:47" x14ac:dyDescent="0.2">
      <c r="A382" s="36">
        <v>381</v>
      </c>
      <c r="B382" s="36">
        <v>997933</v>
      </c>
      <c r="C382" s="36" t="s">
        <v>412</v>
      </c>
      <c r="D382" s="36" t="s">
        <v>413</v>
      </c>
      <c r="E382" s="36" t="s">
        <v>2053</v>
      </c>
      <c r="F382" s="36">
        <v>13</v>
      </c>
      <c r="G382" s="36">
        <v>63</v>
      </c>
      <c r="H382" s="36">
        <v>44</v>
      </c>
      <c r="I382" s="36">
        <v>51</v>
      </c>
      <c r="J382" s="36">
        <v>53</v>
      </c>
      <c r="K382" s="36">
        <v>73</v>
      </c>
      <c r="L382" s="36">
        <v>8</v>
      </c>
      <c r="M382" s="36">
        <v>7</v>
      </c>
      <c r="N382" s="36">
        <v>6</v>
      </c>
      <c r="O382" s="36">
        <v>3</v>
      </c>
      <c r="P382" s="36">
        <v>1</v>
      </c>
      <c r="Q382" s="36">
        <v>0</v>
      </c>
      <c r="R382" s="36">
        <v>2</v>
      </c>
      <c r="S382" s="36">
        <v>0</v>
      </c>
      <c r="T382" s="36">
        <v>0</v>
      </c>
      <c r="U382" s="36" t="s">
        <v>1975</v>
      </c>
      <c r="V382" s="36" t="s">
        <v>1991</v>
      </c>
      <c r="W382" s="36" t="s">
        <v>2078</v>
      </c>
      <c r="Z382" s="36">
        <v>527000</v>
      </c>
      <c r="AB382" s="36">
        <v>410200</v>
      </c>
      <c r="AD382" s="36" t="s">
        <v>1993</v>
      </c>
      <c r="AE382" s="36">
        <v>19</v>
      </c>
      <c r="AF382" s="36">
        <v>0</v>
      </c>
      <c r="AG382" s="36">
        <v>0</v>
      </c>
      <c r="AH382" s="36">
        <v>0</v>
      </c>
      <c r="AI382" s="36">
        <v>0.93</v>
      </c>
      <c r="AJ382" s="36">
        <v>0.8</v>
      </c>
      <c r="AK382" s="36">
        <v>1.24</v>
      </c>
      <c r="AL382" s="36">
        <v>514000</v>
      </c>
      <c r="AO382" s="36">
        <v>2</v>
      </c>
      <c r="AP382" s="36">
        <v>0</v>
      </c>
      <c r="AQ382" s="36">
        <v>9</v>
      </c>
      <c r="AR382" s="36">
        <v>66</v>
      </c>
      <c r="AS382" s="36">
        <v>89</v>
      </c>
      <c r="AT382" s="36">
        <v>165</v>
      </c>
      <c r="AU382" s="36">
        <v>0</v>
      </c>
    </row>
    <row r="383" spans="1:47" x14ac:dyDescent="0.2">
      <c r="A383" s="36">
        <v>382</v>
      </c>
      <c r="B383" s="36">
        <v>1002947</v>
      </c>
      <c r="C383" s="36" t="s">
        <v>98</v>
      </c>
      <c r="D383" s="36" t="s">
        <v>709</v>
      </c>
      <c r="E383" s="36" t="s">
        <v>2053</v>
      </c>
      <c r="F383" s="36">
        <v>10</v>
      </c>
      <c r="G383" s="36">
        <v>59</v>
      </c>
      <c r="H383" s="36">
        <v>80</v>
      </c>
      <c r="I383" s="36">
        <v>34</v>
      </c>
      <c r="J383" s="36">
        <v>51</v>
      </c>
      <c r="K383" s="36">
        <v>65</v>
      </c>
      <c r="L383" s="36">
        <v>10</v>
      </c>
      <c r="M383" s="36">
        <v>4</v>
      </c>
      <c r="N383" s="36">
        <v>5</v>
      </c>
      <c r="O383" s="36">
        <v>0</v>
      </c>
      <c r="P383" s="36">
        <v>0</v>
      </c>
      <c r="Q383" s="36">
        <v>1</v>
      </c>
      <c r="R383" s="36">
        <v>1</v>
      </c>
      <c r="S383" s="36">
        <v>1</v>
      </c>
      <c r="T383" s="36">
        <v>2</v>
      </c>
      <c r="U383" s="36" t="s">
        <v>1975</v>
      </c>
      <c r="V383" s="36" t="s">
        <v>2077</v>
      </c>
      <c r="W383" s="36" t="s">
        <v>2076</v>
      </c>
      <c r="X383" s="36" t="s">
        <v>1974</v>
      </c>
      <c r="Y383" s="36" t="s">
        <v>2075</v>
      </c>
      <c r="Z383" s="36">
        <v>466600</v>
      </c>
      <c r="AB383" s="36">
        <v>296600</v>
      </c>
      <c r="AD383" s="36" t="s">
        <v>1987</v>
      </c>
      <c r="AE383" s="36">
        <v>25</v>
      </c>
      <c r="AF383" s="36">
        <v>0</v>
      </c>
      <c r="AG383" s="36">
        <v>0</v>
      </c>
      <c r="AH383" s="36">
        <v>0</v>
      </c>
      <c r="AI383" s="36">
        <v>0.16</v>
      </c>
      <c r="AJ383" s="36">
        <v>0.33</v>
      </c>
      <c r="AK383" s="36">
        <v>0.24</v>
      </c>
      <c r="AL383" s="36">
        <v>455000</v>
      </c>
      <c r="AO383" s="36">
        <v>6</v>
      </c>
      <c r="AP383" s="36">
        <v>0</v>
      </c>
      <c r="AQ383" s="36">
        <v>1</v>
      </c>
      <c r="AR383" s="36">
        <v>50</v>
      </c>
      <c r="AS383" s="36">
        <v>79</v>
      </c>
      <c r="AT383" s="36">
        <v>339</v>
      </c>
      <c r="AU383" s="36">
        <v>0</v>
      </c>
    </row>
    <row r="384" spans="1:47" x14ac:dyDescent="0.2">
      <c r="A384" s="36">
        <v>383</v>
      </c>
      <c r="B384" s="36">
        <v>280944</v>
      </c>
      <c r="C384" s="36" t="s">
        <v>174</v>
      </c>
      <c r="D384" s="36" t="s">
        <v>719</v>
      </c>
      <c r="E384" s="36" t="s">
        <v>2053</v>
      </c>
      <c r="F384" s="36">
        <v>8</v>
      </c>
      <c r="G384" s="36">
        <v>58</v>
      </c>
      <c r="H384" s="36">
        <v>86</v>
      </c>
      <c r="I384" s="36">
        <v>27</v>
      </c>
      <c r="J384" s="36">
        <v>41</v>
      </c>
      <c r="K384" s="36">
        <v>60</v>
      </c>
      <c r="L384" s="36">
        <v>13</v>
      </c>
      <c r="M384" s="36">
        <v>2</v>
      </c>
      <c r="N384" s="36">
        <v>2</v>
      </c>
      <c r="O384" s="36">
        <v>3</v>
      </c>
      <c r="P384" s="36">
        <v>0</v>
      </c>
      <c r="Q384" s="36">
        <v>0</v>
      </c>
      <c r="R384" s="36">
        <v>1</v>
      </c>
      <c r="S384" s="36">
        <v>0</v>
      </c>
      <c r="T384" s="36">
        <v>0</v>
      </c>
      <c r="U384" s="36" t="s">
        <v>1975</v>
      </c>
      <c r="V384" s="36" t="s">
        <v>1995</v>
      </c>
      <c r="W384" s="36" t="s">
        <v>2074</v>
      </c>
      <c r="Z384" s="36">
        <v>550900</v>
      </c>
      <c r="AB384" s="36">
        <v>356400</v>
      </c>
      <c r="AD384" s="36" t="s">
        <v>1978</v>
      </c>
      <c r="AE384" s="36">
        <v>7</v>
      </c>
      <c r="AF384" s="36">
        <v>0</v>
      </c>
      <c r="AG384" s="36">
        <v>0</v>
      </c>
      <c r="AH384" s="36">
        <v>0</v>
      </c>
      <c r="AI384" s="36">
        <v>0.74</v>
      </c>
      <c r="AJ384" s="36">
        <v>0.81</v>
      </c>
      <c r="AK384" s="36">
        <v>0.41</v>
      </c>
      <c r="AL384" s="36">
        <v>537000</v>
      </c>
      <c r="AO384" s="36">
        <v>2</v>
      </c>
      <c r="AP384" s="36">
        <v>0</v>
      </c>
      <c r="AQ384" s="36">
        <v>1</v>
      </c>
      <c r="AR384" s="36">
        <v>80</v>
      </c>
      <c r="AS384" s="36">
        <v>80</v>
      </c>
      <c r="AT384" s="36">
        <v>422</v>
      </c>
      <c r="AU384" s="36">
        <v>0</v>
      </c>
    </row>
    <row r="385" spans="1:47" x14ac:dyDescent="0.2">
      <c r="A385" s="36">
        <v>384</v>
      </c>
      <c r="B385" s="36">
        <v>1012829</v>
      </c>
      <c r="C385" s="36" t="s">
        <v>244</v>
      </c>
      <c r="D385" s="36" t="s">
        <v>238</v>
      </c>
      <c r="E385" s="36" t="s">
        <v>2053</v>
      </c>
      <c r="F385" s="36">
        <v>7</v>
      </c>
      <c r="G385" s="36">
        <v>56</v>
      </c>
      <c r="H385" s="36">
        <v>48</v>
      </c>
      <c r="I385" s="36">
        <v>22</v>
      </c>
      <c r="J385" s="36">
        <v>41</v>
      </c>
      <c r="K385" s="36">
        <v>61</v>
      </c>
      <c r="L385" s="36">
        <v>13</v>
      </c>
      <c r="M385" s="36">
        <v>4</v>
      </c>
      <c r="N385" s="36">
        <v>1</v>
      </c>
      <c r="O385" s="36">
        <v>2</v>
      </c>
      <c r="P385" s="36">
        <v>0</v>
      </c>
      <c r="Q385" s="36">
        <v>0</v>
      </c>
      <c r="R385" s="36">
        <v>1</v>
      </c>
      <c r="S385" s="36">
        <v>0</v>
      </c>
      <c r="T385" s="36">
        <v>1</v>
      </c>
      <c r="U385" s="36" t="s">
        <v>1975</v>
      </c>
      <c r="V385" s="36" t="s">
        <v>1980</v>
      </c>
      <c r="W385" s="36" t="s">
        <v>2073</v>
      </c>
      <c r="Z385" s="36">
        <v>237300</v>
      </c>
      <c r="AB385" s="36">
        <v>158300</v>
      </c>
      <c r="AD385" s="36" t="s">
        <v>1978</v>
      </c>
      <c r="AE385" s="36">
        <v>29</v>
      </c>
      <c r="AF385" s="36">
        <v>0</v>
      </c>
      <c r="AG385" s="36">
        <v>0</v>
      </c>
      <c r="AH385" s="36">
        <v>0</v>
      </c>
      <c r="AI385" s="36">
        <v>48.18</v>
      </c>
      <c r="AJ385" s="36">
        <v>49.11</v>
      </c>
      <c r="AK385" s="36">
        <v>38.270000000000003</v>
      </c>
      <c r="AL385" s="36">
        <v>270000</v>
      </c>
      <c r="AO385" s="36">
        <v>6</v>
      </c>
      <c r="AP385" s="36">
        <v>4</v>
      </c>
      <c r="AQ385" s="36">
        <v>4</v>
      </c>
      <c r="AR385" s="36">
        <v>35</v>
      </c>
      <c r="AS385" s="36">
        <v>78</v>
      </c>
      <c r="AT385" s="36">
        <v>465</v>
      </c>
      <c r="AU385" s="36">
        <v>0</v>
      </c>
    </row>
    <row r="386" spans="1:47" x14ac:dyDescent="0.2">
      <c r="A386" s="36">
        <v>385</v>
      </c>
      <c r="B386" s="36">
        <v>1002240</v>
      </c>
      <c r="C386" s="36" t="s">
        <v>304</v>
      </c>
      <c r="D386" s="36" t="s">
        <v>305</v>
      </c>
      <c r="E386" s="36" t="s">
        <v>2053</v>
      </c>
      <c r="F386" s="36">
        <v>10</v>
      </c>
      <c r="G386" s="36">
        <v>55</v>
      </c>
      <c r="H386" s="36">
        <v>21</v>
      </c>
      <c r="I386" s="36">
        <v>35</v>
      </c>
      <c r="J386" s="36">
        <v>44</v>
      </c>
      <c r="K386" s="36">
        <v>55</v>
      </c>
      <c r="L386" s="36">
        <v>9</v>
      </c>
      <c r="M386" s="36">
        <v>1</v>
      </c>
      <c r="N386" s="36">
        <v>5</v>
      </c>
      <c r="O386" s="36">
        <v>1</v>
      </c>
      <c r="P386" s="36">
        <v>0</v>
      </c>
      <c r="Q386" s="36">
        <v>0</v>
      </c>
      <c r="R386" s="36">
        <v>0</v>
      </c>
      <c r="S386" s="36">
        <v>1</v>
      </c>
      <c r="T386" s="36">
        <v>1</v>
      </c>
      <c r="U386" s="36" t="s">
        <v>1975</v>
      </c>
      <c r="V386" s="36" t="s">
        <v>1985</v>
      </c>
      <c r="W386" s="36" t="s">
        <v>2072</v>
      </c>
      <c r="X386" s="36" t="s">
        <v>1983</v>
      </c>
      <c r="Y386" s="36" t="s">
        <v>2071</v>
      </c>
      <c r="Z386" s="36">
        <v>647400</v>
      </c>
      <c r="AB386" s="36">
        <v>377500</v>
      </c>
      <c r="AD386" s="36" t="s">
        <v>1978</v>
      </c>
      <c r="AE386" s="36">
        <v>2</v>
      </c>
      <c r="AF386" s="36">
        <v>0</v>
      </c>
      <c r="AG386" s="36">
        <v>0</v>
      </c>
      <c r="AH386" s="36">
        <v>0</v>
      </c>
      <c r="AI386" s="36">
        <v>0.31</v>
      </c>
      <c r="AJ386" s="36">
        <v>0.19</v>
      </c>
      <c r="AK386" s="36">
        <v>0.21</v>
      </c>
      <c r="AL386" s="36">
        <v>631000</v>
      </c>
      <c r="AO386" s="36">
        <v>1</v>
      </c>
      <c r="AP386" s="36">
        <v>0</v>
      </c>
      <c r="AQ386" s="36">
        <v>3</v>
      </c>
      <c r="AR386" s="36">
        <v>30</v>
      </c>
      <c r="AS386" s="36">
        <v>40</v>
      </c>
      <c r="AT386" s="36">
        <v>256</v>
      </c>
      <c r="AU386" s="36">
        <v>0</v>
      </c>
    </row>
    <row r="387" spans="1:47" x14ac:dyDescent="0.2">
      <c r="A387" s="36">
        <v>386</v>
      </c>
      <c r="B387" s="36">
        <v>1011771</v>
      </c>
      <c r="C387" s="36" t="s">
        <v>254</v>
      </c>
      <c r="D387" s="36" t="s">
        <v>701</v>
      </c>
      <c r="E387" s="36" t="s">
        <v>2053</v>
      </c>
      <c r="F387" s="36">
        <v>3</v>
      </c>
      <c r="G387" s="36">
        <v>50</v>
      </c>
      <c r="H387" s="36">
        <v>38</v>
      </c>
      <c r="I387" s="36">
        <v>27</v>
      </c>
      <c r="J387" s="36">
        <v>36</v>
      </c>
      <c r="K387" s="36">
        <v>51</v>
      </c>
      <c r="L387" s="36">
        <v>10</v>
      </c>
      <c r="M387" s="36">
        <v>3</v>
      </c>
      <c r="N387" s="36">
        <v>1</v>
      </c>
      <c r="O387" s="36">
        <v>3</v>
      </c>
      <c r="P387" s="36">
        <v>0</v>
      </c>
      <c r="Q387" s="36">
        <v>2</v>
      </c>
      <c r="R387" s="36">
        <v>1</v>
      </c>
      <c r="S387" s="36">
        <v>0</v>
      </c>
      <c r="T387" s="36">
        <v>0</v>
      </c>
      <c r="U387" s="36" t="s">
        <v>1975</v>
      </c>
      <c r="V387" s="36" t="s">
        <v>1995</v>
      </c>
      <c r="W387" s="36" t="s">
        <v>2070</v>
      </c>
      <c r="Z387" s="36">
        <v>469000</v>
      </c>
      <c r="AB387" s="36">
        <v>265400</v>
      </c>
      <c r="AD387" s="36" t="s">
        <v>1978</v>
      </c>
      <c r="AE387" s="36">
        <v>39</v>
      </c>
      <c r="AF387" s="36">
        <v>0</v>
      </c>
      <c r="AG387" s="36">
        <v>0</v>
      </c>
      <c r="AH387" s="36">
        <v>0</v>
      </c>
      <c r="AI387" s="36">
        <v>0.08</v>
      </c>
      <c r="AJ387" s="36">
        <v>0.48</v>
      </c>
      <c r="AK387" s="36">
        <v>0.27</v>
      </c>
      <c r="AL387" s="36">
        <v>458000</v>
      </c>
      <c r="AO387" s="36">
        <v>4</v>
      </c>
      <c r="AP387" s="36">
        <v>0</v>
      </c>
      <c r="AQ387" s="36">
        <v>4</v>
      </c>
      <c r="AR387" s="36">
        <v>46</v>
      </c>
      <c r="AS387" s="36">
        <v>83</v>
      </c>
      <c r="AT387" s="36">
        <v>356</v>
      </c>
      <c r="AU387" s="36">
        <v>0</v>
      </c>
    </row>
    <row r="388" spans="1:47" x14ac:dyDescent="0.2">
      <c r="A388" s="36">
        <v>387</v>
      </c>
      <c r="B388" s="36">
        <v>280737</v>
      </c>
      <c r="C388" s="36" t="s">
        <v>218</v>
      </c>
      <c r="D388" s="36" t="s">
        <v>627</v>
      </c>
      <c r="E388" s="36" t="s">
        <v>2053</v>
      </c>
      <c r="F388" s="36">
        <v>9</v>
      </c>
      <c r="G388" s="36">
        <v>50</v>
      </c>
      <c r="H388" s="36">
        <v>49</v>
      </c>
      <c r="I388" s="36">
        <v>42</v>
      </c>
      <c r="J388" s="36">
        <v>36</v>
      </c>
      <c r="K388" s="36">
        <v>51</v>
      </c>
      <c r="L388" s="36">
        <v>6</v>
      </c>
      <c r="M388" s="36">
        <v>5</v>
      </c>
      <c r="N388" s="36">
        <v>2</v>
      </c>
      <c r="O388" s="36">
        <v>4</v>
      </c>
      <c r="P388" s="36">
        <v>0</v>
      </c>
      <c r="Q388" s="36">
        <v>0</v>
      </c>
      <c r="R388" s="36">
        <v>0</v>
      </c>
      <c r="S388" s="36">
        <v>0</v>
      </c>
      <c r="T388" s="36">
        <v>0</v>
      </c>
      <c r="U388" s="36" t="s">
        <v>1975</v>
      </c>
      <c r="V388" s="36" t="s">
        <v>1983</v>
      </c>
      <c r="W388" s="36" t="s">
        <v>2069</v>
      </c>
      <c r="Z388" s="36">
        <v>587300</v>
      </c>
      <c r="AB388" s="36">
        <v>313800</v>
      </c>
      <c r="AD388" s="36" t="s">
        <v>1978</v>
      </c>
      <c r="AE388" s="36">
        <v>14</v>
      </c>
      <c r="AF388" s="36">
        <v>0</v>
      </c>
      <c r="AG388" s="36">
        <v>0</v>
      </c>
      <c r="AH388" s="36">
        <v>0</v>
      </c>
      <c r="AI388" s="36">
        <v>0.43</v>
      </c>
      <c r="AJ388" s="36">
        <v>0.62</v>
      </c>
      <c r="AK388" s="36">
        <v>0.74</v>
      </c>
      <c r="AL388" s="36">
        <v>573000</v>
      </c>
      <c r="AO388" s="36">
        <v>5</v>
      </c>
      <c r="AP388" s="36">
        <v>2</v>
      </c>
      <c r="AQ388" s="36">
        <v>3</v>
      </c>
      <c r="AR388" s="36">
        <v>72</v>
      </c>
      <c r="AS388" s="36">
        <v>79</v>
      </c>
      <c r="AT388" s="36">
        <v>152</v>
      </c>
      <c r="AU388" s="36">
        <v>0</v>
      </c>
    </row>
    <row r="389" spans="1:47" x14ac:dyDescent="0.2">
      <c r="A389" s="36">
        <v>388</v>
      </c>
      <c r="B389" s="36">
        <v>1002143</v>
      </c>
      <c r="C389" s="36" t="s">
        <v>42</v>
      </c>
      <c r="D389" s="36" t="s">
        <v>228</v>
      </c>
      <c r="E389" s="36" t="s">
        <v>2053</v>
      </c>
      <c r="F389" s="36">
        <v>5</v>
      </c>
      <c r="G389" s="36">
        <v>48</v>
      </c>
      <c r="H389" s="36">
        <v>66</v>
      </c>
      <c r="I389" s="36">
        <v>41</v>
      </c>
      <c r="J389" s="36">
        <v>39</v>
      </c>
      <c r="K389" s="36">
        <v>51</v>
      </c>
      <c r="L389" s="36">
        <v>5</v>
      </c>
      <c r="M389" s="36">
        <v>6</v>
      </c>
      <c r="N389" s="36">
        <v>4</v>
      </c>
      <c r="O389" s="36">
        <v>2</v>
      </c>
      <c r="P389" s="36">
        <v>0</v>
      </c>
      <c r="Q389" s="36">
        <v>1</v>
      </c>
      <c r="R389" s="36">
        <v>0</v>
      </c>
      <c r="S389" s="36">
        <v>0</v>
      </c>
      <c r="T389" s="36">
        <v>0</v>
      </c>
      <c r="U389" s="36" t="s">
        <v>1975</v>
      </c>
      <c r="V389" s="36" t="s">
        <v>2068</v>
      </c>
      <c r="W389" s="36" t="s">
        <v>2067</v>
      </c>
      <c r="X389" s="36" t="s">
        <v>1991</v>
      </c>
      <c r="Y389" s="36" t="s">
        <v>2066</v>
      </c>
      <c r="Z389" s="36">
        <v>394600</v>
      </c>
      <c r="AB389" s="36">
        <v>313100</v>
      </c>
      <c r="AD389" s="36" t="s">
        <v>1993</v>
      </c>
      <c r="AE389" s="36">
        <v>23</v>
      </c>
      <c r="AF389" s="36">
        <v>0</v>
      </c>
      <c r="AG389" s="36">
        <v>0</v>
      </c>
      <c r="AH389" s="36">
        <v>0</v>
      </c>
      <c r="AI389" s="36">
        <v>0.12</v>
      </c>
      <c r="AJ389" s="36">
        <v>0.34</v>
      </c>
      <c r="AK389" s="36">
        <v>0.63</v>
      </c>
      <c r="AL389" s="36">
        <v>385000</v>
      </c>
      <c r="AO389" s="36">
        <v>5</v>
      </c>
      <c r="AP389" s="36">
        <v>0</v>
      </c>
      <c r="AQ389" s="36">
        <v>1</v>
      </c>
      <c r="AR389" s="36">
        <v>81</v>
      </c>
      <c r="AS389" s="36">
        <v>94</v>
      </c>
      <c r="AT389" s="36">
        <v>141</v>
      </c>
      <c r="AU389" s="36">
        <v>0</v>
      </c>
    </row>
    <row r="390" spans="1:47" x14ac:dyDescent="0.2">
      <c r="A390" s="36">
        <v>389</v>
      </c>
      <c r="B390" s="36">
        <v>271129</v>
      </c>
      <c r="C390" s="36" t="s">
        <v>691</v>
      </c>
      <c r="D390" s="36" t="s">
        <v>692</v>
      </c>
      <c r="E390" s="36" t="s">
        <v>2053</v>
      </c>
      <c r="F390" s="36">
        <v>13</v>
      </c>
      <c r="G390" s="36">
        <v>48</v>
      </c>
      <c r="H390" s="36">
        <v>50</v>
      </c>
      <c r="I390" s="36">
        <v>45</v>
      </c>
      <c r="J390" s="36">
        <v>44</v>
      </c>
      <c r="K390" s="36">
        <v>52</v>
      </c>
      <c r="L390" s="36">
        <v>2</v>
      </c>
      <c r="M390" s="36">
        <v>5</v>
      </c>
      <c r="N390" s="36">
        <v>1</v>
      </c>
      <c r="O390" s="36">
        <v>1</v>
      </c>
      <c r="P390" s="36">
        <v>19</v>
      </c>
      <c r="Q390" s="36">
        <v>0</v>
      </c>
      <c r="R390" s="36">
        <v>0</v>
      </c>
      <c r="S390" s="36">
        <v>1</v>
      </c>
      <c r="T390" s="36">
        <v>0</v>
      </c>
      <c r="U390" s="36" t="s">
        <v>1975</v>
      </c>
      <c r="V390" s="36" t="s">
        <v>1985</v>
      </c>
      <c r="W390" s="36" t="s">
        <v>2065</v>
      </c>
      <c r="X390" s="36" t="s">
        <v>2003</v>
      </c>
      <c r="Y390" s="36" t="s">
        <v>2064</v>
      </c>
      <c r="Z390" s="36">
        <v>649900</v>
      </c>
      <c r="AB390" s="36">
        <v>513300</v>
      </c>
      <c r="AD390" s="36" t="s">
        <v>2001</v>
      </c>
      <c r="AE390" s="36">
        <v>22</v>
      </c>
      <c r="AF390" s="36">
        <v>0</v>
      </c>
      <c r="AG390" s="36">
        <v>0</v>
      </c>
      <c r="AH390" s="36">
        <v>0</v>
      </c>
      <c r="AI390" s="36">
        <v>0.39</v>
      </c>
      <c r="AJ390" s="36">
        <v>0.56999999999999995</v>
      </c>
      <c r="AK390" s="36">
        <v>0.71</v>
      </c>
      <c r="AL390" s="36">
        <v>634000</v>
      </c>
      <c r="AO390" s="36">
        <v>3</v>
      </c>
      <c r="AP390" s="36">
        <v>1</v>
      </c>
      <c r="AQ390" s="36">
        <v>1</v>
      </c>
      <c r="AR390" s="36">
        <v>71</v>
      </c>
      <c r="AS390" s="36">
        <v>42</v>
      </c>
      <c r="AT390" s="36">
        <v>48</v>
      </c>
      <c r="AU390" s="36">
        <v>0</v>
      </c>
    </row>
    <row r="391" spans="1:47" x14ac:dyDescent="0.2">
      <c r="A391" s="36">
        <v>390</v>
      </c>
      <c r="B391" s="36">
        <v>1006058</v>
      </c>
      <c r="C391" s="36" t="s">
        <v>128</v>
      </c>
      <c r="D391" s="36" t="s">
        <v>290</v>
      </c>
      <c r="E391" s="36" t="s">
        <v>2053</v>
      </c>
      <c r="F391" s="36">
        <v>4</v>
      </c>
      <c r="G391" s="36">
        <v>47</v>
      </c>
      <c r="H391" s="36">
        <v>29</v>
      </c>
      <c r="I391" s="36">
        <v>38</v>
      </c>
      <c r="J391" s="36">
        <v>35</v>
      </c>
      <c r="K391" s="36">
        <v>48</v>
      </c>
      <c r="L391" s="36">
        <v>6</v>
      </c>
      <c r="M391" s="36">
        <v>4</v>
      </c>
      <c r="N391" s="36">
        <v>3</v>
      </c>
      <c r="O391" s="36">
        <v>3</v>
      </c>
      <c r="P391" s="36">
        <v>0</v>
      </c>
      <c r="Q391" s="36">
        <v>0</v>
      </c>
      <c r="R391" s="36">
        <v>0</v>
      </c>
      <c r="S391" s="36">
        <v>0</v>
      </c>
      <c r="T391" s="36">
        <v>0</v>
      </c>
      <c r="U391" s="36" t="s">
        <v>1975</v>
      </c>
      <c r="V391" s="36" t="s">
        <v>1983</v>
      </c>
      <c r="W391" s="36" t="s">
        <v>2063</v>
      </c>
      <c r="Z391" s="36">
        <v>627200</v>
      </c>
      <c r="AB391" s="36">
        <v>385100</v>
      </c>
      <c r="AD391" s="36" t="s">
        <v>1978</v>
      </c>
      <c r="AE391" s="36">
        <v>8</v>
      </c>
      <c r="AF391" s="36">
        <v>0</v>
      </c>
      <c r="AG391" s="36">
        <v>0</v>
      </c>
      <c r="AH391" s="36">
        <v>0</v>
      </c>
      <c r="AI391" s="36">
        <v>0.7</v>
      </c>
      <c r="AJ391" s="36">
        <v>0.53</v>
      </c>
      <c r="AK391" s="36">
        <v>0.31</v>
      </c>
      <c r="AL391" s="36">
        <v>612000</v>
      </c>
      <c r="AO391" s="36">
        <v>1</v>
      </c>
      <c r="AP391" s="36">
        <v>1</v>
      </c>
      <c r="AQ391" s="36">
        <v>2</v>
      </c>
      <c r="AR391" s="36">
        <v>70</v>
      </c>
      <c r="AS391" s="36">
        <v>89</v>
      </c>
      <c r="AT391" s="36">
        <v>275</v>
      </c>
      <c r="AU391" s="36">
        <v>0</v>
      </c>
    </row>
    <row r="392" spans="1:47" x14ac:dyDescent="0.2">
      <c r="A392" s="36">
        <v>391</v>
      </c>
      <c r="B392" s="36">
        <v>1001017</v>
      </c>
      <c r="C392" s="36" t="s">
        <v>318</v>
      </c>
      <c r="D392" s="36" t="s">
        <v>697</v>
      </c>
      <c r="E392" s="36" t="s">
        <v>2053</v>
      </c>
      <c r="F392" s="36">
        <v>14</v>
      </c>
      <c r="G392" s="36">
        <v>45</v>
      </c>
      <c r="H392" s="36">
        <v>69</v>
      </c>
      <c r="I392" s="36">
        <v>30</v>
      </c>
      <c r="J392" s="36">
        <v>43</v>
      </c>
      <c r="K392" s="36">
        <v>51</v>
      </c>
      <c r="L392" s="36">
        <v>6</v>
      </c>
      <c r="M392" s="36">
        <v>2</v>
      </c>
      <c r="N392" s="36">
        <v>3</v>
      </c>
      <c r="O392" s="36">
        <v>0</v>
      </c>
      <c r="P392" s="36">
        <v>0</v>
      </c>
      <c r="Q392" s="36">
        <v>2</v>
      </c>
      <c r="R392" s="36">
        <v>2</v>
      </c>
      <c r="S392" s="36">
        <v>3</v>
      </c>
      <c r="T392" s="36">
        <v>0</v>
      </c>
      <c r="U392" s="36" t="s">
        <v>1975</v>
      </c>
      <c r="V392" s="36" t="s">
        <v>1989</v>
      </c>
      <c r="W392" s="36" t="s">
        <v>2062</v>
      </c>
      <c r="Z392" s="36">
        <v>461600</v>
      </c>
      <c r="AB392" s="36">
        <v>318500</v>
      </c>
      <c r="AD392" s="36" t="s">
        <v>1993</v>
      </c>
      <c r="AE392" s="36">
        <v>20</v>
      </c>
      <c r="AF392" s="36">
        <v>0</v>
      </c>
      <c r="AG392" s="36">
        <v>0</v>
      </c>
      <c r="AH392" s="36">
        <v>0</v>
      </c>
      <c r="AI392" s="36">
        <v>0.43</v>
      </c>
      <c r="AJ392" s="36">
        <v>0.52</v>
      </c>
      <c r="AK392" s="36">
        <v>0.5</v>
      </c>
      <c r="AL392" s="36">
        <v>451000</v>
      </c>
      <c r="AO392" s="36">
        <v>3</v>
      </c>
      <c r="AP392" s="36">
        <v>0</v>
      </c>
      <c r="AQ392" s="36">
        <v>2</v>
      </c>
      <c r="AR392" s="36">
        <v>87</v>
      </c>
      <c r="AS392" s="36">
        <v>86</v>
      </c>
      <c r="AT392" s="36">
        <v>160</v>
      </c>
      <c r="AU392" s="36">
        <v>1</v>
      </c>
    </row>
    <row r="393" spans="1:47" x14ac:dyDescent="0.2">
      <c r="A393" s="36">
        <v>392</v>
      </c>
      <c r="B393" s="36">
        <v>1017118</v>
      </c>
      <c r="C393" s="36" t="s">
        <v>216</v>
      </c>
      <c r="D393" s="36" t="s">
        <v>1659</v>
      </c>
      <c r="E393" s="36" t="s">
        <v>2053</v>
      </c>
      <c r="F393" s="36">
        <v>9</v>
      </c>
      <c r="G393" s="36">
        <v>44</v>
      </c>
      <c r="H393" s="36">
        <v>46</v>
      </c>
      <c r="I393" s="36">
        <v>24</v>
      </c>
      <c r="J393" s="36">
        <v>38</v>
      </c>
      <c r="K393" s="36">
        <v>51</v>
      </c>
      <c r="L393" s="36">
        <v>8</v>
      </c>
      <c r="M393" s="36">
        <v>4</v>
      </c>
      <c r="N393" s="36">
        <v>2</v>
      </c>
      <c r="O393" s="36">
        <v>1</v>
      </c>
      <c r="P393" s="36">
        <v>0</v>
      </c>
      <c r="Q393" s="36">
        <v>2</v>
      </c>
      <c r="R393" s="36">
        <v>2</v>
      </c>
      <c r="S393" s="36">
        <v>1</v>
      </c>
      <c r="T393" s="36">
        <v>0</v>
      </c>
      <c r="U393" s="36" t="s">
        <v>1975</v>
      </c>
      <c r="V393" s="36" t="s">
        <v>1995</v>
      </c>
      <c r="W393" s="36" t="s">
        <v>2061</v>
      </c>
      <c r="Z393" s="36">
        <v>301400</v>
      </c>
      <c r="AB393" s="36">
        <v>192700</v>
      </c>
      <c r="AD393" s="36" t="s">
        <v>1978</v>
      </c>
      <c r="AE393" s="36">
        <v>31</v>
      </c>
      <c r="AF393" s="36">
        <v>0</v>
      </c>
      <c r="AG393" s="36">
        <v>0</v>
      </c>
      <c r="AH393" s="36">
        <v>0</v>
      </c>
      <c r="AI393" s="36">
        <v>19.25</v>
      </c>
      <c r="AJ393" s="36">
        <v>24.01</v>
      </c>
      <c r="AK393" s="36">
        <v>1.08</v>
      </c>
      <c r="AL393" s="36">
        <v>537000</v>
      </c>
      <c r="AO393" s="36">
        <v>5</v>
      </c>
      <c r="AP393" s="36">
        <v>0</v>
      </c>
      <c r="AQ393" s="36">
        <v>6</v>
      </c>
      <c r="AR393" s="36">
        <v>58</v>
      </c>
      <c r="AS393" s="36">
        <v>81</v>
      </c>
      <c r="AT393" s="36">
        <v>237</v>
      </c>
      <c r="AU393" s="36">
        <v>0</v>
      </c>
    </row>
    <row r="394" spans="1:47" x14ac:dyDescent="0.2">
      <c r="A394" s="36">
        <v>393</v>
      </c>
      <c r="B394" s="36">
        <v>1004965</v>
      </c>
      <c r="C394" s="36" t="s">
        <v>717</v>
      </c>
      <c r="D394" s="36" t="s">
        <v>718</v>
      </c>
      <c r="E394" s="36" t="s">
        <v>2053</v>
      </c>
      <c r="F394" s="36">
        <v>13</v>
      </c>
      <c r="G394" s="36">
        <v>43</v>
      </c>
      <c r="H394" s="36">
        <v>52</v>
      </c>
      <c r="I394" s="36">
        <v>42</v>
      </c>
      <c r="J394" s="36">
        <v>42</v>
      </c>
      <c r="K394" s="36">
        <v>49</v>
      </c>
      <c r="L394" s="36">
        <v>1</v>
      </c>
      <c r="M394" s="36">
        <v>6</v>
      </c>
      <c r="N394" s="36">
        <v>0</v>
      </c>
      <c r="O394" s="36">
        <v>1</v>
      </c>
      <c r="P394" s="36">
        <v>25</v>
      </c>
      <c r="Q394" s="36">
        <v>2</v>
      </c>
      <c r="R394" s="36">
        <v>1</v>
      </c>
      <c r="S394" s="36">
        <v>0</v>
      </c>
      <c r="T394" s="36">
        <v>0</v>
      </c>
      <c r="U394" s="36" t="s">
        <v>1975</v>
      </c>
      <c r="V394" s="36" t="s">
        <v>2003</v>
      </c>
      <c r="W394" s="36" t="s">
        <v>2060</v>
      </c>
      <c r="Z394" s="36">
        <v>602200</v>
      </c>
      <c r="AB394" s="36">
        <v>393200</v>
      </c>
      <c r="AD394" s="36" t="s">
        <v>2001</v>
      </c>
      <c r="AE394" s="36">
        <v>38</v>
      </c>
      <c r="AF394" s="36">
        <v>0</v>
      </c>
      <c r="AG394" s="36">
        <v>0</v>
      </c>
      <c r="AH394" s="36">
        <v>0</v>
      </c>
      <c r="AI394" s="36">
        <v>0.19</v>
      </c>
      <c r="AJ394" s="36">
        <v>0.51</v>
      </c>
      <c r="AK394" s="36">
        <v>0.63</v>
      </c>
      <c r="AL394" s="36">
        <v>587000</v>
      </c>
      <c r="AO394" s="36">
        <v>6</v>
      </c>
      <c r="AP394" s="36">
        <v>4</v>
      </c>
      <c r="AQ394" s="36">
        <v>1</v>
      </c>
      <c r="AR394" s="36">
        <v>71</v>
      </c>
      <c r="AS394" s="36">
        <v>58</v>
      </c>
      <c r="AT394" s="36">
        <v>29</v>
      </c>
      <c r="AU394" s="36">
        <v>0</v>
      </c>
    </row>
    <row r="395" spans="1:47" x14ac:dyDescent="0.2">
      <c r="A395" s="36">
        <v>394</v>
      </c>
      <c r="B395" s="36">
        <v>992499</v>
      </c>
      <c r="C395" s="36" t="s">
        <v>711</v>
      </c>
      <c r="D395" s="36" t="s">
        <v>712</v>
      </c>
      <c r="E395" s="36" t="s">
        <v>2053</v>
      </c>
      <c r="F395" s="36">
        <v>9</v>
      </c>
      <c r="G395" s="36">
        <v>43</v>
      </c>
      <c r="H395" s="36">
        <v>42</v>
      </c>
      <c r="I395" s="36">
        <v>38</v>
      </c>
      <c r="J395" s="36">
        <v>37</v>
      </c>
      <c r="K395" s="36">
        <v>48</v>
      </c>
      <c r="L395" s="36">
        <v>4</v>
      </c>
      <c r="M395" s="36">
        <v>5</v>
      </c>
      <c r="N395" s="36">
        <v>3</v>
      </c>
      <c r="O395" s="36">
        <v>2</v>
      </c>
      <c r="P395" s="36">
        <v>0</v>
      </c>
      <c r="Q395" s="36">
        <v>1</v>
      </c>
      <c r="R395" s="36">
        <v>1</v>
      </c>
      <c r="S395" s="36">
        <v>1</v>
      </c>
      <c r="T395" s="36">
        <v>0</v>
      </c>
      <c r="U395" s="36" t="s">
        <v>1975</v>
      </c>
      <c r="V395" s="36" t="s">
        <v>1974</v>
      </c>
      <c r="W395" s="36" t="s">
        <v>2059</v>
      </c>
      <c r="Z395" s="36">
        <v>428900</v>
      </c>
      <c r="AB395" s="36">
        <v>264300</v>
      </c>
      <c r="AD395" s="36" t="s">
        <v>1987</v>
      </c>
      <c r="AE395" s="36">
        <v>28</v>
      </c>
      <c r="AF395" s="36">
        <v>0</v>
      </c>
      <c r="AG395" s="36">
        <v>0</v>
      </c>
      <c r="AH395" s="36">
        <v>0</v>
      </c>
      <c r="AI395" s="36">
        <v>0.23</v>
      </c>
      <c r="AJ395" s="36">
        <v>0.15</v>
      </c>
      <c r="AK395" s="36">
        <v>0.06</v>
      </c>
      <c r="AL395" s="36">
        <v>419000</v>
      </c>
      <c r="AO395" s="36">
        <v>4</v>
      </c>
      <c r="AP395" s="36">
        <v>2</v>
      </c>
      <c r="AQ395" s="36">
        <v>2</v>
      </c>
      <c r="AR395" s="36">
        <v>66</v>
      </c>
      <c r="AS395" s="36">
        <v>80</v>
      </c>
      <c r="AT395" s="36">
        <v>205</v>
      </c>
      <c r="AU395" s="36">
        <v>0</v>
      </c>
    </row>
    <row r="396" spans="1:47" x14ac:dyDescent="0.2">
      <c r="A396" s="36">
        <v>395</v>
      </c>
      <c r="B396" s="36">
        <v>1004894</v>
      </c>
      <c r="C396" s="36" t="s">
        <v>680</v>
      </c>
      <c r="D396" s="36" t="s">
        <v>681</v>
      </c>
      <c r="E396" s="36" t="s">
        <v>2053</v>
      </c>
      <c r="F396" s="36">
        <v>3</v>
      </c>
      <c r="G396" s="36">
        <v>30</v>
      </c>
      <c r="H396" s="36">
        <v>44</v>
      </c>
      <c r="I396" s="36">
        <v>14</v>
      </c>
      <c r="J396" s="36">
        <v>26</v>
      </c>
      <c r="K396" s="36">
        <v>37</v>
      </c>
      <c r="L396" s="36">
        <v>6</v>
      </c>
      <c r="M396" s="36">
        <v>4</v>
      </c>
      <c r="N396" s="36">
        <v>2</v>
      </c>
      <c r="O396" s="36">
        <v>0</v>
      </c>
      <c r="P396" s="36">
        <v>1</v>
      </c>
      <c r="Q396" s="36">
        <v>0</v>
      </c>
      <c r="R396" s="36">
        <v>1</v>
      </c>
      <c r="S396" s="36">
        <v>0</v>
      </c>
      <c r="T396" s="36">
        <v>0</v>
      </c>
      <c r="U396" s="36" t="s">
        <v>1975</v>
      </c>
      <c r="V396" s="36" t="s">
        <v>1995</v>
      </c>
      <c r="W396" s="36" t="s">
        <v>2058</v>
      </c>
      <c r="Z396" s="36">
        <v>273200</v>
      </c>
      <c r="AB396" s="36">
        <v>203700</v>
      </c>
      <c r="AD396" s="36" t="s">
        <v>1978</v>
      </c>
      <c r="AE396" s="36">
        <v>16</v>
      </c>
      <c r="AF396" s="36">
        <v>0</v>
      </c>
      <c r="AG396" s="36">
        <v>0</v>
      </c>
      <c r="AH396" s="36">
        <v>0</v>
      </c>
      <c r="AI396" s="36">
        <v>0.78</v>
      </c>
      <c r="AJ396" s="36">
        <v>0.56000000000000005</v>
      </c>
      <c r="AK396" s="36">
        <v>1.42</v>
      </c>
      <c r="AL396" s="36">
        <v>267000</v>
      </c>
      <c r="AO396" s="36">
        <v>3</v>
      </c>
      <c r="AP396" s="36">
        <v>0</v>
      </c>
      <c r="AQ396" s="36">
        <v>1</v>
      </c>
      <c r="AR396" s="36">
        <v>80</v>
      </c>
      <c r="AS396" s="36">
        <v>79</v>
      </c>
      <c r="AT396" s="36">
        <v>248</v>
      </c>
      <c r="AU396" s="36">
        <v>1</v>
      </c>
    </row>
    <row r="397" spans="1:47" x14ac:dyDescent="0.2">
      <c r="A397" s="36">
        <v>396</v>
      </c>
      <c r="B397" s="36">
        <v>1017095</v>
      </c>
      <c r="C397" s="36" t="s">
        <v>473</v>
      </c>
      <c r="D397" s="36" t="s">
        <v>724</v>
      </c>
      <c r="E397" s="36" t="s">
        <v>2053</v>
      </c>
      <c r="F397" s="36">
        <v>3</v>
      </c>
      <c r="G397" s="36">
        <v>30</v>
      </c>
      <c r="H397" s="36">
        <v>18</v>
      </c>
      <c r="I397" s="36">
        <v>24</v>
      </c>
      <c r="J397" s="36">
        <v>22</v>
      </c>
      <c r="K397" s="36">
        <v>27</v>
      </c>
      <c r="L397" s="36">
        <v>4</v>
      </c>
      <c r="M397" s="36">
        <v>1</v>
      </c>
      <c r="N397" s="36">
        <v>2</v>
      </c>
      <c r="O397" s="36">
        <v>2</v>
      </c>
      <c r="P397" s="36">
        <v>0</v>
      </c>
      <c r="Q397" s="36">
        <v>2</v>
      </c>
      <c r="R397" s="36">
        <v>0</v>
      </c>
      <c r="S397" s="36">
        <v>0</v>
      </c>
      <c r="T397" s="36">
        <v>0</v>
      </c>
      <c r="U397" s="36" t="s">
        <v>1975</v>
      </c>
      <c r="V397" s="36" t="s">
        <v>1985</v>
      </c>
      <c r="W397" s="36" t="s">
        <v>2057</v>
      </c>
      <c r="Y397" s="36" t="s">
        <v>2056</v>
      </c>
      <c r="Z397" s="36">
        <v>191800</v>
      </c>
      <c r="AB397" s="36">
        <v>123900</v>
      </c>
      <c r="AD397" s="36" t="s">
        <v>1978</v>
      </c>
      <c r="AE397" s="36">
        <v>27</v>
      </c>
      <c r="AF397" s="36">
        <v>0</v>
      </c>
      <c r="AG397" s="36">
        <v>0</v>
      </c>
      <c r="AH397" s="36">
        <v>0</v>
      </c>
      <c r="AI397" s="36">
        <v>0.43</v>
      </c>
      <c r="AJ397" s="36">
        <v>0.57999999999999996</v>
      </c>
      <c r="AK397" s="36">
        <v>2.0499999999999998</v>
      </c>
      <c r="AL397" s="36">
        <v>200000</v>
      </c>
      <c r="AO397" s="36">
        <v>3</v>
      </c>
      <c r="AP397" s="36">
        <v>1</v>
      </c>
      <c r="AQ397" s="36">
        <v>1</v>
      </c>
      <c r="AR397" s="36">
        <v>80</v>
      </c>
      <c r="AS397" s="36">
        <v>32</v>
      </c>
      <c r="AT397" s="36">
        <v>55</v>
      </c>
      <c r="AU397" s="36">
        <v>0</v>
      </c>
    </row>
    <row r="398" spans="1:47" x14ac:dyDescent="0.2">
      <c r="A398" s="36">
        <v>397</v>
      </c>
      <c r="B398" s="36">
        <v>998484</v>
      </c>
      <c r="C398" s="36" t="s">
        <v>137</v>
      </c>
      <c r="D398" s="36" t="s">
        <v>720</v>
      </c>
      <c r="E398" s="36" t="s">
        <v>2053</v>
      </c>
      <c r="F398" s="36">
        <v>1</v>
      </c>
      <c r="G398" s="36">
        <v>18</v>
      </c>
      <c r="H398" s="36">
        <v>28</v>
      </c>
      <c r="I398" s="36">
        <v>3</v>
      </c>
      <c r="J398" s="36">
        <v>15</v>
      </c>
      <c r="K398" s="36">
        <v>24</v>
      </c>
      <c r="L398" s="36">
        <v>5</v>
      </c>
      <c r="M398" s="36">
        <v>3</v>
      </c>
      <c r="N398" s="36">
        <v>0</v>
      </c>
      <c r="O398" s="36">
        <v>0</v>
      </c>
      <c r="P398" s="36">
        <v>0</v>
      </c>
      <c r="Q398" s="36">
        <v>0</v>
      </c>
      <c r="R398" s="36">
        <v>1</v>
      </c>
      <c r="S398" s="36">
        <v>0</v>
      </c>
      <c r="T398" s="36">
        <v>0</v>
      </c>
      <c r="U398" s="36" t="s">
        <v>1975</v>
      </c>
      <c r="V398" s="36" t="s">
        <v>1789</v>
      </c>
      <c r="W398" s="36" t="s">
        <v>2055</v>
      </c>
      <c r="X398" s="36" t="s">
        <v>1989</v>
      </c>
      <c r="Y398" s="36" t="s">
        <v>2054</v>
      </c>
      <c r="Z398" s="36">
        <v>535600</v>
      </c>
      <c r="AB398" s="36">
        <v>351200</v>
      </c>
      <c r="AD398" s="36" t="s">
        <v>1987</v>
      </c>
      <c r="AE398" s="36">
        <v>44</v>
      </c>
      <c r="AF398" s="36">
        <v>0</v>
      </c>
      <c r="AG398" s="36">
        <v>0</v>
      </c>
      <c r="AH398" s="36">
        <v>0</v>
      </c>
      <c r="AI398" s="36">
        <v>0.23</v>
      </c>
      <c r="AJ398" s="36">
        <v>0.46</v>
      </c>
      <c r="AK398" s="36">
        <v>0.52</v>
      </c>
      <c r="AL398" s="36">
        <v>522000</v>
      </c>
      <c r="AO398" s="36">
        <v>5</v>
      </c>
      <c r="AP398" s="36">
        <v>0</v>
      </c>
      <c r="AQ398" s="36">
        <v>3</v>
      </c>
      <c r="AR398" s="36">
        <v>37</v>
      </c>
      <c r="AS398" s="36">
        <v>46</v>
      </c>
      <c r="AT398" s="36">
        <v>127</v>
      </c>
      <c r="AU398" s="36">
        <v>0</v>
      </c>
    </row>
    <row r="399" spans="1:47" x14ac:dyDescent="0.2">
      <c r="A399" s="36">
        <v>398</v>
      </c>
      <c r="B399" s="36">
        <v>1015781</v>
      </c>
      <c r="C399" s="36" t="s">
        <v>136</v>
      </c>
      <c r="D399" s="36" t="s">
        <v>683</v>
      </c>
      <c r="E399" s="36" t="s">
        <v>2053</v>
      </c>
      <c r="F399" s="36">
        <v>2</v>
      </c>
      <c r="G399" s="36">
        <v>6</v>
      </c>
      <c r="H399" s="36">
        <v>-3</v>
      </c>
      <c r="I399" s="36">
        <v>2</v>
      </c>
      <c r="J399" s="36">
        <v>14</v>
      </c>
      <c r="K399" s="36">
        <v>25</v>
      </c>
      <c r="L399" s="36">
        <v>2</v>
      </c>
      <c r="M399" s="36">
        <v>4</v>
      </c>
      <c r="N399" s="36">
        <v>2</v>
      </c>
      <c r="O399" s="36">
        <v>0</v>
      </c>
      <c r="P399" s="36">
        <v>0</v>
      </c>
      <c r="Q399" s="36">
        <v>0</v>
      </c>
      <c r="R399" s="36">
        <v>5</v>
      </c>
      <c r="S399" s="36">
        <v>0</v>
      </c>
      <c r="T399" s="36">
        <v>1</v>
      </c>
      <c r="U399" s="36" t="s">
        <v>1975</v>
      </c>
      <c r="V399" s="36" t="s">
        <v>2052</v>
      </c>
      <c r="W399" s="36" t="s">
        <v>2051</v>
      </c>
      <c r="X399" s="36" t="s">
        <v>1989</v>
      </c>
      <c r="Y399" s="36" t="s">
        <v>2050</v>
      </c>
      <c r="Z399" s="36">
        <v>254200</v>
      </c>
      <c r="AB399" s="36">
        <v>123900</v>
      </c>
      <c r="AD399" s="36" t="s">
        <v>2001</v>
      </c>
      <c r="AE399" s="36">
        <v>30</v>
      </c>
      <c r="AF399" s="36">
        <v>0</v>
      </c>
      <c r="AG399" s="36">
        <v>0</v>
      </c>
      <c r="AH399" s="36">
        <v>0</v>
      </c>
      <c r="AI399" s="36">
        <v>0.82</v>
      </c>
      <c r="AJ399" s="36">
        <v>2.58</v>
      </c>
      <c r="AK399" s="36">
        <v>0.73</v>
      </c>
      <c r="AL399" s="36">
        <v>259000</v>
      </c>
      <c r="AO399" s="36">
        <v>4</v>
      </c>
      <c r="AP399" s="36">
        <v>0</v>
      </c>
      <c r="AQ399" s="36">
        <v>7</v>
      </c>
      <c r="AR399" s="36">
        <v>66</v>
      </c>
      <c r="AS399" s="36">
        <v>84</v>
      </c>
      <c r="AT399" s="36">
        <v>17</v>
      </c>
      <c r="AU399" s="36">
        <v>0</v>
      </c>
    </row>
    <row r="400" spans="1:47" x14ac:dyDescent="0.2">
      <c r="A400" s="36">
        <v>399</v>
      </c>
      <c r="B400" s="36">
        <v>290528</v>
      </c>
      <c r="C400" s="36" t="s">
        <v>278</v>
      </c>
      <c r="D400" s="36" t="s">
        <v>645</v>
      </c>
      <c r="E400" s="36" t="s">
        <v>2024</v>
      </c>
      <c r="F400" s="36">
        <v>28</v>
      </c>
      <c r="G400" s="36">
        <v>111</v>
      </c>
      <c r="H400" s="36">
        <v>153</v>
      </c>
      <c r="I400" s="36">
        <v>135</v>
      </c>
      <c r="J400" s="36">
        <v>97</v>
      </c>
      <c r="K400" s="36">
        <v>116</v>
      </c>
      <c r="L400" s="36">
        <v>10</v>
      </c>
      <c r="M400" s="36">
        <v>7</v>
      </c>
      <c r="N400" s="36">
        <v>8</v>
      </c>
      <c r="O400" s="36">
        <v>3</v>
      </c>
      <c r="P400" s="36">
        <v>12</v>
      </c>
      <c r="Q400" s="36">
        <v>2</v>
      </c>
      <c r="R400" s="36">
        <v>1</v>
      </c>
      <c r="S400" s="36">
        <v>3</v>
      </c>
      <c r="T400" s="36">
        <v>2</v>
      </c>
      <c r="U400" s="36" t="s">
        <v>1975</v>
      </c>
      <c r="V400" s="36" t="s">
        <v>2020</v>
      </c>
      <c r="W400" s="36" t="s">
        <v>2049</v>
      </c>
      <c r="X400" s="36" t="s">
        <v>2003</v>
      </c>
      <c r="Y400" s="36" t="s">
        <v>2048</v>
      </c>
      <c r="Z400" s="36">
        <v>936900</v>
      </c>
      <c r="AB400" s="36">
        <v>622100</v>
      </c>
      <c r="AD400" s="36" t="s">
        <v>2001</v>
      </c>
      <c r="AE400" s="36">
        <v>11</v>
      </c>
      <c r="AF400" s="36">
        <v>0</v>
      </c>
      <c r="AG400" s="36">
        <v>0</v>
      </c>
      <c r="AH400" s="36">
        <v>0</v>
      </c>
      <c r="AI400" s="36">
        <v>2.76</v>
      </c>
      <c r="AJ400" s="36">
        <v>3.29</v>
      </c>
      <c r="AK400" s="36">
        <v>5.38</v>
      </c>
      <c r="AL400" s="36">
        <v>914000</v>
      </c>
      <c r="AO400" s="36">
        <v>10</v>
      </c>
      <c r="AP400" s="36">
        <v>2</v>
      </c>
      <c r="AQ400" s="36">
        <v>3</v>
      </c>
      <c r="AR400" s="36">
        <v>76</v>
      </c>
      <c r="AS400" s="36">
        <v>83</v>
      </c>
      <c r="AT400" s="36">
        <v>153</v>
      </c>
      <c r="AU400" s="36">
        <v>0</v>
      </c>
    </row>
    <row r="401" spans="1:47" x14ac:dyDescent="0.2">
      <c r="A401" s="36">
        <v>400</v>
      </c>
      <c r="B401" s="36">
        <v>298210</v>
      </c>
      <c r="C401" s="36" t="s">
        <v>663</v>
      </c>
      <c r="D401" s="36" t="s">
        <v>664</v>
      </c>
      <c r="E401" s="36" t="s">
        <v>2024</v>
      </c>
      <c r="F401" s="36">
        <v>22</v>
      </c>
      <c r="G401" s="36">
        <v>102</v>
      </c>
      <c r="H401" s="36">
        <v>114</v>
      </c>
      <c r="I401" s="36">
        <v>121</v>
      </c>
      <c r="J401" s="36">
        <v>87</v>
      </c>
      <c r="K401" s="36">
        <v>120</v>
      </c>
      <c r="L401" s="36">
        <v>11</v>
      </c>
      <c r="M401" s="36">
        <v>21</v>
      </c>
      <c r="N401" s="36">
        <v>4</v>
      </c>
      <c r="O401" s="36">
        <v>2</v>
      </c>
      <c r="P401" s="36">
        <v>0</v>
      </c>
      <c r="Q401" s="36">
        <v>1</v>
      </c>
      <c r="R401" s="36">
        <v>0</v>
      </c>
      <c r="S401" s="36">
        <v>1</v>
      </c>
      <c r="T401" s="36">
        <v>0</v>
      </c>
      <c r="U401" s="36" t="s">
        <v>1975</v>
      </c>
      <c r="V401" s="36" t="s">
        <v>2020</v>
      </c>
      <c r="W401" s="36" t="s">
        <v>2047</v>
      </c>
      <c r="X401" s="36" t="s">
        <v>1980</v>
      </c>
      <c r="Y401" s="36" t="s">
        <v>2046</v>
      </c>
      <c r="Z401" s="36">
        <v>930500</v>
      </c>
      <c r="AB401" s="36">
        <v>618600</v>
      </c>
      <c r="AD401" s="36" t="s">
        <v>1987</v>
      </c>
      <c r="AE401" s="36">
        <v>5</v>
      </c>
      <c r="AF401" s="36">
        <v>0</v>
      </c>
      <c r="AG401" s="36">
        <v>0</v>
      </c>
      <c r="AH401" s="36">
        <v>0</v>
      </c>
      <c r="AI401" s="36">
        <v>3.03</v>
      </c>
      <c r="AJ401" s="36">
        <v>5.14</v>
      </c>
      <c r="AK401" s="36">
        <v>3.56</v>
      </c>
      <c r="AL401" s="36">
        <v>908000</v>
      </c>
      <c r="AO401" s="36">
        <v>13</v>
      </c>
      <c r="AP401" s="36">
        <v>4</v>
      </c>
      <c r="AQ401" s="36">
        <v>3</v>
      </c>
      <c r="AR401" s="36">
        <v>81</v>
      </c>
      <c r="AS401" s="36">
        <v>86</v>
      </c>
      <c r="AT401" s="36">
        <v>513</v>
      </c>
      <c r="AU401" s="36">
        <v>0</v>
      </c>
    </row>
    <row r="402" spans="1:47" x14ac:dyDescent="0.2">
      <c r="A402" s="36">
        <v>401</v>
      </c>
      <c r="B402" s="36">
        <v>996701</v>
      </c>
      <c r="C402" s="36" t="s">
        <v>662</v>
      </c>
      <c r="D402" s="36" t="s">
        <v>600</v>
      </c>
      <c r="E402" s="36" t="s">
        <v>2024</v>
      </c>
      <c r="F402" s="36">
        <v>20</v>
      </c>
      <c r="G402" s="36">
        <v>100</v>
      </c>
      <c r="H402" s="36">
        <v>95</v>
      </c>
      <c r="I402" s="36">
        <v>128</v>
      </c>
      <c r="J402" s="36">
        <v>82</v>
      </c>
      <c r="K402" s="36">
        <v>117</v>
      </c>
      <c r="L402" s="36">
        <v>18</v>
      </c>
      <c r="M402" s="36">
        <v>13</v>
      </c>
      <c r="N402" s="36">
        <v>6</v>
      </c>
      <c r="O402" s="36">
        <v>2</v>
      </c>
      <c r="P402" s="36">
        <v>0</v>
      </c>
      <c r="Q402" s="36">
        <v>0</v>
      </c>
      <c r="R402" s="36">
        <v>2</v>
      </c>
      <c r="S402" s="36">
        <v>0</v>
      </c>
      <c r="T402" s="36">
        <v>0</v>
      </c>
      <c r="U402" s="36" t="s">
        <v>1975</v>
      </c>
      <c r="V402" s="36" t="s">
        <v>2020</v>
      </c>
      <c r="W402" s="36" t="s">
        <v>2045</v>
      </c>
      <c r="X402" s="36" t="s">
        <v>1980</v>
      </c>
      <c r="Y402" s="36" t="s">
        <v>2044</v>
      </c>
      <c r="Z402" s="36">
        <v>1021500</v>
      </c>
      <c r="AB402" s="36">
        <v>699800</v>
      </c>
      <c r="AD402" s="36" t="s">
        <v>1978</v>
      </c>
      <c r="AE402" s="36">
        <v>13</v>
      </c>
      <c r="AF402" s="36">
        <v>0</v>
      </c>
      <c r="AG402" s="36">
        <v>0</v>
      </c>
      <c r="AH402" s="36">
        <v>0</v>
      </c>
      <c r="AI402" s="36">
        <v>26.24</v>
      </c>
      <c r="AJ402" s="36">
        <v>47.21</v>
      </c>
      <c r="AK402" s="36">
        <v>16.02</v>
      </c>
      <c r="AL402" s="36">
        <v>994000</v>
      </c>
      <c r="AO402" s="36">
        <v>13</v>
      </c>
      <c r="AP402" s="36">
        <v>9</v>
      </c>
      <c r="AQ402" s="36">
        <v>6</v>
      </c>
      <c r="AR402" s="36">
        <v>64</v>
      </c>
      <c r="AS402" s="36">
        <v>85</v>
      </c>
      <c r="AT402" s="36">
        <v>634</v>
      </c>
      <c r="AU402" s="36">
        <v>0</v>
      </c>
    </row>
    <row r="403" spans="1:47" x14ac:dyDescent="0.2">
      <c r="A403" s="36">
        <v>402</v>
      </c>
      <c r="B403" s="36">
        <v>294557</v>
      </c>
      <c r="C403" s="36" t="s">
        <v>172</v>
      </c>
      <c r="D403" s="36" t="s">
        <v>827</v>
      </c>
      <c r="E403" s="36" t="s">
        <v>2024</v>
      </c>
      <c r="F403" s="36">
        <v>25</v>
      </c>
      <c r="G403" s="36">
        <v>99</v>
      </c>
      <c r="H403" s="36">
        <v>98</v>
      </c>
      <c r="I403" s="36">
        <v>123</v>
      </c>
      <c r="J403" s="36">
        <v>81</v>
      </c>
      <c r="K403" s="36">
        <v>108</v>
      </c>
      <c r="L403" s="36">
        <v>14</v>
      </c>
      <c r="M403" s="36">
        <v>12</v>
      </c>
      <c r="N403" s="36">
        <v>6</v>
      </c>
      <c r="O403" s="36">
        <v>2</v>
      </c>
      <c r="P403" s="36">
        <v>0</v>
      </c>
      <c r="Q403" s="36">
        <v>1</v>
      </c>
      <c r="R403" s="36">
        <v>0</v>
      </c>
      <c r="S403" s="36">
        <v>1</v>
      </c>
      <c r="T403" s="36">
        <v>0</v>
      </c>
      <c r="U403" s="36" t="s">
        <v>1975</v>
      </c>
      <c r="V403" s="36" t="s">
        <v>1983</v>
      </c>
      <c r="W403" s="36" t="s">
        <v>2043</v>
      </c>
      <c r="Z403" s="36">
        <v>691900</v>
      </c>
      <c r="AB403" s="36">
        <v>392100</v>
      </c>
      <c r="AD403" s="36" t="s">
        <v>1978</v>
      </c>
      <c r="AE403" s="36">
        <v>12</v>
      </c>
      <c r="AF403" s="36">
        <v>0</v>
      </c>
      <c r="AG403" s="36">
        <v>0</v>
      </c>
      <c r="AH403" s="36">
        <v>0</v>
      </c>
      <c r="AI403" s="36">
        <v>0.82</v>
      </c>
      <c r="AJ403" s="36">
        <v>0.94</v>
      </c>
      <c r="AK403" s="36">
        <v>0.36</v>
      </c>
      <c r="AL403" s="36">
        <v>732000</v>
      </c>
      <c r="AO403" s="36">
        <v>6</v>
      </c>
      <c r="AP403" s="36">
        <v>1</v>
      </c>
      <c r="AQ403" s="36">
        <v>1</v>
      </c>
      <c r="AR403" s="36">
        <v>69</v>
      </c>
      <c r="AS403" s="36">
        <v>94</v>
      </c>
      <c r="AT403" s="36">
        <v>325</v>
      </c>
      <c r="AU403" s="36">
        <v>0</v>
      </c>
    </row>
    <row r="404" spans="1:47" x14ac:dyDescent="0.2">
      <c r="A404" s="36">
        <v>403</v>
      </c>
      <c r="B404" s="36">
        <v>298264</v>
      </c>
      <c r="C404" s="36" t="s">
        <v>207</v>
      </c>
      <c r="D404" s="36" t="s">
        <v>277</v>
      </c>
      <c r="E404" s="36" t="s">
        <v>2024</v>
      </c>
      <c r="F404" s="36">
        <v>14</v>
      </c>
      <c r="G404" s="36">
        <v>88</v>
      </c>
      <c r="H404" s="36">
        <v>81</v>
      </c>
      <c r="I404" s="36">
        <v>114</v>
      </c>
      <c r="J404" s="36">
        <v>70</v>
      </c>
      <c r="K404" s="36">
        <v>93</v>
      </c>
      <c r="L404" s="36">
        <v>16</v>
      </c>
      <c r="M404" s="36">
        <v>6</v>
      </c>
      <c r="N404" s="36">
        <v>8</v>
      </c>
      <c r="O404" s="36">
        <v>1</v>
      </c>
      <c r="P404" s="36">
        <v>0</v>
      </c>
      <c r="Q404" s="36">
        <v>0</v>
      </c>
      <c r="R404" s="36">
        <v>0</v>
      </c>
      <c r="S404" s="36">
        <v>0</v>
      </c>
      <c r="T404" s="36">
        <v>0</v>
      </c>
      <c r="U404" s="36" t="s">
        <v>1975</v>
      </c>
      <c r="V404" s="36" t="s">
        <v>1983</v>
      </c>
      <c r="W404" s="36" t="s">
        <v>2042</v>
      </c>
      <c r="Z404" s="36">
        <v>679600</v>
      </c>
      <c r="AB404" s="36">
        <v>435500</v>
      </c>
      <c r="AD404" s="36" t="s">
        <v>1978</v>
      </c>
      <c r="AE404" s="36">
        <v>15</v>
      </c>
      <c r="AF404" s="36">
        <v>0</v>
      </c>
      <c r="AG404" s="36">
        <v>0</v>
      </c>
      <c r="AH404" s="36">
        <v>0</v>
      </c>
      <c r="AI404" s="36">
        <v>0.08</v>
      </c>
      <c r="AJ404" s="36">
        <v>0.34</v>
      </c>
      <c r="AK404" s="36">
        <v>0.8</v>
      </c>
      <c r="AL404" s="36">
        <v>663000</v>
      </c>
      <c r="AO404" s="36">
        <v>5</v>
      </c>
      <c r="AP404" s="36">
        <v>1</v>
      </c>
      <c r="AQ404" s="36">
        <v>3</v>
      </c>
      <c r="AR404" s="36">
        <v>77</v>
      </c>
      <c r="AS404" s="36">
        <v>91</v>
      </c>
      <c r="AT404" s="36">
        <v>482</v>
      </c>
      <c r="AU404" s="36">
        <v>0</v>
      </c>
    </row>
    <row r="405" spans="1:47" x14ac:dyDescent="0.2">
      <c r="A405" s="36">
        <v>404</v>
      </c>
      <c r="B405" s="36">
        <v>281085</v>
      </c>
      <c r="C405" s="36" t="s">
        <v>536</v>
      </c>
      <c r="D405" s="36" t="s">
        <v>657</v>
      </c>
      <c r="E405" s="36" t="s">
        <v>2024</v>
      </c>
      <c r="F405" s="36">
        <v>14</v>
      </c>
      <c r="G405" s="36">
        <v>87</v>
      </c>
      <c r="H405" s="36">
        <v>117</v>
      </c>
      <c r="I405" s="36">
        <v>112</v>
      </c>
      <c r="J405" s="36">
        <v>71</v>
      </c>
      <c r="K405" s="36">
        <v>93</v>
      </c>
      <c r="L405" s="36">
        <v>16</v>
      </c>
      <c r="M405" s="36">
        <v>6</v>
      </c>
      <c r="N405" s="36">
        <v>9</v>
      </c>
      <c r="O405" s="36">
        <v>0</v>
      </c>
      <c r="P405" s="36">
        <v>0</v>
      </c>
      <c r="Q405" s="36">
        <v>0</v>
      </c>
      <c r="R405" s="36">
        <v>0</v>
      </c>
      <c r="S405" s="36">
        <v>0</v>
      </c>
      <c r="T405" s="36">
        <v>0</v>
      </c>
      <c r="U405" s="36" t="s">
        <v>1975</v>
      </c>
      <c r="V405" s="36" t="s">
        <v>1991</v>
      </c>
      <c r="W405" s="36" t="s">
        <v>2041</v>
      </c>
      <c r="Z405" s="36">
        <v>655000</v>
      </c>
      <c r="AB405" s="36">
        <v>507400</v>
      </c>
      <c r="AD405" s="36" t="s">
        <v>1993</v>
      </c>
      <c r="AE405" s="36">
        <v>1</v>
      </c>
      <c r="AF405" s="36">
        <v>0</v>
      </c>
      <c r="AG405" s="36">
        <v>0</v>
      </c>
      <c r="AH405" s="36">
        <v>0</v>
      </c>
      <c r="AI405" s="36">
        <v>0.31</v>
      </c>
      <c r="AJ405" s="36">
        <v>0.85</v>
      </c>
      <c r="AK405" s="36">
        <v>1.01</v>
      </c>
      <c r="AL405" s="36">
        <v>639000</v>
      </c>
      <c r="AO405" s="36">
        <v>5</v>
      </c>
      <c r="AP405" s="36">
        <v>0</v>
      </c>
      <c r="AQ405" s="36">
        <v>2</v>
      </c>
      <c r="AR405" s="36">
        <v>86</v>
      </c>
      <c r="AS405" s="36">
        <v>97</v>
      </c>
      <c r="AT405" s="36">
        <v>557</v>
      </c>
      <c r="AU405" s="36">
        <v>0</v>
      </c>
    </row>
    <row r="406" spans="1:47" x14ac:dyDescent="0.2">
      <c r="A406" s="36">
        <v>405</v>
      </c>
      <c r="B406" s="36">
        <v>297899</v>
      </c>
      <c r="C406" s="36" t="s">
        <v>158</v>
      </c>
      <c r="D406" s="36" t="s">
        <v>647</v>
      </c>
      <c r="E406" s="36" t="s">
        <v>2024</v>
      </c>
      <c r="F406" s="36">
        <v>15</v>
      </c>
      <c r="G406" s="36">
        <v>86</v>
      </c>
      <c r="H406" s="36">
        <v>82</v>
      </c>
      <c r="I406" s="36">
        <v>113</v>
      </c>
      <c r="J406" s="36">
        <v>66</v>
      </c>
      <c r="K406" s="36">
        <v>90</v>
      </c>
      <c r="L406" s="36">
        <v>14</v>
      </c>
      <c r="M406" s="36">
        <v>7</v>
      </c>
      <c r="N406" s="36">
        <v>5</v>
      </c>
      <c r="O406" s="36">
        <v>4</v>
      </c>
      <c r="P406" s="36">
        <v>0</v>
      </c>
      <c r="Q406" s="36">
        <v>2</v>
      </c>
      <c r="R406" s="36">
        <v>1</v>
      </c>
      <c r="S406" s="36">
        <v>0</v>
      </c>
      <c r="T406" s="36">
        <v>0</v>
      </c>
      <c r="U406" s="36" t="s">
        <v>1975</v>
      </c>
      <c r="V406" s="36" t="s">
        <v>1980</v>
      </c>
      <c r="W406" s="36" t="s">
        <v>2040</v>
      </c>
      <c r="Z406" s="36">
        <v>660000</v>
      </c>
      <c r="AB406" s="36">
        <v>432700</v>
      </c>
      <c r="AD406" s="36" t="s">
        <v>1993</v>
      </c>
      <c r="AE406" s="36">
        <v>4</v>
      </c>
      <c r="AF406" s="36">
        <v>0</v>
      </c>
      <c r="AG406" s="36">
        <v>0</v>
      </c>
      <c r="AH406" s="36">
        <v>0</v>
      </c>
      <c r="AI406" s="36">
        <v>0.31</v>
      </c>
      <c r="AJ406" s="36">
        <v>0.14000000000000001</v>
      </c>
      <c r="AK406" s="36">
        <v>0.21</v>
      </c>
      <c r="AL406" s="36">
        <v>644000</v>
      </c>
      <c r="AO406" s="36">
        <v>7</v>
      </c>
      <c r="AP406" s="36">
        <v>2</v>
      </c>
      <c r="AQ406" s="36">
        <v>5</v>
      </c>
      <c r="AR406" s="36">
        <v>66</v>
      </c>
      <c r="AS406" s="36">
        <v>73</v>
      </c>
      <c r="AT406" s="36">
        <v>453</v>
      </c>
      <c r="AU406" s="36">
        <v>0</v>
      </c>
    </row>
    <row r="407" spans="1:47" x14ac:dyDescent="0.2">
      <c r="A407" s="36">
        <v>406</v>
      </c>
      <c r="B407" s="36">
        <v>296420</v>
      </c>
      <c r="C407" s="36" t="s">
        <v>191</v>
      </c>
      <c r="D407" s="36" t="s">
        <v>660</v>
      </c>
      <c r="E407" s="36" t="s">
        <v>2024</v>
      </c>
      <c r="F407" s="36">
        <v>15</v>
      </c>
      <c r="G407" s="36">
        <v>81</v>
      </c>
      <c r="H407" s="36">
        <v>100</v>
      </c>
      <c r="I407" s="36">
        <v>101</v>
      </c>
      <c r="J407" s="36">
        <v>65</v>
      </c>
      <c r="K407" s="36">
        <v>85</v>
      </c>
      <c r="L407" s="36">
        <v>16</v>
      </c>
      <c r="M407" s="36">
        <v>6</v>
      </c>
      <c r="N407" s="36">
        <v>4</v>
      </c>
      <c r="O407" s="36">
        <v>0</v>
      </c>
      <c r="P407" s="36">
        <v>0</v>
      </c>
      <c r="Q407" s="36">
        <v>2</v>
      </c>
      <c r="R407" s="36">
        <v>0</v>
      </c>
      <c r="S407" s="36">
        <v>1</v>
      </c>
      <c r="T407" s="36">
        <v>1</v>
      </c>
      <c r="U407" s="36" t="s">
        <v>1975</v>
      </c>
      <c r="V407" s="36" t="s">
        <v>1983</v>
      </c>
      <c r="W407" s="36" t="s">
        <v>2039</v>
      </c>
      <c r="Z407" s="36">
        <v>614700</v>
      </c>
      <c r="AB407" s="36">
        <v>392200</v>
      </c>
      <c r="AD407" s="36" t="s">
        <v>1978</v>
      </c>
      <c r="AE407" s="36">
        <v>30</v>
      </c>
      <c r="AF407" s="36">
        <v>0</v>
      </c>
      <c r="AG407" s="36">
        <v>0</v>
      </c>
      <c r="AH407" s="36">
        <v>0</v>
      </c>
      <c r="AI407" s="36">
        <v>0.16</v>
      </c>
      <c r="AJ407" s="36">
        <v>0.15</v>
      </c>
      <c r="AK407" s="36">
        <v>0.12</v>
      </c>
      <c r="AL407" s="36">
        <v>599000</v>
      </c>
      <c r="AO407" s="36">
        <v>5</v>
      </c>
      <c r="AP407" s="36">
        <v>3</v>
      </c>
      <c r="AQ407" s="36">
        <v>0</v>
      </c>
      <c r="AR407" s="36">
        <v>77</v>
      </c>
      <c r="AS407" s="36">
        <v>79</v>
      </c>
      <c r="AT407" s="36">
        <v>503</v>
      </c>
      <c r="AU407" s="36">
        <v>0</v>
      </c>
    </row>
    <row r="408" spans="1:47" x14ac:dyDescent="0.2">
      <c r="A408" s="36">
        <v>407</v>
      </c>
      <c r="B408" s="36">
        <v>291533</v>
      </c>
      <c r="C408" s="36" t="s">
        <v>49</v>
      </c>
      <c r="D408" s="36" t="s">
        <v>658</v>
      </c>
      <c r="E408" s="36" t="s">
        <v>2024</v>
      </c>
      <c r="F408" s="36">
        <v>16</v>
      </c>
      <c r="G408" s="36">
        <v>80</v>
      </c>
      <c r="H408" s="36">
        <v>111</v>
      </c>
      <c r="I408" s="36">
        <v>99</v>
      </c>
      <c r="J408" s="36">
        <v>64</v>
      </c>
      <c r="K408" s="36">
        <v>79</v>
      </c>
      <c r="L408" s="36">
        <v>10</v>
      </c>
      <c r="M408" s="36">
        <v>4</v>
      </c>
      <c r="N408" s="36">
        <v>3</v>
      </c>
      <c r="O408" s="36">
        <v>3</v>
      </c>
      <c r="P408" s="36">
        <v>1</v>
      </c>
      <c r="Q408" s="36">
        <v>2</v>
      </c>
      <c r="R408" s="36">
        <v>0</v>
      </c>
      <c r="S408" s="36">
        <v>3</v>
      </c>
      <c r="T408" s="36">
        <v>0</v>
      </c>
      <c r="U408" s="36" t="s">
        <v>1975</v>
      </c>
      <c r="V408" s="36" t="s">
        <v>1989</v>
      </c>
      <c r="W408" s="36" t="s">
        <v>2038</v>
      </c>
      <c r="Z408" s="36">
        <v>511400</v>
      </c>
      <c r="AB408" s="36">
        <v>365800</v>
      </c>
      <c r="AD408" s="36" t="s">
        <v>1993</v>
      </c>
      <c r="AE408" s="36">
        <v>25</v>
      </c>
      <c r="AF408" s="36">
        <v>0</v>
      </c>
      <c r="AG408" s="36">
        <v>0</v>
      </c>
      <c r="AH408" s="36">
        <v>0</v>
      </c>
      <c r="AI408" s="36">
        <v>0.08</v>
      </c>
      <c r="AJ408" s="36">
        <v>0.15</v>
      </c>
      <c r="AK408" s="36">
        <v>7.0000000000000007E-2</v>
      </c>
      <c r="AL408" s="36">
        <v>640000</v>
      </c>
      <c r="AO408" s="36">
        <v>6</v>
      </c>
      <c r="AP408" s="36">
        <v>1</v>
      </c>
      <c r="AQ408" s="36">
        <v>2</v>
      </c>
      <c r="AR408" s="36">
        <v>78</v>
      </c>
      <c r="AS408" s="36">
        <v>79</v>
      </c>
      <c r="AT408" s="36">
        <v>275</v>
      </c>
      <c r="AU408" s="36">
        <v>0</v>
      </c>
    </row>
    <row r="409" spans="1:47" x14ac:dyDescent="0.2">
      <c r="A409" s="36">
        <v>408</v>
      </c>
      <c r="B409" s="36">
        <v>1012825</v>
      </c>
      <c r="C409" s="36" t="s">
        <v>70</v>
      </c>
      <c r="D409" s="36" t="s">
        <v>1004</v>
      </c>
      <c r="E409" s="36" t="s">
        <v>2024</v>
      </c>
      <c r="F409" s="36">
        <v>14</v>
      </c>
      <c r="G409" s="36">
        <v>79</v>
      </c>
      <c r="H409" s="36">
        <v>120</v>
      </c>
      <c r="I409" s="36">
        <v>102</v>
      </c>
      <c r="J409" s="36">
        <v>60</v>
      </c>
      <c r="K409" s="36">
        <v>81</v>
      </c>
      <c r="L409" s="36">
        <v>11</v>
      </c>
      <c r="M409" s="36">
        <v>8</v>
      </c>
      <c r="N409" s="36">
        <v>4</v>
      </c>
      <c r="O409" s="36">
        <v>4</v>
      </c>
      <c r="P409" s="36">
        <v>0</v>
      </c>
      <c r="Q409" s="36">
        <v>2</v>
      </c>
      <c r="R409" s="36">
        <v>0</v>
      </c>
      <c r="S409" s="36">
        <v>0</v>
      </c>
      <c r="T409" s="36">
        <v>0</v>
      </c>
      <c r="U409" s="36" t="s">
        <v>1975</v>
      </c>
      <c r="V409" s="36" t="s">
        <v>1995</v>
      </c>
      <c r="W409" s="36" t="s">
        <v>2037</v>
      </c>
      <c r="Z409" s="36">
        <v>574600</v>
      </c>
      <c r="AB409" s="36">
        <v>380500</v>
      </c>
      <c r="AD409" s="36" t="s">
        <v>1978</v>
      </c>
      <c r="AE409" s="36">
        <v>17</v>
      </c>
      <c r="AF409" s="36">
        <v>0</v>
      </c>
      <c r="AG409" s="36">
        <v>0</v>
      </c>
      <c r="AH409" s="36">
        <v>0</v>
      </c>
      <c r="AI409" s="36">
        <v>0.23</v>
      </c>
      <c r="AJ409" s="36">
        <v>0.18</v>
      </c>
      <c r="AK409" s="36">
        <v>0.24</v>
      </c>
      <c r="AL409" s="36">
        <v>561000</v>
      </c>
      <c r="AO409" s="36">
        <v>10</v>
      </c>
      <c r="AP409" s="36">
        <v>1</v>
      </c>
      <c r="AQ409" s="36">
        <v>0</v>
      </c>
      <c r="AR409" s="36">
        <v>100</v>
      </c>
      <c r="AS409" s="36">
        <v>76</v>
      </c>
      <c r="AT409" s="36">
        <v>225</v>
      </c>
      <c r="AU409" s="36">
        <v>0</v>
      </c>
    </row>
    <row r="410" spans="1:47" x14ac:dyDescent="0.2">
      <c r="A410" s="36">
        <v>409</v>
      </c>
      <c r="B410" s="36">
        <v>1008541</v>
      </c>
      <c r="C410" s="36" t="s">
        <v>653</v>
      </c>
      <c r="D410" s="36" t="s">
        <v>804</v>
      </c>
      <c r="E410" s="36" t="s">
        <v>2024</v>
      </c>
      <c r="F410" s="36">
        <v>21</v>
      </c>
      <c r="G410" s="36">
        <v>76</v>
      </c>
      <c r="H410" s="36">
        <v>90</v>
      </c>
      <c r="I410" s="36">
        <v>99</v>
      </c>
      <c r="J410" s="36">
        <v>56</v>
      </c>
      <c r="K410" s="36">
        <v>76</v>
      </c>
      <c r="L410" s="36">
        <v>8</v>
      </c>
      <c r="M410" s="36">
        <v>6</v>
      </c>
      <c r="N410" s="36">
        <v>3</v>
      </c>
      <c r="O410" s="36">
        <v>6</v>
      </c>
      <c r="P410" s="36">
        <v>0</v>
      </c>
      <c r="Q410" s="36">
        <v>0</v>
      </c>
      <c r="R410" s="36">
        <v>0</v>
      </c>
      <c r="S410" s="36">
        <v>1</v>
      </c>
      <c r="T410" s="36">
        <v>1</v>
      </c>
      <c r="U410" s="36" t="s">
        <v>1975</v>
      </c>
      <c r="V410" s="36" t="s">
        <v>1974</v>
      </c>
      <c r="W410" s="36" t="s">
        <v>2036</v>
      </c>
      <c r="Z410" s="36">
        <v>509200</v>
      </c>
      <c r="AB410" s="36">
        <v>365000</v>
      </c>
      <c r="AD410" s="36" t="s">
        <v>1987</v>
      </c>
      <c r="AE410" s="36">
        <v>36</v>
      </c>
      <c r="AF410" s="36">
        <v>0</v>
      </c>
      <c r="AG410" s="36">
        <v>0</v>
      </c>
      <c r="AH410" s="36">
        <v>0</v>
      </c>
      <c r="AI410" s="36">
        <v>0.16</v>
      </c>
      <c r="AJ410" s="36">
        <v>0.73</v>
      </c>
      <c r="AK410" s="36">
        <v>1.23</v>
      </c>
      <c r="AL410" s="36">
        <v>497000</v>
      </c>
      <c r="AO410" s="36">
        <v>5</v>
      </c>
      <c r="AP410" s="36">
        <v>1</v>
      </c>
      <c r="AQ410" s="36">
        <v>0</v>
      </c>
      <c r="AR410" s="36">
        <v>64</v>
      </c>
      <c r="AS410" s="36">
        <v>83</v>
      </c>
      <c r="AT410" s="36">
        <v>225</v>
      </c>
      <c r="AU410" s="36">
        <v>0</v>
      </c>
    </row>
    <row r="411" spans="1:47" x14ac:dyDescent="0.2">
      <c r="A411" s="36">
        <v>410</v>
      </c>
      <c r="B411" s="36">
        <v>298279</v>
      </c>
      <c r="C411" s="36" t="s">
        <v>640</v>
      </c>
      <c r="D411" s="36" t="s">
        <v>382</v>
      </c>
      <c r="E411" s="36" t="s">
        <v>2024</v>
      </c>
      <c r="F411" s="36">
        <v>9</v>
      </c>
      <c r="G411" s="36">
        <v>76</v>
      </c>
      <c r="H411" s="36">
        <v>77</v>
      </c>
      <c r="I411" s="36">
        <v>98</v>
      </c>
      <c r="J411" s="36">
        <v>59</v>
      </c>
      <c r="K411" s="36">
        <v>81</v>
      </c>
      <c r="L411" s="36">
        <v>15</v>
      </c>
      <c r="M411" s="36">
        <v>6</v>
      </c>
      <c r="N411" s="36">
        <v>5</v>
      </c>
      <c r="O411" s="36">
        <v>1</v>
      </c>
      <c r="P411" s="36">
        <v>0</v>
      </c>
      <c r="Q411" s="36">
        <v>0</v>
      </c>
      <c r="R411" s="36">
        <v>0</v>
      </c>
      <c r="S411" s="36">
        <v>0</v>
      </c>
      <c r="T411" s="36">
        <v>0</v>
      </c>
      <c r="U411" s="36" t="s">
        <v>1975</v>
      </c>
      <c r="V411" s="36" t="s">
        <v>1995</v>
      </c>
      <c r="W411" s="36" t="s">
        <v>2035</v>
      </c>
      <c r="Z411" s="36">
        <v>899500</v>
      </c>
      <c r="AB411" s="36">
        <v>550300</v>
      </c>
      <c r="AD411" s="36" t="s">
        <v>1978</v>
      </c>
      <c r="AE411" s="36">
        <v>10</v>
      </c>
      <c r="AF411" s="36">
        <v>0</v>
      </c>
      <c r="AG411" s="36">
        <v>0</v>
      </c>
      <c r="AH411" s="36">
        <v>0</v>
      </c>
      <c r="AI411" s="36">
        <v>11.53</v>
      </c>
      <c r="AJ411" s="36">
        <v>7.63</v>
      </c>
      <c r="AK411" s="36">
        <v>14.93</v>
      </c>
      <c r="AL411" s="36">
        <v>878000</v>
      </c>
      <c r="AO411" s="36">
        <v>4</v>
      </c>
      <c r="AP411" s="36">
        <v>0</v>
      </c>
      <c r="AQ411" s="36">
        <v>1</v>
      </c>
      <c r="AR411" s="36">
        <v>81</v>
      </c>
      <c r="AS411" s="36">
        <v>84</v>
      </c>
      <c r="AT411" s="36">
        <v>237</v>
      </c>
      <c r="AU411" s="36">
        <v>1</v>
      </c>
    </row>
    <row r="412" spans="1:47" x14ac:dyDescent="0.2">
      <c r="A412" s="36">
        <v>411</v>
      </c>
      <c r="B412" s="36">
        <v>999391</v>
      </c>
      <c r="C412" s="36" t="s">
        <v>49</v>
      </c>
      <c r="D412" s="36" t="s">
        <v>671</v>
      </c>
      <c r="E412" s="36" t="s">
        <v>2024</v>
      </c>
      <c r="F412" s="36">
        <v>14</v>
      </c>
      <c r="G412" s="36">
        <v>73</v>
      </c>
      <c r="H412" s="36">
        <v>76</v>
      </c>
      <c r="I412" s="36">
        <v>92</v>
      </c>
      <c r="J412" s="36">
        <v>56</v>
      </c>
      <c r="K412" s="36">
        <v>76</v>
      </c>
      <c r="L412" s="36">
        <v>11</v>
      </c>
      <c r="M412" s="36">
        <v>7</v>
      </c>
      <c r="N412" s="36">
        <v>2</v>
      </c>
      <c r="O412" s="36">
        <v>3</v>
      </c>
      <c r="P412" s="36">
        <v>0</v>
      </c>
      <c r="Q412" s="36">
        <v>1</v>
      </c>
      <c r="R412" s="36">
        <v>0</v>
      </c>
      <c r="S412" s="36">
        <v>1</v>
      </c>
      <c r="T412" s="36">
        <v>1</v>
      </c>
      <c r="U412" s="36" t="s">
        <v>1975</v>
      </c>
      <c r="V412" s="36" t="s">
        <v>1983</v>
      </c>
      <c r="W412" s="36" t="s">
        <v>2034</v>
      </c>
      <c r="Z412" s="36">
        <v>568500</v>
      </c>
      <c r="AB412" s="36">
        <v>371500</v>
      </c>
      <c r="AD412" s="36" t="s">
        <v>1987</v>
      </c>
      <c r="AE412" s="36">
        <v>32</v>
      </c>
      <c r="AF412" s="36">
        <v>0</v>
      </c>
      <c r="AG412" s="36">
        <v>0</v>
      </c>
      <c r="AH412" s="36">
        <v>0</v>
      </c>
      <c r="AI412" s="36">
        <v>0.74</v>
      </c>
      <c r="AJ412" s="36">
        <v>0.56000000000000005</v>
      </c>
      <c r="AK412" s="36">
        <v>0.51</v>
      </c>
      <c r="AL412" s="36">
        <v>554000</v>
      </c>
      <c r="AO412" s="36">
        <v>7</v>
      </c>
      <c r="AP412" s="36">
        <v>3</v>
      </c>
      <c r="AQ412" s="36">
        <v>3</v>
      </c>
      <c r="AR412" s="36">
        <v>77</v>
      </c>
      <c r="AS412" s="36">
        <v>76</v>
      </c>
      <c r="AT412" s="36">
        <v>328</v>
      </c>
      <c r="AU412" s="36">
        <v>0</v>
      </c>
    </row>
    <row r="413" spans="1:47" x14ac:dyDescent="0.2">
      <c r="A413" s="36">
        <v>412</v>
      </c>
      <c r="B413" s="36">
        <v>1009378</v>
      </c>
      <c r="C413" s="36" t="s">
        <v>257</v>
      </c>
      <c r="D413" s="36" t="s">
        <v>668</v>
      </c>
      <c r="E413" s="36" t="s">
        <v>2024</v>
      </c>
      <c r="F413" s="36">
        <v>12</v>
      </c>
      <c r="G413" s="36">
        <v>72</v>
      </c>
      <c r="H413" s="36">
        <v>91</v>
      </c>
      <c r="I413" s="36">
        <v>90</v>
      </c>
      <c r="J413" s="36">
        <v>61</v>
      </c>
      <c r="K413" s="36">
        <v>81</v>
      </c>
      <c r="L413" s="36">
        <v>9</v>
      </c>
      <c r="M413" s="36">
        <v>10</v>
      </c>
      <c r="N413" s="36">
        <v>7</v>
      </c>
      <c r="O413" s="36">
        <v>1</v>
      </c>
      <c r="P413" s="36">
        <v>0</v>
      </c>
      <c r="Q413" s="36">
        <v>0</v>
      </c>
      <c r="R413" s="36">
        <v>0</v>
      </c>
      <c r="S413" s="36">
        <v>0</v>
      </c>
      <c r="T413" s="36">
        <v>0</v>
      </c>
      <c r="U413" s="36" t="s">
        <v>1975</v>
      </c>
      <c r="V413" s="36" t="s">
        <v>1995</v>
      </c>
      <c r="W413" s="36" t="s">
        <v>2033</v>
      </c>
      <c r="Z413" s="36">
        <v>467500</v>
      </c>
      <c r="AB413" s="36">
        <v>324200</v>
      </c>
      <c r="AD413" s="36" t="s">
        <v>1993</v>
      </c>
      <c r="AE413" s="36">
        <v>24</v>
      </c>
      <c r="AF413" s="36">
        <v>0</v>
      </c>
      <c r="AG413" s="36">
        <v>0</v>
      </c>
      <c r="AH413" s="36">
        <v>0</v>
      </c>
      <c r="AI413" s="36">
        <v>0.12</v>
      </c>
      <c r="AJ413" s="36">
        <v>0.08</v>
      </c>
      <c r="AK413" s="36">
        <v>0.18</v>
      </c>
      <c r="AL413" s="36">
        <v>456000</v>
      </c>
      <c r="AO413" s="36">
        <v>7</v>
      </c>
      <c r="AP413" s="36">
        <v>1</v>
      </c>
      <c r="AQ413" s="36">
        <v>0</v>
      </c>
      <c r="AR413" s="36">
        <v>94</v>
      </c>
      <c r="AS413" s="36">
        <v>78</v>
      </c>
      <c r="AT413" s="36">
        <v>359</v>
      </c>
      <c r="AU413" s="36">
        <v>0</v>
      </c>
    </row>
    <row r="414" spans="1:47" x14ac:dyDescent="0.2">
      <c r="A414" s="36">
        <v>413</v>
      </c>
      <c r="B414" s="36">
        <v>1002282</v>
      </c>
      <c r="C414" s="36" t="s">
        <v>136</v>
      </c>
      <c r="D414" s="36" t="s">
        <v>670</v>
      </c>
      <c r="E414" s="36" t="s">
        <v>2024</v>
      </c>
      <c r="F414" s="36">
        <v>15</v>
      </c>
      <c r="G414" s="36">
        <v>66</v>
      </c>
      <c r="H414" s="36">
        <v>56</v>
      </c>
      <c r="I414" s="36">
        <v>80</v>
      </c>
      <c r="J414" s="36">
        <v>60</v>
      </c>
      <c r="K414" s="36">
        <v>72</v>
      </c>
      <c r="L414" s="36">
        <v>8</v>
      </c>
      <c r="M414" s="36">
        <v>6</v>
      </c>
      <c r="N414" s="36">
        <v>6</v>
      </c>
      <c r="O414" s="36">
        <v>0</v>
      </c>
      <c r="P414" s="36">
        <v>0</v>
      </c>
      <c r="Q414" s="36">
        <v>3</v>
      </c>
      <c r="R414" s="36">
        <v>1</v>
      </c>
      <c r="S414" s="36">
        <v>2</v>
      </c>
      <c r="T414" s="36">
        <v>0</v>
      </c>
      <c r="U414" s="36" t="s">
        <v>1975</v>
      </c>
      <c r="V414" s="36" t="s">
        <v>1974</v>
      </c>
      <c r="W414" s="36" t="s">
        <v>2032</v>
      </c>
      <c r="Z414" s="36">
        <v>500900</v>
      </c>
      <c r="AB414" s="36">
        <v>308600</v>
      </c>
      <c r="AD414" s="36" t="s">
        <v>1987</v>
      </c>
      <c r="AE414" s="36">
        <v>9</v>
      </c>
      <c r="AF414" s="36">
        <v>0</v>
      </c>
      <c r="AG414" s="36">
        <v>0</v>
      </c>
      <c r="AH414" s="36">
        <v>0</v>
      </c>
      <c r="AI414" s="36">
        <v>0.08</v>
      </c>
      <c r="AJ414" s="36">
        <v>0.21</v>
      </c>
      <c r="AK414" s="36">
        <v>0.11</v>
      </c>
      <c r="AL414" s="36">
        <v>489000</v>
      </c>
      <c r="AO414" s="36">
        <v>2</v>
      </c>
      <c r="AP414" s="36">
        <v>0</v>
      </c>
      <c r="AQ414" s="36">
        <v>3</v>
      </c>
      <c r="AR414" s="36">
        <v>64</v>
      </c>
      <c r="AS414" s="36">
        <v>73</v>
      </c>
      <c r="AT414" s="36">
        <v>252</v>
      </c>
      <c r="AU414" s="36">
        <v>0</v>
      </c>
    </row>
    <row r="415" spans="1:47" x14ac:dyDescent="0.2">
      <c r="A415" s="36">
        <v>414</v>
      </c>
      <c r="B415" s="36">
        <v>293957</v>
      </c>
      <c r="C415" s="36" t="s">
        <v>102</v>
      </c>
      <c r="D415" s="36" t="s">
        <v>271</v>
      </c>
      <c r="E415" s="36" t="s">
        <v>2024</v>
      </c>
      <c r="F415" s="36">
        <v>18</v>
      </c>
      <c r="G415" s="36">
        <v>62</v>
      </c>
      <c r="H415" s="36">
        <v>80</v>
      </c>
      <c r="I415" s="36">
        <v>75</v>
      </c>
      <c r="J415" s="36">
        <v>60</v>
      </c>
      <c r="K415" s="36">
        <v>74</v>
      </c>
      <c r="L415" s="36">
        <v>6</v>
      </c>
      <c r="M415" s="36">
        <v>4</v>
      </c>
      <c r="N415" s="36">
        <v>3</v>
      </c>
      <c r="O415" s="36">
        <v>2</v>
      </c>
      <c r="P415" s="36">
        <v>11</v>
      </c>
      <c r="Q415" s="36">
        <v>2</v>
      </c>
      <c r="R415" s="36">
        <v>4</v>
      </c>
      <c r="S415" s="36">
        <v>3</v>
      </c>
      <c r="T415" s="36">
        <v>0</v>
      </c>
      <c r="U415" s="36" t="s">
        <v>1975</v>
      </c>
      <c r="V415" s="36" t="s">
        <v>2003</v>
      </c>
      <c r="W415" s="36" t="s">
        <v>2031</v>
      </c>
      <c r="Z415" s="36">
        <v>762600</v>
      </c>
      <c r="AB415" s="36">
        <v>512900</v>
      </c>
      <c r="AD415" s="36" t="s">
        <v>2001</v>
      </c>
      <c r="AE415" s="36">
        <v>6</v>
      </c>
      <c r="AF415" s="36">
        <v>0</v>
      </c>
      <c r="AG415" s="36">
        <v>0</v>
      </c>
      <c r="AH415" s="36">
        <v>0</v>
      </c>
      <c r="AI415" s="36">
        <v>17.079999999999998</v>
      </c>
      <c r="AJ415" s="36">
        <v>16.809999999999999</v>
      </c>
      <c r="AK415" s="36">
        <v>4.34</v>
      </c>
      <c r="AL415" s="36">
        <v>830000</v>
      </c>
      <c r="AO415" s="36">
        <v>7</v>
      </c>
      <c r="AP415" s="36">
        <v>2</v>
      </c>
      <c r="AQ415" s="36">
        <v>6</v>
      </c>
      <c r="AR415" s="36">
        <v>60</v>
      </c>
      <c r="AS415" s="36">
        <v>69</v>
      </c>
      <c r="AT415" s="36">
        <v>164</v>
      </c>
      <c r="AU415" s="36">
        <v>0</v>
      </c>
    </row>
    <row r="416" spans="1:47" x14ac:dyDescent="0.2">
      <c r="A416" s="36">
        <v>415</v>
      </c>
      <c r="B416" s="36">
        <v>298281</v>
      </c>
      <c r="C416" s="36" t="s">
        <v>70</v>
      </c>
      <c r="D416" s="36" t="s">
        <v>655</v>
      </c>
      <c r="E416" s="36" t="s">
        <v>2024</v>
      </c>
      <c r="F416" s="36">
        <v>8</v>
      </c>
      <c r="G416" s="36">
        <v>48</v>
      </c>
      <c r="H416" s="36">
        <v>77</v>
      </c>
      <c r="I416" s="36">
        <v>63</v>
      </c>
      <c r="J416" s="36">
        <v>41</v>
      </c>
      <c r="K416" s="36">
        <v>54</v>
      </c>
      <c r="L416" s="36">
        <v>9</v>
      </c>
      <c r="M416" s="36">
        <v>3</v>
      </c>
      <c r="N416" s="36">
        <v>6</v>
      </c>
      <c r="O416" s="36">
        <v>0</v>
      </c>
      <c r="P416" s="36">
        <v>0</v>
      </c>
      <c r="Q416" s="36">
        <v>0</v>
      </c>
      <c r="R416" s="36">
        <v>1</v>
      </c>
      <c r="S416" s="36">
        <v>0</v>
      </c>
      <c r="T416" s="36">
        <v>0</v>
      </c>
      <c r="U416" s="36" t="s">
        <v>1975</v>
      </c>
      <c r="V416" s="36" t="s">
        <v>1991</v>
      </c>
      <c r="W416" s="36" t="s">
        <v>2030</v>
      </c>
      <c r="Z416" s="36">
        <v>464000</v>
      </c>
      <c r="AB416" s="36">
        <v>375700</v>
      </c>
      <c r="AD416" s="36" t="s">
        <v>1993</v>
      </c>
      <c r="AE416" s="36">
        <v>8</v>
      </c>
      <c r="AF416" s="36">
        <v>0</v>
      </c>
      <c r="AG416" s="36">
        <v>0</v>
      </c>
      <c r="AH416" s="36">
        <v>0</v>
      </c>
      <c r="AI416" s="36">
        <v>0.23</v>
      </c>
      <c r="AJ416" s="36">
        <v>0.68</v>
      </c>
      <c r="AK416" s="36">
        <v>0.91</v>
      </c>
      <c r="AL416" s="36">
        <v>452000</v>
      </c>
      <c r="AO416" s="36">
        <v>4</v>
      </c>
      <c r="AP416" s="36">
        <v>0</v>
      </c>
      <c r="AQ416" s="36">
        <v>2</v>
      </c>
      <c r="AR416" s="36">
        <v>91</v>
      </c>
      <c r="AS416" s="36">
        <v>92</v>
      </c>
      <c r="AT416" s="36">
        <v>246</v>
      </c>
      <c r="AU416" s="36">
        <v>0</v>
      </c>
    </row>
    <row r="417" spans="1:47" x14ac:dyDescent="0.2">
      <c r="A417" s="36">
        <v>416</v>
      </c>
      <c r="B417" s="36">
        <v>1005330</v>
      </c>
      <c r="C417" s="36" t="s">
        <v>247</v>
      </c>
      <c r="D417" s="36" t="s">
        <v>641</v>
      </c>
      <c r="E417" s="36" t="s">
        <v>2024</v>
      </c>
      <c r="F417" s="36">
        <v>9</v>
      </c>
      <c r="G417" s="36">
        <v>45</v>
      </c>
      <c r="H417" s="36">
        <v>46</v>
      </c>
      <c r="I417" s="36">
        <v>56</v>
      </c>
      <c r="J417" s="36">
        <v>38</v>
      </c>
      <c r="K417" s="36">
        <v>45</v>
      </c>
      <c r="L417" s="36">
        <v>5</v>
      </c>
      <c r="M417" s="36">
        <v>2</v>
      </c>
      <c r="N417" s="36">
        <v>4</v>
      </c>
      <c r="O417" s="36">
        <v>1</v>
      </c>
      <c r="P417" s="36">
        <v>0</v>
      </c>
      <c r="Q417" s="36">
        <v>1</v>
      </c>
      <c r="R417" s="36">
        <v>0</v>
      </c>
      <c r="S417" s="36">
        <v>1</v>
      </c>
      <c r="T417" s="36">
        <v>3</v>
      </c>
      <c r="U417" s="36" t="s">
        <v>1975</v>
      </c>
      <c r="V417" s="36" t="s">
        <v>1974</v>
      </c>
      <c r="W417" s="36" t="s">
        <v>2029</v>
      </c>
      <c r="Z417" s="36">
        <v>191800</v>
      </c>
      <c r="AB417" s="36">
        <v>123900</v>
      </c>
      <c r="AD417" s="36" t="s">
        <v>1987</v>
      </c>
      <c r="AE417" s="36">
        <v>37</v>
      </c>
      <c r="AF417" s="36">
        <v>0</v>
      </c>
      <c r="AG417" s="36">
        <v>0</v>
      </c>
      <c r="AH417" s="36">
        <v>0</v>
      </c>
      <c r="AI417" s="36">
        <v>0.47</v>
      </c>
      <c r="AJ417" s="36">
        <v>0.42</v>
      </c>
      <c r="AK417" s="36">
        <v>4.51</v>
      </c>
      <c r="AL417" s="36">
        <v>200000</v>
      </c>
      <c r="AO417" s="36">
        <v>3</v>
      </c>
      <c r="AP417" s="36">
        <v>0</v>
      </c>
      <c r="AQ417" s="36">
        <v>0</v>
      </c>
      <c r="AR417" s="36">
        <v>57</v>
      </c>
      <c r="AS417" s="36">
        <v>78</v>
      </c>
      <c r="AT417" s="36">
        <v>158</v>
      </c>
      <c r="AU417" s="36">
        <v>1</v>
      </c>
    </row>
    <row r="418" spans="1:47" x14ac:dyDescent="0.2">
      <c r="A418" s="36">
        <v>417</v>
      </c>
      <c r="B418" s="36">
        <v>291867</v>
      </c>
      <c r="C418" s="36" t="s">
        <v>42</v>
      </c>
      <c r="D418" s="36" t="s">
        <v>38</v>
      </c>
      <c r="E418" s="36" t="s">
        <v>2024</v>
      </c>
      <c r="F418" s="36">
        <v>9</v>
      </c>
      <c r="G418" s="36">
        <v>41</v>
      </c>
      <c r="H418" s="36">
        <v>41</v>
      </c>
      <c r="I418" s="36">
        <v>51</v>
      </c>
      <c r="J418" s="36">
        <v>38</v>
      </c>
      <c r="K418" s="36">
        <v>47</v>
      </c>
      <c r="L418" s="36">
        <v>7</v>
      </c>
      <c r="M418" s="36">
        <v>3</v>
      </c>
      <c r="N418" s="36">
        <v>3</v>
      </c>
      <c r="O418" s="36">
        <v>0</v>
      </c>
      <c r="P418" s="36">
        <v>0</v>
      </c>
      <c r="Q418" s="36">
        <v>3</v>
      </c>
      <c r="R418" s="36">
        <v>2</v>
      </c>
      <c r="S418" s="36">
        <v>1</v>
      </c>
      <c r="T418" s="36">
        <v>2</v>
      </c>
      <c r="U418" s="36" t="s">
        <v>1975</v>
      </c>
      <c r="V418" s="36" t="s">
        <v>1989</v>
      </c>
      <c r="W418" s="36" t="s">
        <v>2028</v>
      </c>
      <c r="Z418" s="36">
        <v>452800</v>
      </c>
      <c r="AB418" s="36">
        <v>339100</v>
      </c>
      <c r="AD418" s="36" t="s">
        <v>1987</v>
      </c>
      <c r="AE418" s="36">
        <v>50</v>
      </c>
      <c r="AF418" s="36">
        <v>0</v>
      </c>
      <c r="AG418" s="36">
        <v>0</v>
      </c>
      <c r="AH418" s="36">
        <v>0</v>
      </c>
      <c r="AI418" s="36">
        <v>0.12</v>
      </c>
      <c r="AJ418" s="36">
        <v>0.16</v>
      </c>
      <c r="AK418" s="36">
        <v>0.25</v>
      </c>
      <c r="AL418" s="36">
        <v>442000</v>
      </c>
      <c r="AO418" s="36">
        <v>6</v>
      </c>
      <c r="AP418" s="36">
        <v>0</v>
      </c>
      <c r="AQ418" s="36">
        <v>3</v>
      </c>
      <c r="AR418" s="36">
        <v>50</v>
      </c>
      <c r="AS418" s="36">
        <v>74</v>
      </c>
      <c r="AT418" s="36">
        <v>254</v>
      </c>
      <c r="AU418" s="36">
        <v>1</v>
      </c>
    </row>
    <row r="419" spans="1:47" x14ac:dyDescent="0.2">
      <c r="A419" s="36">
        <v>418</v>
      </c>
      <c r="B419" s="36">
        <v>1008893</v>
      </c>
      <c r="C419" s="36" t="s">
        <v>223</v>
      </c>
      <c r="D419" s="36" t="s">
        <v>665</v>
      </c>
      <c r="E419" s="36" t="s">
        <v>2024</v>
      </c>
      <c r="F419" s="36">
        <v>4</v>
      </c>
      <c r="G419" s="36">
        <v>38</v>
      </c>
      <c r="H419" s="36">
        <v>55</v>
      </c>
      <c r="I419" s="36">
        <v>52</v>
      </c>
      <c r="J419" s="36">
        <v>32</v>
      </c>
      <c r="K419" s="36">
        <v>45</v>
      </c>
      <c r="L419" s="36">
        <v>6</v>
      </c>
      <c r="M419" s="36">
        <v>3</v>
      </c>
      <c r="N419" s="36">
        <v>4</v>
      </c>
      <c r="O419" s="36">
        <v>2</v>
      </c>
      <c r="P419" s="36">
        <v>0</v>
      </c>
      <c r="Q419" s="36">
        <v>0</v>
      </c>
      <c r="R419" s="36">
        <v>2</v>
      </c>
      <c r="S419" s="36">
        <v>0</v>
      </c>
      <c r="T419" s="36">
        <v>0</v>
      </c>
      <c r="U419" s="36" t="s">
        <v>1975</v>
      </c>
      <c r="V419" s="36" t="s">
        <v>1991</v>
      </c>
      <c r="W419" s="36" t="s">
        <v>2027</v>
      </c>
      <c r="Z419" s="36">
        <v>376700</v>
      </c>
      <c r="AB419" s="36">
        <v>320700</v>
      </c>
      <c r="AD419" s="36" t="s">
        <v>1993</v>
      </c>
      <c r="AE419" s="36">
        <v>35</v>
      </c>
      <c r="AF419" s="36">
        <v>0</v>
      </c>
      <c r="AG419" s="36">
        <v>0</v>
      </c>
      <c r="AH419" s="36">
        <v>0</v>
      </c>
      <c r="AI419" s="36">
        <v>0.12</v>
      </c>
      <c r="AJ419" s="36">
        <v>0.14000000000000001</v>
      </c>
      <c r="AK419" s="36">
        <v>0.42</v>
      </c>
      <c r="AL419" s="36">
        <v>367000</v>
      </c>
      <c r="AO419" s="36">
        <v>2</v>
      </c>
      <c r="AP419" s="36">
        <v>0</v>
      </c>
      <c r="AQ419" s="36">
        <v>2</v>
      </c>
      <c r="AR419" s="36">
        <v>100</v>
      </c>
      <c r="AS419" s="36">
        <v>90</v>
      </c>
      <c r="AT419" s="36">
        <v>147</v>
      </c>
      <c r="AU419" s="36">
        <v>0</v>
      </c>
    </row>
    <row r="420" spans="1:47" x14ac:dyDescent="0.2">
      <c r="A420" s="36">
        <v>419</v>
      </c>
      <c r="B420" s="36">
        <v>1018425</v>
      </c>
      <c r="C420" s="36" t="s">
        <v>1010</v>
      </c>
      <c r="D420" s="36" t="s">
        <v>1658</v>
      </c>
      <c r="E420" s="36" t="s">
        <v>2024</v>
      </c>
      <c r="F420" s="36">
        <v>2</v>
      </c>
      <c r="G420" s="36">
        <v>23</v>
      </c>
      <c r="H420" s="36">
        <v>15</v>
      </c>
      <c r="I420" s="36">
        <v>30</v>
      </c>
      <c r="J420" s="36">
        <v>18</v>
      </c>
      <c r="K420" s="36">
        <v>24</v>
      </c>
      <c r="L420" s="36">
        <v>3</v>
      </c>
      <c r="M420" s="36">
        <v>2</v>
      </c>
      <c r="N420" s="36">
        <v>2</v>
      </c>
      <c r="O420" s="36">
        <v>1</v>
      </c>
      <c r="P420" s="36">
        <v>0</v>
      </c>
      <c r="Q420" s="36">
        <v>0</v>
      </c>
      <c r="R420" s="36">
        <v>0</v>
      </c>
      <c r="S420" s="36">
        <v>0</v>
      </c>
      <c r="T420" s="36">
        <v>0</v>
      </c>
      <c r="U420" s="36" t="s">
        <v>1975</v>
      </c>
      <c r="V420" s="36" t="s">
        <v>1985</v>
      </c>
      <c r="W420" s="36" t="s">
        <v>2026</v>
      </c>
      <c r="X420" s="36" t="s">
        <v>1980</v>
      </c>
      <c r="Y420" s="36" t="s">
        <v>1982</v>
      </c>
      <c r="Z420" s="36">
        <v>191800</v>
      </c>
      <c r="AB420" s="36">
        <v>123900</v>
      </c>
      <c r="AD420" s="36" t="s">
        <v>1978</v>
      </c>
      <c r="AE420" s="36">
        <v>40</v>
      </c>
      <c r="AF420" s="36">
        <v>0</v>
      </c>
      <c r="AG420" s="36">
        <v>0</v>
      </c>
      <c r="AH420" s="36">
        <v>0</v>
      </c>
      <c r="AI420" s="36">
        <v>1.01</v>
      </c>
      <c r="AJ420" s="36">
        <v>0.68</v>
      </c>
      <c r="AK420" s="36">
        <v>1.34</v>
      </c>
      <c r="AL420" s="36">
        <v>200000</v>
      </c>
      <c r="AO420" s="36">
        <v>1</v>
      </c>
      <c r="AP420" s="36">
        <v>0</v>
      </c>
      <c r="AQ420" s="36">
        <v>0</v>
      </c>
      <c r="AR420" s="36">
        <v>80</v>
      </c>
      <c r="AS420" s="36">
        <v>21</v>
      </c>
      <c r="AT420" s="36">
        <v>94</v>
      </c>
      <c r="AU420" s="36">
        <v>0</v>
      </c>
    </row>
    <row r="421" spans="1:47" x14ac:dyDescent="0.2">
      <c r="A421" s="36">
        <v>420</v>
      </c>
      <c r="B421" s="36">
        <v>1012826</v>
      </c>
      <c r="C421" s="36" t="s">
        <v>128</v>
      </c>
      <c r="D421" s="36" t="s">
        <v>1005</v>
      </c>
      <c r="E421" s="36" t="s">
        <v>2024</v>
      </c>
      <c r="F421" s="36">
        <v>1</v>
      </c>
      <c r="G421" s="36">
        <v>14</v>
      </c>
      <c r="H421" s="36">
        <v>17</v>
      </c>
      <c r="I421" s="36">
        <v>19</v>
      </c>
      <c r="J421" s="36">
        <v>13</v>
      </c>
      <c r="K421" s="36">
        <v>21</v>
      </c>
      <c r="L421" s="36">
        <v>3</v>
      </c>
      <c r="M421" s="36">
        <v>3</v>
      </c>
      <c r="N421" s="36">
        <v>0</v>
      </c>
      <c r="O421" s="36">
        <v>1</v>
      </c>
      <c r="P421" s="36">
        <v>0</v>
      </c>
      <c r="Q421" s="36">
        <v>1</v>
      </c>
      <c r="R421" s="36">
        <v>2</v>
      </c>
      <c r="S421" s="36">
        <v>0</v>
      </c>
      <c r="T421" s="36">
        <v>0</v>
      </c>
      <c r="U421" s="36" t="s">
        <v>1975</v>
      </c>
      <c r="V421" s="36" t="s">
        <v>1983</v>
      </c>
      <c r="W421" s="36" t="s">
        <v>2025</v>
      </c>
      <c r="Z421" s="36">
        <v>191800</v>
      </c>
      <c r="AB421" s="36">
        <v>123900</v>
      </c>
      <c r="AD421" s="36" t="s">
        <v>1987</v>
      </c>
      <c r="AE421" s="36">
        <v>16</v>
      </c>
      <c r="AF421" s="36">
        <v>0</v>
      </c>
      <c r="AG421" s="36">
        <v>0</v>
      </c>
      <c r="AH421" s="36">
        <v>0</v>
      </c>
      <c r="AI421" s="36">
        <v>1.05</v>
      </c>
      <c r="AJ421" s="36">
        <v>0.79</v>
      </c>
      <c r="AK421" s="36">
        <v>6.28</v>
      </c>
      <c r="AL421" s="36">
        <v>200000</v>
      </c>
      <c r="AO421" s="36">
        <v>2</v>
      </c>
      <c r="AP421" s="36">
        <v>0</v>
      </c>
      <c r="AQ421" s="36">
        <v>3</v>
      </c>
      <c r="AR421" s="36">
        <v>66</v>
      </c>
      <c r="AS421" s="36">
        <v>56</v>
      </c>
      <c r="AT421" s="36">
        <v>63</v>
      </c>
      <c r="AU421" s="36">
        <v>0</v>
      </c>
    </row>
    <row r="422" spans="1:47" x14ac:dyDescent="0.2">
      <c r="A422" s="36">
        <v>421</v>
      </c>
      <c r="B422" s="36">
        <v>1017703</v>
      </c>
      <c r="C422" s="36" t="s">
        <v>1676</v>
      </c>
      <c r="D422" s="36" t="s">
        <v>1677</v>
      </c>
      <c r="E422" s="36" t="s">
        <v>2024</v>
      </c>
      <c r="F422" s="36">
        <v>0</v>
      </c>
      <c r="G422" s="36">
        <v>10</v>
      </c>
      <c r="H422" s="36">
        <v>23</v>
      </c>
      <c r="I422" s="36">
        <v>13</v>
      </c>
      <c r="J422" s="36">
        <v>10</v>
      </c>
      <c r="K422" s="36">
        <v>15</v>
      </c>
      <c r="L422" s="36">
        <v>2</v>
      </c>
      <c r="M422" s="36">
        <v>2</v>
      </c>
      <c r="N422" s="36">
        <v>1</v>
      </c>
      <c r="O422" s="36">
        <v>0</v>
      </c>
      <c r="P422" s="36">
        <v>0</v>
      </c>
      <c r="Q422" s="36">
        <v>0</v>
      </c>
      <c r="R422" s="36">
        <v>1</v>
      </c>
      <c r="S422" s="36">
        <v>0</v>
      </c>
      <c r="T422" s="36">
        <v>0</v>
      </c>
      <c r="U422" s="36" t="s">
        <v>1975</v>
      </c>
      <c r="V422" s="36" t="s">
        <v>1995</v>
      </c>
      <c r="W422" s="36" t="s">
        <v>2023</v>
      </c>
      <c r="Z422" s="36">
        <v>191800</v>
      </c>
      <c r="AB422" s="36">
        <v>123900</v>
      </c>
      <c r="AD422" s="36" t="s">
        <v>1993</v>
      </c>
      <c r="AE422" s="36">
        <v>41</v>
      </c>
      <c r="AF422" s="36">
        <v>0</v>
      </c>
      <c r="AG422" s="36">
        <v>0</v>
      </c>
      <c r="AH422" s="36">
        <v>0</v>
      </c>
      <c r="AI422" s="36">
        <v>0.16</v>
      </c>
      <c r="AJ422" s="36">
        <v>0.26</v>
      </c>
      <c r="AK422" s="36">
        <v>0.67</v>
      </c>
      <c r="AL422" s="36">
        <v>200000</v>
      </c>
      <c r="AO422" s="36">
        <v>3</v>
      </c>
      <c r="AP422" s="36">
        <v>1</v>
      </c>
      <c r="AQ422" s="36">
        <v>1</v>
      </c>
      <c r="AR422" s="36">
        <v>100</v>
      </c>
      <c r="AS422" s="36">
        <v>81</v>
      </c>
      <c r="AT422" s="36">
        <v>31</v>
      </c>
      <c r="AU422" s="36">
        <v>0</v>
      </c>
    </row>
    <row r="423" spans="1:47" x14ac:dyDescent="0.2">
      <c r="A423" s="36">
        <v>422</v>
      </c>
      <c r="B423" s="36">
        <v>1000223</v>
      </c>
      <c r="C423" s="36" t="s">
        <v>218</v>
      </c>
      <c r="D423" s="36" t="s">
        <v>635</v>
      </c>
      <c r="E423" s="36" t="s">
        <v>1976</v>
      </c>
      <c r="F423" s="36">
        <v>31</v>
      </c>
      <c r="G423" s="36">
        <v>121</v>
      </c>
      <c r="H423" s="36">
        <v>132</v>
      </c>
      <c r="I423" s="36">
        <v>77</v>
      </c>
      <c r="J423" s="36">
        <v>101</v>
      </c>
      <c r="K423" s="36">
        <v>138</v>
      </c>
      <c r="L423" s="36">
        <v>18</v>
      </c>
      <c r="M423" s="36">
        <v>18</v>
      </c>
      <c r="N423" s="36">
        <v>6</v>
      </c>
      <c r="O423" s="36">
        <v>2</v>
      </c>
      <c r="P423" s="36">
        <v>0</v>
      </c>
      <c r="Q423" s="36">
        <v>2</v>
      </c>
      <c r="R423" s="36">
        <v>1</v>
      </c>
      <c r="S423" s="36">
        <v>1</v>
      </c>
      <c r="T423" s="36">
        <v>0</v>
      </c>
      <c r="U423" s="36" t="s">
        <v>1975</v>
      </c>
      <c r="V423" s="36" t="s">
        <v>2020</v>
      </c>
      <c r="W423" s="36" t="s">
        <v>2022</v>
      </c>
      <c r="X423" s="36" t="s">
        <v>1983</v>
      </c>
      <c r="Y423" s="36" t="s">
        <v>2021</v>
      </c>
      <c r="Z423" s="36">
        <v>632200</v>
      </c>
      <c r="AB423" s="36">
        <v>429400</v>
      </c>
      <c r="AD423" s="36" t="s">
        <v>1987</v>
      </c>
      <c r="AE423" s="36">
        <v>7</v>
      </c>
      <c r="AF423" s="36">
        <v>0</v>
      </c>
      <c r="AG423" s="36">
        <v>0</v>
      </c>
      <c r="AH423" s="36">
        <v>0</v>
      </c>
      <c r="AI423" s="36">
        <v>0.89</v>
      </c>
      <c r="AJ423" s="36">
        <v>1.3</v>
      </c>
      <c r="AK423" s="36">
        <v>1.34</v>
      </c>
      <c r="AL423" s="36">
        <v>616000</v>
      </c>
      <c r="AO423" s="36">
        <v>10</v>
      </c>
      <c r="AP423" s="36">
        <v>1</v>
      </c>
      <c r="AQ423" s="36">
        <v>4</v>
      </c>
      <c r="AR423" s="36">
        <v>86</v>
      </c>
      <c r="AS423" s="36">
        <v>87</v>
      </c>
      <c r="AT423" s="36">
        <v>660</v>
      </c>
      <c r="AU423" s="36">
        <v>0</v>
      </c>
    </row>
    <row r="424" spans="1:47" x14ac:dyDescent="0.2">
      <c r="A424" s="36">
        <v>423</v>
      </c>
      <c r="B424" s="36">
        <v>998172</v>
      </c>
      <c r="C424" s="36" t="s">
        <v>261</v>
      </c>
      <c r="D424" s="36" t="s">
        <v>582</v>
      </c>
      <c r="E424" s="36" t="s">
        <v>1976</v>
      </c>
      <c r="F424" s="36">
        <v>27</v>
      </c>
      <c r="G424" s="36">
        <v>121</v>
      </c>
      <c r="H424" s="36">
        <v>124</v>
      </c>
      <c r="I424" s="36">
        <v>88</v>
      </c>
      <c r="J424" s="36">
        <v>102</v>
      </c>
      <c r="K424" s="36">
        <v>136</v>
      </c>
      <c r="L424" s="36">
        <v>15</v>
      </c>
      <c r="M424" s="36">
        <v>18</v>
      </c>
      <c r="N424" s="36">
        <v>8</v>
      </c>
      <c r="O424" s="36">
        <v>2</v>
      </c>
      <c r="P424" s="36">
        <v>0</v>
      </c>
      <c r="Q424" s="36">
        <v>1</v>
      </c>
      <c r="R424" s="36">
        <v>0</v>
      </c>
      <c r="S424" s="36">
        <v>1</v>
      </c>
      <c r="T424" s="36">
        <v>1</v>
      </c>
      <c r="U424" s="36" t="s">
        <v>1975</v>
      </c>
      <c r="V424" s="36" t="s">
        <v>2020</v>
      </c>
      <c r="W424" s="36" t="s">
        <v>2019</v>
      </c>
      <c r="X424" s="36" t="s">
        <v>1980</v>
      </c>
      <c r="Y424" s="36" t="s">
        <v>2018</v>
      </c>
      <c r="Z424" s="36">
        <v>867000</v>
      </c>
      <c r="AB424" s="36">
        <v>503100</v>
      </c>
      <c r="AD424" s="36" t="s">
        <v>1978</v>
      </c>
      <c r="AE424" s="36">
        <v>14</v>
      </c>
      <c r="AF424" s="36">
        <v>0</v>
      </c>
      <c r="AG424" s="36">
        <v>0</v>
      </c>
      <c r="AH424" s="36">
        <v>0</v>
      </c>
      <c r="AI424" s="36">
        <v>54.77</v>
      </c>
      <c r="AJ424" s="36">
        <v>50.17</v>
      </c>
      <c r="AK424" s="36">
        <v>47.22</v>
      </c>
      <c r="AL424" s="36">
        <v>846000</v>
      </c>
      <c r="AO424" s="36">
        <v>12</v>
      </c>
      <c r="AP424" s="36">
        <v>5</v>
      </c>
      <c r="AQ424" s="36">
        <v>2</v>
      </c>
      <c r="AR424" s="36">
        <v>75</v>
      </c>
      <c r="AS424" s="36">
        <v>79</v>
      </c>
      <c r="AT424" s="36">
        <v>551</v>
      </c>
      <c r="AU424" s="36">
        <v>0</v>
      </c>
    </row>
    <row r="425" spans="1:47" x14ac:dyDescent="0.2">
      <c r="A425" s="36">
        <v>424</v>
      </c>
      <c r="B425" s="36">
        <v>1000981</v>
      </c>
      <c r="C425" s="36" t="s">
        <v>108</v>
      </c>
      <c r="D425" s="36" t="s">
        <v>810</v>
      </c>
      <c r="E425" s="36" t="s">
        <v>1976</v>
      </c>
      <c r="F425" s="36">
        <v>21</v>
      </c>
      <c r="G425" s="36">
        <v>86</v>
      </c>
      <c r="H425" s="36">
        <v>98</v>
      </c>
      <c r="I425" s="36">
        <v>61</v>
      </c>
      <c r="J425" s="36">
        <v>73</v>
      </c>
      <c r="K425" s="36">
        <v>102</v>
      </c>
      <c r="L425" s="36">
        <v>11</v>
      </c>
      <c r="M425" s="36">
        <v>15</v>
      </c>
      <c r="N425" s="36">
        <v>4</v>
      </c>
      <c r="O425" s="36">
        <v>2</v>
      </c>
      <c r="P425" s="36">
        <v>0</v>
      </c>
      <c r="Q425" s="36">
        <v>0</v>
      </c>
      <c r="R425" s="36">
        <v>1</v>
      </c>
      <c r="S425" s="36">
        <v>1</v>
      </c>
      <c r="T425" s="36">
        <v>0</v>
      </c>
      <c r="U425" s="36" t="s">
        <v>1975</v>
      </c>
      <c r="V425" s="36" t="s">
        <v>1995</v>
      </c>
      <c r="W425" s="36" t="s">
        <v>2017</v>
      </c>
      <c r="Z425" s="36">
        <v>711400</v>
      </c>
      <c r="AB425" s="36">
        <v>507000</v>
      </c>
      <c r="AD425" s="36" t="s">
        <v>1987</v>
      </c>
      <c r="AE425" s="36">
        <v>17</v>
      </c>
      <c r="AF425" s="36">
        <v>0</v>
      </c>
      <c r="AG425" s="36">
        <v>0</v>
      </c>
      <c r="AH425" s="36">
        <v>0</v>
      </c>
      <c r="AI425" s="36">
        <v>0.47</v>
      </c>
      <c r="AJ425" s="36">
        <v>1.1499999999999999</v>
      </c>
      <c r="AK425" s="36">
        <v>1.47</v>
      </c>
      <c r="AL425" s="36">
        <v>694000</v>
      </c>
      <c r="AO425" s="36">
        <v>4</v>
      </c>
      <c r="AP425" s="36">
        <v>0</v>
      </c>
      <c r="AQ425" s="36">
        <v>2</v>
      </c>
      <c r="AR425" s="36">
        <v>96</v>
      </c>
      <c r="AS425" s="36">
        <v>87</v>
      </c>
      <c r="AT425" s="36">
        <v>380</v>
      </c>
      <c r="AU425" s="36">
        <v>0</v>
      </c>
    </row>
    <row r="426" spans="1:47" x14ac:dyDescent="0.2">
      <c r="A426" s="36">
        <v>425</v>
      </c>
      <c r="B426" s="36">
        <v>290847</v>
      </c>
      <c r="C426" s="36" t="s">
        <v>795</v>
      </c>
      <c r="D426" s="36" t="s">
        <v>161</v>
      </c>
      <c r="E426" s="36" t="s">
        <v>1976</v>
      </c>
      <c r="F426" s="36">
        <v>19</v>
      </c>
      <c r="G426" s="36">
        <v>77</v>
      </c>
      <c r="H426" s="36">
        <v>70</v>
      </c>
      <c r="I426" s="36">
        <v>61</v>
      </c>
      <c r="J426" s="36">
        <v>64</v>
      </c>
      <c r="K426" s="36">
        <v>81</v>
      </c>
      <c r="L426" s="36">
        <v>9</v>
      </c>
      <c r="M426" s="36">
        <v>7</v>
      </c>
      <c r="N426" s="36">
        <v>7</v>
      </c>
      <c r="O426" s="36">
        <v>2</v>
      </c>
      <c r="P426" s="36">
        <v>0</v>
      </c>
      <c r="Q426" s="36">
        <v>1</v>
      </c>
      <c r="R426" s="36">
        <v>0</v>
      </c>
      <c r="S426" s="36">
        <v>1</v>
      </c>
      <c r="T426" s="36">
        <v>0</v>
      </c>
      <c r="U426" s="36" t="s">
        <v>1975</v>
      </c>
      <c r="V426" s="36" t="s">
        <v>1983</v>
      </c>
      <c r="W426" s="36" t="s">
        <v>2016</v>
      </c>
      <c r="Z426" s="36">
        <v>657000</v>
      </c>
      <c r="AB426" s="36">
        <v>480400</v>
      </c>
      <c r="AD426" s="36" t="s">
        <v>1978</v>
      </c>
      <c r="AE426" s="36">
        <v>4</v>
      </c>
      <c r="AF426" s="36">
        <v>0</v>
      </c>
      <c r="AG426" s="36">
        <v>0</v>
      </c>
      <c r="AH426" s="36">
        <v>0</v>
      </c>
      <c r="AI426" s="36">
        <v>11.96</v>
      </c>
      <c r="AJ426" s="36">
        <v>10.24</v>
      </c>
      <c r="AK426" s="36">
        <v>6.26</v>
      </c>
      <c r="AL426" s="36">
        <v>677000</v>
      </c>
      <c r="AO426" s="36">
        <v>6</v>
      </c>
      <c r="AP426" s="36">
        <v>2</v>
      </c>
      <c r="AQ426" s="36">
        <v>3</v>
      </c>
      <c r="AR426" s="36">
        <v>75</v>
      </c>
      <c r="AS426" s="36">
        <v>79</v>
      </c>
      <c r="AT426" s="36">
        <v>346</v>
      </c>
      <c r="AU426" s="36">
        <v>1</v>
      </c>
    </row>
    <row r="427" spans="1:47" x14ac:dyDescent="0.2">
      <c r="A427" s="36">
        <v>426</v>
      </c>
      <c r="B427" s="36">
        <v>1009226</v>
      </c>
      <c r="C427" s="36" t="s">
        <v>782</v>
      </c>
      <c r="D427" s="36" t="s">
        <v>211</v>
      </c>
      <c r="E427" s="36" t="s">
        <v>1976</v>
      </c>
      <c r="F427" s="36">
        <v>15</v>
      </c>
      <c r="G427" s="36">
        <v>71</v>
      </c>
      <c r="H427" s="36">
        <v>73</v>
      </c>
      <c r="I427" s="36">
        <v>51</v>
      </c>
      <c r="J427" s="36">
        <v>55</v>
      </c>
      <c r="K427" s="36">
        <v>72</v>
      </c>
      <c r="L427" s="36">
        <v>10</v>
      </c>
      <c r="M427" s="36">
        <v>5</v>
      </c>
      <c r="N427" s="36">
        <v>4</v>
      </c>
      <c r="O427" s="36">
        <v>3</v>
      </c>
      <c r="P427" s="36">
        <v>0</v>
      </c>
      <c r="Q427" s="36">
        <v>1</v>
      </c>
      <c r="R427" s="36">
        <v>0</v>
      </c>
      <c r="S427" s="36">
        <v>1</v>
      </c>
      <c r="T427" s="36">
        <v>0</v>
      </c>
      <c r="U427" s="36" t="s">
        <v>1975</v>
      </c>
      <c r="V427" s="36" t="s">
        <v>1980</v>
      </c>
      <c r="W427" s="36" t="s">
        <v>2015</v>
      </c>
      <c r="Z427" s="36">
        <v>384000</v>
      </c>
      <c r="AB427" s="36">
        <v>294800</v>
      </c>
      <c r="AD427" s="36" t="s">
        <v>1978</v>
      </c>
      <c r="AE427" s="36">
        <v>27</v>
      </c>
      <c r="AF427" s="36">
        <v>0</v>
      </c>
      <c r="AG427" s="36">
        <v>0</v>
      </c>
      <c r="AH427" s="36">
        <v>0</v>
      </c>
      <c r="AI427" s="36">
        <v>0.08</v>
      </c>
      <c r="AJ427" s="36">
        <v>0.09</v>
      </c>
      <c r="AK427" s="36">
        <v>0.17</v>
      </c>
      <c r="AL427" s="36">
        <v>366000</v>
      </c>
      <c r="AO427" s="36">
        <v>5</v>
      </c>
      <c r="AP427" s="36">
        <v>3</v>
      </c>
      <c r="AQ427" s="36">
        <v>1</v>
      </c>
      <c r="AR427" s="36">
        <v>66</v>
      </c>
      <c r="AS427" s="36">
        <v>73</v>
      </c>
      <c r="AT427" s="36">
        <v>346</v>
      </c>
      <c r="AU427" s="36">
        <v>0</v>
      </c>
    </row>
    <row r="428" spans="1:47" x14ac:dyDescent="0.2">
      <c r="A428" s="36">
        <v>427</v>
      </c>
      <c r="B428" s="36">
        <v>298174</v>
      </c>
      <c r="C428" s="36" t="s">
        <v>193</v>
      </c>
      <c r="D428" s="36" t="s">
        <v>800</v>
      </c>
      <c r="E428" s="36" t="s">
        <v>1976</v>
      </c>
      <c r="F428" s="36">
        <v>15</v>
      </c>
      <c r="G428" s="36">
        <v>66</v>
      </c>
      <c r="H428" s="36">
        <v>74</v>
      </c>
      <c r="I428" s="36">
        <v>59</v>
      </c>
      <c r="J428" s="36">
        <v>55</v>
      </c>
      <c r="K428" s="36">
        <v>66</v>
      </c>
      <c r="L428" s="36">
        <v>5</v>
      </c>
      <c r="M428" s="36">
        <v>5</v>
      </c>
      <c r="N428" s="36">
        <v>0</v>
      </c>
      <c r="O428" s="36">
        <v>4</v>
      </c>
      <c r="P428" s="36">
        <v>24</v>
      </c>
      <c r="Q428" s="36">
        <v>4</v>
      </c>
      <c r="R428" s="36">
        <v>1</v>
      </c>
      <c r="S428" s="36">
        <v>0</v>
      </c>
      <c r="T428" s="36">
        <v>0</v>
      </c>
      <c r="U428" s="36" t="s">
        <v>1975</v>
      </c>
      <c r="V428" s="36" t="s">
        <v>2003</v>
      </c>
      <c r="W428" s="36" t="s">
        <v>2014</v>
      </c>
      <c r="Z428" s="36">
        <v>777400</v>
      </c>
      <c r="AB428" s="36">
        <v>531100</v>
      </c>
      <c r="AD428" s="36" t="s">
        <v>2001</v>
      </c>
      <c r="AE428" s="36">
        <v>25</v>
      </c>
      <c r="AF428" s="36">
        <v>0</v>
      </c>
      <c r="AG428" s="36">
        <v>0</v>
      </c>
      <c r="AH428" s="36">
        <v>0</v>
      </c>
      <c r="AI428" s="36">
        <v>1.24</v>
      </c>
      <c r="AJ428" s="36">
        <v>0.75</v>
      </c>
      <c r="AK428" s="36">
        <v>0.74</v>
      </c>
      <c r="AL428" s="36">
        <v>758000</v>
      </c>
      <c r="AO428" s="36">
        <v>7</v>
      </c>
      <c r="AP428" s="36">
        <v>2</v>
      </c>
      <c r="AQ428" s="36">
        <v>2</v>
      </c>
      <c r="AR428" s="36">
        <v>70</v>
      </c>
      <c r="AS428" s="36">
        <v>73</v>
      </c>
      <c r="AT428" s="36">
        <v>128</v>
      </c>
      <c r="AU428" s="36">
        <v>0</v>
      </c>
    </row>
    <row r="429" spans="1:47" x14ac:dyDescent="0.2">
      <c r="A429" s="36">
        <v>428</v>
      </c>
      <c r="B429" s="36">
        <v>295203</v>
      </c>
      <c r="C429" s="36" t="s">
        <v>287</v>
      </c>
      <c r="D429" s="36" t="s">
        <v>773</v>
      </c>
      <c r="E429" s="36" t="s">
        <v>1976</v>
      </c>
      <c r="F429" s="36">
        <v>9</v>
      </c>
      <c r="G429" s="36">
        <v>65</v>
      </c>
      <c r="H429" s="36">
        <v>60</v>
      </c>
      <c r="I429" s="36">
        <v>44</v>
      </c>
      <c r="J429" s="36">
        <v>51</v>
      </c>
      <c r="K429" s="36">
        <v>69</v>
      </c>
      <c r="L429" s="36">
        <v>10</v>
      </c>
      <c r="M429" s="36">
        <v>6</v>
      </c>
      <c r="N429" s="36">
        <v>5</v>
      </c>
      <c r="O429" s="36">
        <v>2</v>
      </c>
      <c r="P429" s="36">
        <v>0</v>
      </c>
      <c r="Q429" s="36">
        <v>0</v>
      </c>
      <c r="R429" s="36">
        <v>0</v>
      </c>
      <c r="S429" s="36">
        <v>0</v>
      </c>
      <c r="T429" s="36">
        <v>0</v>
      </c>
      <c r="U429" s="36" t="s">
        <v>1975</v>
      </c>
      <c r="V429" s="36" t="s">
        <v>1991</v>
      </c>
      <c r="W429" s="36" t="s">
        <v>2013</v>
      </c>
      <c r="Z429" s="36">
        <v>630500</v>
      </c>
      <c r="AB429" s="36">
        <v>454700</v>
      </c>
      <c r="AD429" s="36" t="s">
        <v>1993</v>
      </c>
      <c r="AE429" s="36">
        <v>35</v>
      </c>
      <c r="AF429" s="36">
        <v>0</v>
      </c>
      <c r="AG429" s="36">
        <v>0</v>
      </c>
      <c r="AH429" s="36">
        <v>0</v>
      </c>
      <c r="AI429" s="36">
        <v>0.23</v>
      </c>
      <c r="AJ429" s="36">
        <v>0.13</v>
      </c>
      <c r="AK429" s="36">
        <v>0.14000000000000001</v>
      </c>
      <c r="AL429" s="36">
        <v>615000</v>
      </c>
      <c r="AO429" s="36">
        <v>0</v>
      </c>
      <c r="AP429" s="36">
        <v>0</v>
      </c>
      <c r="AQ429" s="36">
        <v>0</v>
      </c>
      <c r="AR429" s="36">
        <v>93</v>
      </c>
      <c r="AS429" s="36">
        <v>61</v>
      </c>
      <c r="AT429" s="36">
        <v>254</v>
      </c>
      <c r="AU429" s="36">
        <v>1</v>
      </c>
    </row>
    <row r="430" spans="1:47" x14ac:dyDescent="0.2">
      <c r="A430" s="36">
        <v>429</v>
      </c>
      <c r="B430" s="36">
        <v>993903</v>
      </c>
      <c r="C430" s="36" t="s">
        <v>121</v>
      </c>
      <c r="D430" s="36" t="s">
        <v>564</v>
      </c>
      <c r="E430" s="36" t="s">
        <v>1976</v>
      </c>
      <c r="F430" s="36">
        <v>9</v>
      </c>
      <c r="G430" s="36">
        <v>64</v>
      </c>
      <c r="H430" s="36">
        <v>93</v>
      </c>
      <c r="I430" s="36">
        <v>46</v>
      </c>
      <c r="J430" s="36">
        <v>56</v>
      </c>
      <c r="K430" s="36">
        <v>82</v>
      </c>
      <c r="L430" s="36">
        <v>8</v>
      </c>
      <c r="M430" s="36">
        <v>15</v>
      </c>
      <c r="N430" s="36">
        <v>2</v>
      </c>
      <c r="O430" s="36">
        <v>2</v>
      </c>
      <c r="P430" s="36">
        <v>0</v>
      </c>
      <c r="Q430" s="36">
        <v>1</v>
      </c>
      <c r="R430" s="36">
        <v>2</v>
      </c>
      <c r="S430" s="36">
        <v>0</v>
      </c>
      <c r="T430" s="36">
        <v>1</v>
      </c>
      <c r="U430" s="36" t="s">
        <v>1975</v>
      </c>
      <c r="V430" s="36" t="s">
        <v>1980</v>
      </c>
      <c r="W430" s="36" t="s">
        <v>2012</v>
      </c>
      <c r="Z430" s="36">
        <v>540400</v>
      </c>
      <c r="AB430" s="36">
        <v>332000</v>
      </c>
      <c r="AD430" s="36" t="s">
        <v>1978</v>
      </c>
      <c r="AE430" s="36">
        <v>22</v>
      </c>
      <c r="AF430" s="36">
        <v>0</v>
      </c>
      <c r="AG430" s="36">
        <v>0</v>
      </c>
      <c r="AH430" s="36">
        <v>0</v>
      </c>
      <c r="AI430" s="36">
        <v>26.32</v>
      </c>
      <c r="AJ430" s="36">
        <v>47.29</v>
      </c>
      <c r="AK430" s="36">
        <v>2.91</v>
      </c>
      <c r="AL430" s="36">
        <v>716000</v>
      </c>
      <c r="AO430" s="36">
        <v>14</v>
      </c>
      <c r="AP430" s="36">
        <v>9</v>
      </c>
      <c r="AQ430" s="36">
        <v>3</v>
      </c>
      <c r="AR430" s="36">
        <v>78</v>
      </c>
      <c r="AS430" s="36">
        <v>83</v>
      </c>
      <c r="AT430" s="36">
        <v>270</v>
      </c>
      <c r="AU430" s="36">
        <v>0</v>
      </c>
    </row>
    <row r="431" spans="1:47" x14ac:dyDescent="0.2">
      <c r="A431" s="36">
        <v>430</v>
      </c>
      <c r="B431" s="36">
        <v>293813</v>
      </c>
      <c r="C431" s="36" t="s">
        <v>792</v>
      </c>
      <c r="D431" s="36" t="s">
        <v>75</v>
      </c>
      <c r="E431" s="36" t="s">
        <v>1976</v>
      </c>
      <c r="F431" s="36">
        <v>14</v>
      </c>
      <c r="G431" s="36">
        <v>62</v>
      </c>
      <c r="H431" s="36">
        <v>52</v>
      </c>
      <c r="I431" s="36">
        <v>49</v>
      </c>
      <c r="J431" s="36">
        <v>53</v>
      </c>
      <c r="K431" s="36">
        <v>67</v>
      </c>
      <c r="L431" s="36">
        <v>7</v>
      </c>
      <c r="M431" s="36">
        <v>6</v>
      </c>
      <c r="N431" s="36">
        <v>6</v>
      </c>
      <c r="O431" s="36">
        <v>1</v>
      </c>
      <c r="P431" s="36">
        <v>0</v>
      </c>
      <c r="Q431" s="36">
        <v>0</v>
      </c>
      <c r="R431" s="36">
        <v>0</v>
      </c>
      <c r="S431" s="36">
        <v>1</v>
      </c>
      <c r="T431" s="36">
        <v>1</v>
      </c>
      <c r="U431" s="36" t="s">
        <v>1975</v>
      </c>
      <c r="V431" s="36" t="s">
        <v>1985</v>
      </c>
      <c r="W431" s="36" t="s">
        <v>2011</v>
      </c>
      <c r="X431" s="36" t="s">
        <v>1989</v>
      </c>
      <c r="Y431" s="36" t="s">
        <v>2010</v>
      </c>
      <c r="Z431" s="36">
        <v>690400</v>
      </c>
      <c r="AB431" s="36">
        <v>519100</v>
      </c>
      <c r="AD431" s="36" t="s">
        <v>1987</v>
      </c>
      <c r="AE431" s="36">
        <v>19</v>
      </c>
      <c r="AF431" s="36">
        <v>0</v>
      </c>
      <c r="AG431" s="36">
        <v>0</v>
      </c>
      <c r="AH431" s="36">
        <v>0</v>
      </c>
      <c r="AI431" s="36">
        <v>0.47</v>
      </c>
      <c r="AJ431" s="36">
        <v>0.9</v>
      </c>
      <c r="AK431" s="36">
        <v>1.1399999999999999</v>
      </c>
      <c r="AL431" s="36">
        <v>674000</v>
      </c>
      <c r="AO431" s="36">
        <v>5</v>
      </c>
      <c r="AP431" s="36">
        <v>0</v>
      </c>
      <c r="AQ431" s="36">
        <v>3</v>
      </c>
      <c r="AR431" s="36">
        <v>46</v>
      </c>
      <c r="AS431" s="36">
        <v>59</v>
      </c>
      <c r="AT431" s="36">
        <v>167</v>
      </c>
      <c r="AU431" s="36">
        <v>1</v>
      </c>
    </row>
    <row r="432" spans="1:47" x14ac:dyDescent="0.2">
      <c r="A432" s="36">
        <v>431</v>
      </c>
      <c r="B432" s="36">
        <v>992049</v>
      </c>
      <c r="C432" s="36" t="s">
        <v>343</v>
      </c>
      <c r="D432" s="36" t="s">
        <v>811</v>
      </c>
      <c r="E432" s="36" t="s">
        <v>1976</v>
      </c>
      <c r="F432" s="36">
        <v>15</v>
      </c>
      <c r="G432" s="36">
        <v>61</v>
      </c>
      <c r="H432" s="36">
        <v>78</v>
      </c>
      <c r="I432" s="36">
        <v>45</v>
      </c>
      <c r="J432" s="36">
        <v>51</v>
      </c>
      <c r="K432" s="36">
        <v>69</v>
      </c>
      <c r="L432" s="36">
        <v>8</v>
      </c>
      <c r="M432" s="36">
        <v>7</v>
      </c>
      <c r="N432" s="36">
        <v>4</v>
      </c>
      <c r="O432" s="36">
        <v>2</v>
      </c>
      <c r="P432" s="36">
        <v>0</v>
      </c>
      <c r="Q432" s="36">
        <v>0</v>
      </c>
      <c r="R432" s="36">
        <v>1</v>
      </c>
      <c r="S432" s="36">
        <v>1</v>
      </c>
      <c r="T432" s="36">
        <v>0</v>
      </c>
      <c r="U432" s="36" t="s">
        <v>1975</v>
      </c>
      <c r="V432" s="36" t="s">
        <v>1999</v>
      </c>
      <c r="W432" s="36" t="s">
        <v>2009</v>
      </c>
      <c r="Z432" s="36">
        <v>888400</v>
      </c>
      <c r="AB432" s="36">
        <v>543800</v>
      </c>
      <c r="AD432" s="36" t="s">
        <v>1993</v>
      </c>
      <c r="AE432" s="36">
        <v>15</v>
      </c>
      <c r="AF432" s="36">
        <v>0</v>
      </c>
      <c r="AG432" s="36">
        <v>0</v>
      </c>
      <c r="AH432" s="36">
        <v>0</v>
      </c>
      <c r="AI432" s="36">
        <v>0.43</v>
      </c>
      <c r="AJ432" s="36">
        <v>0.4</v>
      </c>
      <c r="AK432" s="36">
        <v>0.49</v>
      </c>
      <c r="AL432" s="36">
        <v>867000</v>
      </c>
      <c r="AO432" s="36">
        <v>4</v>
      </c>
      <c r="AP432" s="36">
        <v>1</v>
      </c>
      <c r="AQ432" s="36">
        <v>3</v>
      </c>
      <c r="AR432" s="36">
        <v>86</v>
      </c>
      <c r="AS432" s="36">
        <v>60</v>
      </c>
      <c r="AT432" s="36">
        <v>257</v>
      </c>
      <c r="AU432" s="36">
        <v>0</v>
      </c>
    </row>
    <row r="433" spans="1:47" x14ac:dyDescent="0.2">
      <c r="A433" s="36">
        <v>432</v>
      </c>
      <c r="B433" s="36">
        <v>993993</v>
      </c>
      <c r="C433" s="36" t="s">
        <v>771</v>
      </c>
      <c r="D433" s="36" t="s">
        <v>772</v>
      </c>
      <c r="E433" s="36" t="s">
        <v>1976</v>
      </c>
      <c r="F433" s="36">
        <v>4</v>
      </c>
      <c r="G433" s="36">
        <v>59</v>
      </c>
      <c r="H433" s="36">
        <v>75</v>
      </c>
      <c r="I433" s="36">
        <v>34</v>
      </c>
      <c r="J433" s="36">
        <v>42</v>
      </c>
      <c r="K433" s="36">
        <v>58</v>
      </c>
      <c r="L433" s="36">
        <v>11</v>
      </c>
      <c r="M433" s="36">
        <v>3</v>
      </c>
      <c r="N433" s="36">
        <v>2</v>
      </c>
      <c r="O433" s="36">
        <v>3</v>
      </c>
      <c r="P433" s="36">
        <v>0</v>
      </c>
      <c r="Q433" s="36">
        <v>1</v>
      </c>
      <c r="R433" s="36">
        <v>0</v>
      </c>
      <c r="S433" s="36">
        <v>0</v>
      </c>
      <c r="T433" s="36">
        <v>1</v>
      </c>
      <c r="U433" s="36" t="s">
        <v>1975</v>
      </c>
      <c r="V433" s="36" t="s">
        <v>1974</v>
      </c>
      <c r="W433" s="36" t="s">
        <v>2008</v>
      </c>
      <c r="Z433" s="36">
        <v>674200</v>
      </c>
      <c r="AB433" s="36">
        <v>480800</v>
      </c>
      <c r="AD433" s="36" t="s">
        <v>1978</v>
      </c>
      <c r="AE433" s="36">
        <v>29</v>
      </c>
      <c r="AF433" s="36">
        <v>0</v>
      </c>
      <c r="AG433" s="36">
        <v>0</v>
      </c>
      <c r="AH433" s="36">
        <v>0</v>
      </c>
      <c r="AI433" s="36">
        <v>3.34</v>
      </c>
      <c r="AJ433" s="36">
        <v>5.24</v>
      </c>
      <c r="AK433" s="36">
        <v>4.62</v>
      </c>
      <c r="AL433" s="36">
        <v>658000</v>
      </c>
      <c r="AO433" s="36">
        <v>5</v>
      </c>
      <c r="AP433" s="36">
        <v>2</v>
      </c>
      <c r="AQ433" s="36">
        <v>1</v>
      </c>
      <c r="AR433" s="36">
        <v>71</v>
      </c>
      <c r="AS433" s="36">
        <v>83</v>
      </c>
      <c r="AT433" s="36">
        <v>272</v>
      </c>
      <c r="AU433" s="36">
        <v>0</v>
      </c>
    </row>
    <row r="434" spans="1:47" x14ac:dyDescent="0.2">
      <c r="A434" s="36">
        <v>433</v>
      </c>
      <c r="B434" s="36">
        <v>294674</v>
      </c>
      <c r="C434" s="36" t="s">
        <v>318</v>
      </c>
      <c r="D434" s="36" t="s">
        <v>815</v>
      </c>
      <c r="E434" s="36" t="s">
        <v>1976</v>
      </c>
      <c r="F434" s="36">
        <v>8</v>
      </c>
      <c r="G434" s="36">
        <v>57</v>
      </c>
      <c r="H434" s="36">
        <v>66</v>
      </c>
      <c r="I434" s="36">
        <v>36</v>
      </c>
      <c r="J434" s="36">
        <v>49</v>
      </c>
      <c r="K434" s="36">
        <v>69</v>
      </c>
      <c r="L434" s="36">
        <v>8</v>
      </c>
      <c r="M434" s="36">
        <v>12</v>
      </c>
      <c r="N434" s="36">
        <v>3</v>
      </c>
      <c r="O434" s="36">
        <v>0</v>
      </c>
      <c r="P434" s="36">
        <v>0</v>
      </c>
      <c r="Q434" s="36">
        <v>0</v>
      </c>
      <c r="R434" s="36">
        <v>0</v>
      </c>
      <c r="S434" s="36">
        <v>0</v>
      </c>
      <c r="T434" s="36">
        <v>0</v>
      </c>
      <c r="U434" s="36" t="s">
        <v>1975</v>
      </c>
      <c r="V434" s="36" t="s">
        <v>1995</v>
      </c>
      <c r="W434" s="36" t="s">
        <v>2007</v>
      </c>
      <c r="Z434" s="36">
        <v>817600</v>
      </c>
      <c r="AB434" s="36">
        <v>548200</v>
      </c>
      <c r="AD434" s="36" t="s">
        <v>1993</v>
      </c>
      <c r="AE434" s="36">
        <v>1</v>
      </c>
      <c r="AF434" s="36">
        <v>0</v>
      </c>
      <c r="AG434" s="36">
        <v>0</v>
      </c>
      <c r="AH434" s="36">
        <v>0</v>
      </c>
      <c r="AI434" s="36">
        <v>0.78</v>
      </c>
      <c r="AJ434" s="36">
        <v>0.49</v>
      </c>
      <c r="AK434" s="36">
        <v>0.54</v>
      </c>
      <c r="AL434" s="36">
        <v>798000</v>
      </c>
      <c r="AO434" s="36">
        <v>5</v>
      </c>
      <c r="AP434" s="36">
        <v>1</v>
      </c>
      <c r="AQ434" s="36">
        <v>2</v>
      </c>
      <c r="AR434" s="36">
        <v>90</v>
      </c>
      <c r="AS434" s="36">
        <v>91</v>
      </c>
      <c r="AT434" s="36">
        <v>156</v>
      </c>
      <c r="AU434" s="36">
        <v>0</v>
      </c>
    </row>
    <row r="435" spans="1:47" x14ac:dyDescent="0.2">
      <c r="A435" s="36">
        <v>434</v>
      </c>
      <c r="B435" s="36">
        <v>1002245</v>
      </c>
      <c r="C435" s="36" t="s">
        <v>125</v>
      </c>
      <c r="D435" s="36" t="s">
        <v>770</v>
      </c>
      <c r="E435" s="36" t="s">
        <v>1976</v>
      </c>
      <c r="F435" s="36">
        <v>10</v>
      </c>
      <c r="G435" s="36">
        <v>55</v>
      </c>
      <c r="H435" s="36">
        <v>50</v>
      </c>
      <c r="I435" s="36">
        <v>31</v>
      </c>
      <c r="J435" s="36">
        <v>43</v>
      </c>
      <c r="K435" s="36">
        <v>57</v>
      </c>
      <c r="L435" s="36">
        <v>10</v>
      </c>
      <c r="M435" s="36">
        <v>3</v>
      </c>
      <c r="N435" s="36">
        <v>2</v>
      </c>
      <c r="O435" s="36">
        <v>2</v>
      </c>
      <c r="P435" s="36">
        <v>0</v>
      </c>
      <c r="Q435" s="36">
        <v>2</v>
      </c>
      <c r="R435" s="36">
        <v>1</v>
      </c>
      <c r="S435" s="36">
        <v>1</v>
      </c>
      <c r="T435" s="36">
        <v>0</v>
      </c>
      <c r="U435" s="36" t="s">
        <v>1975</v>
      </c>
      <c r="V435" s="36" t="s">
        <v>1991</v>
      </c>
      <c r="W435" s="36" t="s">
        <v>2006</v>
      </c>
      <c r="Z435" s="36">
        <v>485400</v>
      </c>
      <c r="AB435" s="36">
        <v>330000</v>
      </c>
      <c r="AD435" s="36" t="s">
        <v>1993</v>
      </c>
      <c r="AE435" s="36">
        <v>21</v>
      </c>
      <c r="AF435" s="36">
        <v>0</v>
      </c>
      <c r="AG435" s="36">
        <v>0</v>
      </c>
      <c r="AH435" s="36">
        <v>0</v>
      </c>
      <c r="AI435" s="36">
        <v>0.47</v>
      </c>
      <c r="AJ435" s="36">
        <v>0.62</v>
      </c>
      <c r="AK435" s="36">
        <v>0.72</v>
      </c>
      <c r="AL435" s="36">
        <v>474000</v>
      </c>
      <c r="AO435" s="36">
        <v>5</v>
      </c>
      <c r="AP435" s="36">
        <v>0</v>
      </c>
      <c r="AQ435" s="36">
        <v>6</v>
      </c>
      <c r="AR435" s="36">
        <v>61</v>
      </c>
      <c r="AS435" s="36">
        <v>83</v>
      </c>
      <c r="AT435" s="36">
        <v>410</v>
      </c>
      <c r="AU435" s="36">
        <v>0</v>
      </c>
    </row>
    <row r="436" spans="1:47" x14ac:dyDescent="0.2">
      <c r="A436" s="36">
        <v>435</v>
      </c>
      <c r="B436" s="36">
        <v>998529</v>
      </c>
      <c r="C436" s="36" t="s">
        <v>812</v>
      </c>
      <c r="D436" s="36" t="s">
        <v>813</v>
      </c>
      <c r="E436" s="36" t="s">
        <v>1976</v>
      </c>
      <c r="F436" s="36">
        <v>6</v>
      </c>
      <c r="G436" s="36">
        <v>52</v>
      </c>
      <c r="H436" s="36">
        <v>53</v>
      </c>
      <c r="I436" s="36">
        <v>46</v>
      </c>
      <c r="J436" s="36">
        <v>47</v>
      </c>
      <c r="K436" s="36">
        <v>58</v>
      </c>
      <c r="L436" s="36">
        <v>5</v>
      </c>
      <c r="M436" s="36">
        <v>3</v>
      </c>
      <c r="N436" s="36">
        <v>5</v>
      </c>
      <c r="O436" s="36">
        <v>2</v>
      </c>
      <c r="P436" s="36">
        <v>13</v>
      </c>
      <c r="Q436" s="36">
        <v>1</v>
      </c>
      <c r="R436" s="36">
        <v>2</v>
      </c>
      <c r="S436" s="36">
        <v>0</v>
      </c>
      <c r="T436" s="36">
        <v>0</v>
      </c>
      <c r="U436" s="36" t="s">
        <v>1975</v>
      </c>
      <c r="V436" s="36" t="s">
        <v>2003</v>
      </c>
      <c r="W436" s="36" t="s">
        <v>2005</v>
      </c>
      <c r="Z436" s="36">
        <v>439900</v>
      </c>
      <c r="AB436" s="36">
        <v>297300</v>
      </c>
      <c r="AD436" s="36" t="s">
        <v>2001</v>
      </c>
      <c r="AE436" s="36">
        <v>20</v>
      </c>
      <c r="AF436" s="36">
        <v>0</v>
      </c>
      <c r="AG436" s="36">
        <v>0</v>
      </c>
      <c r="AH436" s="36">
        <v>0</v>
      </c>
      <c r="AI436" s="36">
        <v>0.74</v>
      </c>
      <c r="AJ436" s="36">
        <v>0.85</v>
      </c>
      <c r="AK436" s="36">
        <v>0.9</v>
      </c>
      <c r="AL436" s="36">
        <v>429000</v>
      </c>
      <c r="AO436" s="36">
        <v>4</v>
      </c>
      <c r="AP436" s="36">
        <v>2</v>
      </c>
      <c r="AQ436" s="36">
        <v>3</v>
      </c>
      <c r="AR436" s="36">
        <v>87</v>
      </c>
      <c r="AS436" s="36">
        <v>61</v>
      </c>
      <c r="AT436" s="36">
        <v>139</v>
      </c>
      <c r="AU436" s="36">
        <v>0</v>
      </c>
    </row>
    <row r="437" spans="1:47" x14ac:dyDescent="0.2">
      <c r="A437" s="36">
        <v>436</v>
      </c>
      <c r="B437" s="36">
        <v>1012386</v>
      </c>
      <c r="C437" s="36" t="s">
        <v>1013</v>
      </c>
      <c r="D437" s="36" t="s">
        <v>153</v>
      </c>
      <c r="E437" s="36" t="s">
        <v>1976</v>
      </c>
      <c r="F437" s="36">
        <v>9</v>
      </c>
      <c r="G437" s="36">
        <v>42</v>
      </c>
      <c r="H437" s="36">
        <v>21</v>
      </c>
      <c r="I437" s="36">
        <v>29</v>
      </c>
      <c r="J437" s="36">
        <v>36</v>
      </c>
      <c r="K437" s="36">
        <v>41</v>
      </c>
      <c r="L437" s="36">
        <v>6</v>
      </c>
      <c r="M437" s="36">
        <v>0</v>
      </c>
      <c r="N437" s="36">
        <v>5</v>
      </c>
      <c r="O437" s="36">
        <v>0</v>
      </c>
      <c r="P437" s="36">
        <v>0</v>
      </c>
      <c r="Q437" s="36">
        <v>1</v>
      </c>
      <c r="R437" s="36">
        <v>0</v>
      </c>
      <c r="S437" s="36">
        <v>1</v>
      </c>
      <c r="T437" s="36">
        <v>2</v>
      </c>
      <c r="U437" s="36" t="s">
        <v>1975</v>
      </c>
      <c r="V437" s="36" t="s">
        <v>1985</v>
      </c>
      <c r="W437" s="36" t="s">
        <v>2004</v>
      </c>
      <c r="X437" s="36" t="s">
        <v>2003</v>
      </c>
      <c r="Y437" s="36" t="s">
        <v>2002</v>
      </c>
      <c r="Z437" s="36">
        <v>191800</v>
      </c>
      <c r="AB437" s="36">
        <v>123900</v>
      </c>
      <c r="AD437" s="36" t="s">
        <v>2001</v>
      </c>
      <c r="AE437" s="36">
        <v>32</v>
      </c>
      <c r="AF437" s="36">
        <v>0</v>
      </c>
      <c r="AG437" s="36">
        <v>0</v>
      </c>
      <c r="AH437" s="36">
        <v>0</v>
      </c>
      <c r="AI437" s="36">
        <v>3.96</v>
      </c>
      <c r="AJ437" s="36">
        <v>1.92</v>
      </c>
      <c r="AK437" s="36">
        <v>22.63</v>
      </c>
      <c r="AL437" s="36">
        <v>200000</v>
      </c>
      <c r="AO437" s="36">
        <v>5</v>
      </c>
      <c r="AP437" s="36">
        <v>0</v>
      </c>
      <c r="AQ437" s="36">
        <v>2</v>
      </c>
      <c r="AR437" s="36">
        <v>33</v>
      </c>
      <c r="AS437" s="36">
        <v>24</v>
      </c>
      <c r="AT437" s="36">
        <v>141</v>
      </c>
      <c r="AU437" s="36">
        <v>0</v>
      </c>
    </row>
    <row r="438" spans="1:47" x14ac:dyDescent="0.2">
      <c r="A438" s="36">
        <v>437</v>
      </c>
      <c r="B438" s="36">
        <v>1017043</v>
      </c>
      <c r="C438" s="36" t="s">
        <v>1662</v>
      </c>
      <c r="D438" s="36" t="s">
        <v>322</v>
      </c>
      <c r="E438" s="36" t="s">
        <v>1976</v>
      </c>
      <c r="F438" s="36">
        <v>3</v>
      </c>
      <c r="G438" s="36">
        <v>42</v>
      </c>
      <c r="H438" s="36">
        <v>44</v>
      </c>
      <c r="I438" s="36">
        <v>20</v>
      </c>
      <c r="J438" s="36">
        <v>34</v>
      </c>
      <c r="K438" s="36">
        <v>48</v>
      </c>
      <c r="L438" s="36">
        <v>8</v>
      </c>
      <c r="M438" s="36">
        <v>6</v>
      </c>
      <c r="N438" s="36">
        <v>2</v>
      </c>
      <c r="O438" s="36">
        <v>0</v>
      </c>
      <c r="P438" s="36">
        <v>0</v>
      </c>
      <c r="Q438" s="36">
        <v>0</v>
      </c>
      <c r="R438" s="36">
        <v>0</v>
      </c>
      <c r="S438" s="36">
        <v>0</v>
      </c>
      <c r="T438" s="36">
        <v>0</v>
      </c>
      <c r="U438" s="36" t="s">
        <v>1975</v>
      </c>
      <c r="V438" s="36" t="s">
        <v>1983</v>
      </c>
      <c r="W438" s="36" t="s">
        <v>2000</v>
      </c>
      <c r="Z438" s="36">
        <v>307400</v>
      </c>
      <c r="AB438" s="36">
        <v>196700</v>
      </c>
      <c r="AD438" s="36" t="s">
        <v>1987</v>
      </c>
      <c r="AE438" s="36">
        <v>42</v>
      </c>
      <c r="AF438" s="36">
        <v>0</v>
      </c>
      <c r="AG438" s="36">
        <v>0</v>
      </c>
      <c r="AH438" s="36">
        <v>0</v>
      </c>
      <c r="AI438" s="36">
        <v>0.04</v>
      </c>
      <c r="AJ438" s="36">
        <v>0.16</v>
      </c>
      <c r="AK438" s="36">
        <v>0.5</v>
      </c>
      <c r="AL438" s="36">
        <v>296000</v>
      </c>
      <c r="AO438" s="36">
        <v>4</v>
      </c>
      <c r="AP438" s="36">
        <v>0</v>
      </c>
      <c r="AQ438" s="36">
        <v>2</v>
      </c>
      <c r="AR438" s="36">
        <v>71</v>
      </c>
      <c r="AS438" s="36">
        <v>79</v>
      </c>
      <c r="AT438" s="36">
        <v>336</v>
      </c>
      <c r="AU438" s="36">
        <v>0</v>
      </c>
    </row>
    <row r="439" spans="1:47" x14ac:dyDescent="0.2">
      <c r="A439" s="36">
        <v>438</v>
      </c>
      <c r="B439" s="36">
        <v>270896</v>
      </c>
      <c r="C439" s="36" t="s">
        <v>257</v>
      </c>
      <c r="D439" s="36" t="s">
        <v>780</v>
      </c>
      <c r="E439" s="36" t="s">
        <v>1976</v>
      </c>
      <c r="F439" s="36">
        <v>4</v>
      </c>
      <c r="G439" s="36">
        <v>41</v>
      </c>
      <c r="H439" s="36">
        <v>43</v>
      </c>
      <c r="I439" s="36">
        <v>33</v>
      </c>
      <c r="J439" s="36">
        <v>34</v>
      </c>
      <c r="K439" s="36">
        <v>48</v>
      </c>
      <c r="L439" s="36">
        <v>5</v>
      </c>
      <c r="M439" s="36">
        <v>6</v>
      </c>
      <c r="N439" s="36">
        <v>3</v>
      </c>
      <c r="O439" s="36">
        <v>2</v>
      </c>
      <c r="P439" s="36">
        <v>0</v>
      </c>
      <c r="Q439" s="36">
        <v>0</v>
      </c>
      <c r="R439" s="36">
        <v>1</v>
      </c>
      <c r="S439" s="36">
        <v>0</v>
      </c>
      <c r="T439" s="36">
        <v>0</v>
      </c>
      <c r="U439" s="36" t="s">
        <v>1975</v>
      </c>
      <c r="V439" s="36" t="s">
        <v>1999</v>
      </c>
      <c r="W439" s="36" t="s">
        <v>1998</v>
      </c>
      <c r="Z439" s="36">
        <v>718700</v>
      </c>
      <c r="AB439" s="36">
        <v>454500</v>
      </c>
      <c r="AD439" s="36" t="s">
        <v>1978</v>
      </c>
      <c r="AE439" s="36">
        <v>9</v>
      </c>
      <c r="AF439" s="36">
        <v>0</v>
      </c>
      <c r="AG439" s="36">
        <v>0</v>
      </c>
      <c r="AH439" s="36">
        <v>0</v>
      </c>
      <c r="AI439" s="36">
        <v>0.12</v>
      </c>
      <c r="AJ439" s="36">
        <v>0.08</v>
      </c>
      <c r="AK439" s="36">
        <v>7.0000000000000007E-2</v>
      </c>
      <c r="AL439" s="36">
        <v>701000</v>
      </c>
      <c r="AO439" s="36">
        <v>3</v>
      </c>
      <c r="AP439" s="36">
        <v>2</v>
      </c>
      <c r="AQ439" s="36">
        <v>2</v>
      </c>
      <c r="AR439" s="36">
        <v>81</v>
      </c>
      <c r="AS439" s="36">
        <v>80</v>
      </c>
      <c r="AT439" s="36">
        <v>110</v>
      </c>
      <c r="AU439" s="36">
        <v>0</v>
      </c>
    </row>
    <row r="440" spans="1:47" x14ac:dyDescent="0.2">
      <c r="A440" s="36">
        <v>439</v>
      </c>
      <c r="B440" s="36">
        <v>294592</v>
      </c>
      <c r="C440" s="36" t="s">
        <v>797</v>
      </c>
      <c r="D440" s="36" t="s">
        <v>798</v>
      </c>
      <c r="E440" s="36" t="s">
        <v>1976</v>
      </c>
      <c r="F440" s="36">
        <v>3</v>
      </c>
      <c r="G440" s="36">
        <v>39</v>
      </c>
      <c r="H440" s="36">
        <v>35</v>
      </c>
      <c r="I440" s="36">
        <v>14</v>
      </c>
      <c r="J440" s="36">
        <v>31</v>
      </c>
      <c r="K440" s="36">
        <v>45</v>
      </c>
      <c r="L440" s="36">
        <v>10</v>
      </c>
      <c r="M440" s="36">
        <v>1</v>
      </c>
      <c r="N440" s="36">
        <v>3</v>
      </c>
      <c r="O440" s="36">
        <v>1</v>
      </c>
      <c r="P440" s="36">
        <v>0</v>
      </c>
      <c r="Q440" s="36">
        <v>0</v>
      </c>
      <c r="R440" s="36">
        <v>2</v>
      </c>
      <c r="S440" s="36">
        <v>0</v>
      </c>
      <c r="T440" s="36">
        <v>0</v>
      </c>
      <c r="U440" s="36" t="s">
        <v>1975</v>
      </c>
      <c r="V440" s="36" t="s">
        <v>1983</v>
      </c>
      <c r="W440" s="36" t="s">
        <v>1997</v>
      </c>
      <c r="Z440" s="36">
        <v>615500</v>
      </c>
      <c r="AB440" s="36">
        <v>393700</v>
      </c>
      <c r="AD440" s="36" t="s">
        <v>1993</v>
      </c>
      <c r="AE440" s="36">
        <v>33</v>
      </c>
      <c r="AF440" s="36">
        <v>0</v>
      </c>
      <c r="AG440" s="36">
        <v>0</v>
      </c>
      <c r="AH440" s="36">
        <v>0</v>
      </c>
      <c r="AI440" s="36">
        <v>0.27</v>
      </c>
      <c r="AJ440" s="36">
        <v>0.14000000000000001</v>
      </c>
      <c r="AK440" s="36">
        <v>0.1</v>
      </c>
      <c r="AL440" s="36">
        <v>600000</v>
      </c>
      <c r="AO440" s="36">
        <v>2</v>
      </c>
      <c r="AP440" s="36">
        <v>1</v>
      </c>
      <c r="AQ440" s="36">
        <v>4</v>
      </c>
      <c r="AR440" s="36">
        <v>81</v>
      </c>
      <c r="AS440" s="36">
        <v>83</v>
      </c>
      <c r="AT440" s="36">
        <v>280</v>
      </c>
      <c r="AU440" s="36">
        <v>0</v>
      </c>
    </row>
    <row r="441" spans="1:47" x14ac:dyDescent="0.2">
      <c r="A441" s="36">
        <v>440</v>
      </c>
      <c r="B441" s="36">
        <v>1009308</v>
      </c>
      <c r="C441" s="36" t="s">
        <v>125</v>
      </c>
      <c r="D441" s="36" t="s">
        <v>781</v>
      </c>
      <c r="E441" s="36" t="s">
        <v>1976</v>
      </c>
      <c r="F441" s="36">
        <v>2</v>
      </c>
      <c r="G441" s="36">
        <v>33</v>
      </c>
      <c r="H441" s="36">
        <v>31</v>
      </c>
      <c r="I441" s="36">
        <v>26</v>
      </c>
      <c r="J441" s="36">
        <v>29</v>
      </c>
      <c r="K441" s="36">
        <v>39</v>
      </c>
      <c r="L441" s="36">
        <v>4</v>
      </c>
      <c r="M441" s="36">
        <v>4</v>
      </c>
      <c r="N441" s="36">
        <v>3</v>
      </c>
      <c r="O441" s="36">
        <v>1</v>
      </c>
      <c r="P441" s="36">
        <v>0</v>
      </c>
      <c r="Q441" s="36">
        <v>0</v>
      </c>
      <c r="R441" s="36">
        <v>1</v>
      </c>
      <c r="S441" s="36">
        <v>0</v>
      </c>
      <c r="T441" s="36">
        <v>3</v>
      </c>
      <c r="U441" s="36" t="s">
        <v>1975</v>
      </c>
      <c r="V441" s="36" t="s">
        <v>1989</v>
      </c>
      <c r="W441" s="36" t="s">
        <v>1996</v>
      </c>
      <c r="Z441" s="36">
        <v>514700</v>
      </c>
      <c r="AB441" s="36">
        <v>368800</v>
      </c>
      <c r="AD441" s="36" t="s">
        <v>1987</v>
      </c>
      <c r="AE441" s="36">
        <v>38</v>
      </c>
      <c r="AF441" s="36">
        <v>0</v>
      </c>
      <c r="AG441" s="36">
        <v>0</v>
      </c>
      <c r="AH441" s="36">
        <v>0</v>
      </c>
      <c r="AI441" s="36">
        <v>0.47</v>
      </c>
      <c r="AJ441" s="36">
        <v>0.52</v>
      </c>
      <c r="AK441" s="36">
        <v>0.55000000000000004</v>
      </c>
      <c r="AL441" s="36">
        <v>508000</v>
      </c>
      <c r="AO441" s="36">
        <v>4</v>
      </c>
      <c r="AP441" s="36">
        <v>0</v>
      </c>
      <c r="AQ441" s="36">
        <v>2</v>
      </c>
      <c r="AR441" s="36">
        <v>37</v>
      </c>
      <c r="AS441" s="36">
        <v>79</v>
      </c>
      <c r="AT441" s="36">
        <v>121</v>
      </c>
      <c r="AU441" s="36">
        <v>0</v>
      </c>
    </row>
    <row r="442" spans="1:47" x14ac:dyDescent="0.2">
      <c r="A442" s="36">
        <v>441</v>
      </c>
      <c r="B442" s="36">
        <v>280819</v>
      </c>
      <c r="C442" s="36" t="s">
        <v>321</v>
      </c>
      <c r="D442" s="36" t="s">
        <v>788</v>
      </c>
      <c r="E442" s="36" t="s">
        <v>1976</v>
      </c>
      <c r="F442" s="36">
        <v>4</v>
      </c>
      <c r="G442" s="36">
        <v>33</v>
      </c>
      <c r="H442" s="36">
        <v>39</v>
      </c>
      <c r="I442" s="36">
        <v>26</v>
      </c>
      <c r="J442" s="36">
        <v>28</v>
      </c>
      <c r="K442" s="36">
        <v>39</v>
      </c>
      <c r="L442" s="36">
        <v>5</v>
      </c>
      <c r="M442" s="36">
        <v>2</v>
      </c>
      <c r="N442" s="36">
        <v>4</v>
      </c>
      <c r="O442" s="36">
        <v>2</v>
      </c>
      <c r="P442" s="36">
        <v>0</v>
      </c>
      <c r="Q442" s="36">
        <v>0</v>
      </c>
      <c r="R442" s="36">
        <v>2</v>
      </c>
      <c r="S442" s="36">
        <v>0</v>
      </c>
      <c r="T442" s="36">
        <v>0</v>
      </c>
      <c r="U442" s="36" t="s">
        <v>1975</v>
      </c>
      <c r="V442" s="36" t="s">
        <v>1995</v>
      </c>
      <c r="W442" s="36" t="s">
        <v>1994</v>
      </c>
      <c r="Z442" s="36">
        <v>397000</v>
      </c>
      <c r="AB442" s="36">
        <v>322300</v>
      </c>
      <c r="AD442" s="36" t="s">
        <v>1993</v>
      </c>
      <c r="AE442" s="36">
        <v>2</v>
      </c>
      <c r="AF442" s="36">
        <v>0</v>
      </c>
      <c r="AG442" s="36">
        <v>0</v>
      </c>
      <c r="AH442" s="36">
        <v>0</v>
      </c>
      <c r="AI442" s="36">
        <v>0.31</v>
      </c>
      <c r="AJ442" s="36">
        <v>0.32</v>
      </c>
      <c r="AK442" s="36">
        <v>0.74</v>
      </c>
      <c r="AL442" s="36">
        <v>387000</v>
      </c>
      <c r="AO442" s="36">
        <v>1</v>
      </c>
      <c r="AP442" s="36">
        <v>0</v>
      </c>
      <c r="AQ442" s="36">
        <v>2</v>
      </c>
      <c r="AR442" s="36">
        <v>85</v>
      </c>
      <c r="AS442" s="36">
        <v>65</v>
      </c>
      <c r="AT442" s="36">
        <v>40</v>
      </c>
      <c r="AU442" s="36">
        <v>1</v>
      </c>
    </row>
    <row r="443" spans="1:47" x14ac:dyDescent="0.2">
      <c r="A443" s="36">
        <v>442</v>
      </c>
      <c r="B443" s="36">
        <v>1018433</v>
      </c>
      <c r="C443" s="36" t="s">
        <v>1992</v>
      </c>
      <c r="D443" s="36" t="s">
        <v>437</v>
      </c>
      <c r="E443" s="36" t="s">
        <v>1976</v>
      </c>
      <c r="F443" s="36">
        <v>3</v>
      </c>
      <c r="G443" s="36">
        <v>32</v>
      </c>
      <c r="H443" s="36">
        <v>65</v>
      </c>
      <c r="I443" s="36">
        <v>15</v>
      </c>
      <c r="J443" s="36">
        <v>28</v>
      </c>
      <c r="K443" s="36">
        <v>42</v>
      </c>
      <c r="L443" s="36">
        <v>8</v>
      </c>
      <c r="M443" s="36">
        <v>1</v>
      </c>
      <c r="N443" s="36">
        <v>3</v>
      </c>
      <c r="O443" s="36">
        <v>2</v>
      </c>
      <c r="P443" s="36">
        <v>0</v>
      </c>
      <c r="Q443" s="36">
        <v>1</v>
      </c>
      <c r="R443" s="36">
        <v>4</v>
      </c>
      <c r="S443" s="36">
        <v>0</v>
      </c>
      <c r="T443" s="36">
        <v>0</v>
      </c>
      <c r="U443" s="36" t="s">
        <v>1975</v>
      </c>
      <c r="V443" s="36" t="s">
        <v>1991</v>
      </c>
      <c r="W443" s="36" t="s">
        <v>1990</v>
      </c>
      <c r="Z443" s="36">
        <v>158400</v>
      </c>
      <c r="AB443" s="36">
        <v>102400</v>
      </c>
      <c r="AE443" s="36">
        <v>45</v>
      </c>
      <c r="AF443" s="36">
        <v>0</v>
      </c>
      <c r="AG443" s="36">
        <v>0</v>
      </c>
      <c r="AH443" s="36">
        <v>0</v>
      </c>
      <c r="AI443" s="36">
        <v>0.7</v>
      </c>
      <c r="AJ443" s="36">
        <v>1.1200000000000001</v>
      </c>
      <c r="AK443" s="36">
        <v>0.18</v>
      </c>
      <c r="AL443" s="36">
        <v>200000</v>
      </c>
      <c r="AO443" s="36">
        <v>4</v>
      </c>
      <c r="AP443" s="36">
        <v>0</v>
      </c>
      <c r="AQ443" s="36">
        <v>4</v>
      </c>
      <c r="AR443" s="36">
        <v>88</v>
      </c>
      <c r="AS443" s="36">
        <v>91</v>
      </c>
      <c r="AT443" s="36">
        <v>192</v>
      </c>
      <c r="AU443" s="36">
        <v>0</v>
      </c>
    </row>
    <row r="444" spans="1:47" x14ac:dyDescent="0.2">
      <c r="A444" s="36">
        <v>443</v>
      </c>
      <c r="B444" s="36">
        <v>250395</v>
      </c>
      <c r="C444" s="36" t="s">
        <v>174</v>
      </c>
      <c r="D444" s="36" t="s">
        <v>809</v>
      </c>
      <c r="E444" s="36" t="s">
        <v>1976</v>
      </c>
      <c r="F444" s="36">
        <v>7</v>
      </c>
      <c r="G444" s="36">
        <v>22</v>
      </c>
      <c r="H444" s="36">
        <v>50</v>
      </c>
      <c r="I444" s="36">
        <v>21</v>
      </c>
      <c r="J444" s="36">
        <v>19</v>
      </c>
      <c r="K444" s="36">
        <v>24</v>
      </c>
      <c r="L444" s="36">
        <v>1</v>
      </c>
      <c r="M444" s="36">
        <v>4</v>
      </c>
      <c r="N444" s="36">
        <v>0</v>
      </c>
      <c r="O444" s="36">
        <v>1</v>
      </c>
      <c r="P444" s="36">
        <v>0</v>
      </c>
      <c r="Q444" s="36">
        <v>1</v>
      </c>
      <c r="R444" s="36">
        <v>0</v>
      </c>
      <c r="S444" s="36">
        <v>1</v>
      </c>
      <c r="T444" s="36">
        <v>0</v>
      </c>
      <c r="U444" s="36" t="s">
        <v>1975</v>
      </c>
      <c r="V444" s="36" t="s">
        <v>1989</v>
      </c>
      <c r="W444" s="36" t="s">
        <v>1988</v>
      </c>
      <c r="Z444" s="36">
        <v>565600</v>
      </c>
      <c r="AB444" s="36">
        <v>387300</v>
      </c>
      <c r="AD444" s="36" t="s">
        <v>1987</v>
      </c>
      <c r="AE444" s="36">
        <v>8</v>
      </c>
      <c r="AF444" s="36">
        <v>0</v>
      </c>
      <c r="AG444" s="36">
        <v>0</v>
      </c>
      <c r="AH444" s="36">
        <v>0</v>
      </c>
      <c r="AI444" s="36">
        <v>0.16</v>
      </c>
      <c r="AJ444" s="36">
        <v>0.28000000000000003</v>
      </c>
      <c r="AK444" s="36">
        <v>0.25</v>
      </c>
      <c r="AL444" s="36">
        <v>552000</v>
      </c>
      <c r="AO444" s="36">
        <v>6</v>
      </c>
      <c r="AP444" s="36">
        <v>0</v>
      </c>
      <c r="AQ444" s="36">
        <v>1</v>
      </c>
      <c r="AR444" s="36">
        <v>60</v>
      </c>
      <c r="AS444" s="36">
        <v>84</v>
      </c>
      <c r="AT444" s="36">
        <v>26</v>
      </c>
      <c r="AU444" s="36">
        <v>0</v>
      </c>
    </row>
    <row r="445" spans="1:47" x14ac:dyDescent="0.2">
      <c r="A445" s="36">
        <v>444</v>
      </c>
      <c r="B445" s="36">
        <v>1023056</v>
      </c>
      <c r="C445" s="36" t="s">
        <v>1986</v>
      </c>
      <c r="D445" s="36" t="s">
        <v>558</v>
      </c>
      <c r="E445" s="36" t="s">
        <v>1976</v>
      </c>
      <c r="F445" s="36">
        <v>2</v>
      </c>
      <c r="G445" s="36">
        <v>20</v>
      </c>
      <c r="H445" s="36">
        <v>16</v>
      </c>
      <c r="I445" s="36">
        <v>15</v>
      </c>
      <c r="J445" s="36">
        <v>15</v>
      </c>
      <c r="K445" s="36">
        <v>24</v>
      </c>
      <c r="L445" s="36">
        <v>3</v>
      </c>
      <c r="M445" s="36">
        <v>3</v>
      </c>
      <c r="N445" s="36">
        <v>0</v>
      </c>
      <c r="O445" s="36">
        <v>2</v>
      </c>
      <c r="P445" s="36">
        <v>0</v>
      </c>
      <c r="Q445" s="36">
        <v>0</v>
      </c>
      <c r="R445" s="36">
        <v>1</v>
      </c>
      <c r="S445" s="36">
        <v>0</v>
      </c>
      <c r="T445" s="36">
        <v>0</v>
      </c>
      <c r="U445" s="36" t="s">
        <v>1975</v>
      </c>
      <c r="V445" s="36" t="s">
        <v>1985</v>
      </c>
      <c r="W445" s="36" t="s">
        <v>1984</v>
      </c>
      <c r="X445" s="36" t="s">
        <v>1983</v>
      </c>
      <c r="Y445" s="36" t="s">
        <v>1982</v>
      </c>
      <c r="Z445" s="36">
        <v>181400</v>
      </c>
      <c r="AB445" s="36">
        <v>117300</v>
      </c>
      <c r="AE445" s="36">
        <v>48</v>
      </c>
      <c r="AF445" s="36">
        <v>0</v>
      </c>
      <c r="AG445" s="36">
        <v>0</v>
      </c>
      <c r="AH445" s="36">
        <v>0</v>
      </c>
      <c r="AI445" s="36">
        <v>0.54</v>
      </c>
      <c r="AJ445" s="36">
        <v>0.51</v>
      </c>
      <c r="AK445" s="36">
        <v>0.34</v>
      </c>
      <c r="AL445" s="36">
        <v>200000</v>
      </c>
      <c r="AO445" s="36">
        <v>2</v>
      </c>
      <c r="AP445" s="36">
        <v>0</v>
      </c>
      <c r="AQ445" s="36">
        <v>3</v>
      </c>
      <c r="AR445" s="36">
        <v>83</v>
      </c>
      <c r="AS445" s="36">
        <v>56</v>
      </c>
      <c r="AT445" s="36">
        <v>146</v>
      </c>
      <c r="AU445" s="36">
        <v>0</v>
      </c>
    </row>
    <row r="446" spans="1:47" x14ac:dyDescent="0.2">
      <c r="A446" s="36">
        <v>445</v>
      </c>
      <c r="B446" s="36">
        <v>290627</v>
      </c>
      <c r="C446" s="36" t="s">
        <v>805</v>
      </c>
      <c r="D446" s="36" t="s">
        <v>806</v>
      </c>
      <c r="E446" s="36" t="s">
        <v>1976</v>
      </c>
      <c r="F446" s="36">
        <v>2</v>
      </c>
      <c r="G446" s="36">
        <v>15</v>
      </c>
      <c r="H446" s="36">
        <v>21</v>
      </c>
      <c r="I446" s="36">
        <v>11</v>
      </c>
      <c r="J446" s="36">
        <v>15</v>
      </c>
      <c r="K446" s="36">
        <v>21</v>
      </c>
      <c r="L446" s="36">
        <v>2</v>
      </c>
      <c r="M446" s="36">
        <v>3</v>
      </c>
      <c r="N446" s="36">
        <v>2</v>
      </c>
      <c r="O446" s="36">
        <v>0</v>
      </c>
      <c r="P446" s="36">
        <v>0</v>
      </c>
      <c r="Q446" s="36">
        <v>0</v>
      </c>
      <c r="R446" s="36">
        <v>1</v>
      </c>
      <c r="S446" s="36">
        <v>0</v>
      </c>
      <c r="T446" s="36">
        <v>0</v>
      </c>
      <c r="U446" s="36" t="s">
        <v>1975</v>
      </c>
      <c r="V446" s="36" t="s">
        <v>1789</v>
      </c>
      <c r="W446" s="36" t="s">
        <v>1981</v>
      </c>
      <c r="X446" s="36" t="s">
        <v>1980</v>
      </c>
      <c r="Y446" s="36" t="s">
        <v>1979</v>
      </c>
      <c r="Z446" s="36">
        <v>807900</v>
      </c>
      <c r="AB446" s="36">
        <v>518800</v>
      </c>
      <c r="AD446" s="36" t="s">
        <v>1978</v>
      </c>
      <c r="AE446" s="36">
        <v>3</v>
      </c>
      <c r="AF446" s="36">
        <v>0</v>
      </c>
      <c r="AG446" s="36">
        <v>0</v>
      </c>
      <c r="AH446" s="36">
        <v>0</v>
      </c>
      <c r="AI446" s="36">
        <v>0.27</v>
      </c>
      <c r="AJ446" s="36">
        <v>0.25</v>
      </c>
      <c r="AK446" s="36">
        <v>0.44</v>
      </c>
      <c r="AL446" s="36">
        <v>788000</v>
      </c>
      <c r="AO446" s="36">
        <v>2</v>
      </c>
      <c r="AP446" s="36">
        <v>1</v>
      </c>
      <c r="AQ446" s="36">
        <v>1</v>
      </c>
      <c r="AR446" s="36">
        <v>100</v>
      </c>
      <c r="AS446" s="36">
        <v>22</v>
      </c>
      <c r="AT446" s="36">
        <v>83</v>
      </c>
      <c r="AU446" s="36">
        <v>0</v>
      </c>
    </row>
    <row r="447" spans="1:47" x14ac:dyDescent="0.2">
      <c r="A447" s="36">
        <v>446</v>
      </c>
      <c r="B447" s="36">
        <v>1009551</v>
      </c>
      <c r="C447" s="36" t="s">
        <v>1012</v>
      </c>
      <c r="D447" s="36" t="s">
        <v>1977</v>
      </c>
      <c r="E447" s="36" t="s">
        <v>1976</v>
      </c>
      <c r="F447" s="36">
        <v>1</v>
      </c>
      <c r="G447" s="36">
        <v>14</v>
      </c>
      <c r="H447" s="36">
        <v>23</v>
      </c>
      <c r="I447" s="36">
        <v>7</v>
      </c>
      <c r="J447" s="36">
        <v>13</v>
      </c>
      <c r="K447" s="36">
        <v>22</v>
      </c>
      <c r="L447" s="36">
        <v>3</v>
      </c>
      <c r="M447" s="36">
        <v>3</v>
      </c>
      <c r="N447" s="36">
        <v>0</v>
      </c>
      <c r="O447" s="36">
        <v>1</v>
      </c>
      <c r="P447" s="36">
        <v>0</v>
      </c>
      <c r="Q447" s="36">
        <v>0</v>
      </c>
      <c r="R447" s="36">
        <v>2</v>
      </c>
      <c r="S447" s="36">
        <v>0</v>
      </c>
      <c r="T447" s="36">
        <v>1</v>
      </c>
      <c r="U447" s="36" t="s">
        <v>1975</v>
      </c>
      <c r="V447" s="36" t="s">
        <v>1974</v>
      </c>
      <c r="W447" s="36" t="s">
        <v>1973</v>
      </c>
      <c r="Z447" s="36">
        <v>371600</v>
      </c>
      <c r="AB447" s="36">
        <v>246600</v>
      </c>
      <c r="AE447" s="36">
        <v>10</v>
      </c>
      <c r="AF447" s="36">
        <v>0</v>
      </c>
      <c r="AG447" s="36">
        <v>0</v>
      </c>
      <c r="AH447" s="36">
        <v>0</v>
      </c>
      <c r="AI447" s="36">
        <v>0.54</v>
      </c>
      <c r="AJ447" s="36">
        <v>0.62</v>
      </c>
      <c r="AK447" s="36">
        <v>1.1299999999999999</v>
      </c>
      <c r="AL447" s="36">
        <v>362000</v>
      </c>
      <c r="AO447" s="36">
        <v>3</v>
      </c>
      <c r="AP447" s="36">
        <v>1</v>
      </c>
      <c r="AQ447" s="36">
        <v>3</v>
      </c>
      <c r="AR447" s="36">
        <v>33</v>
      </c>
      <c r="AS447" s="36">
        <v>75</v>
      </c>
      <c r="AT447" s="36">
        <v>74</v>
      </c>
      <c r="AU447" s="36">
        <v>0</v>
      </c>
    </row>
  </sheetData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816"/>
  <sheetViews>
    <sheetView workbookViewId="0">
      <selection activeCell="L1" sqref="L1"/>
    </sheetView>
  </sheetViews>
  <sheetFormatPr baseColWidth="10" defaultColWidth="8.83203125" defaultRowHeight="15" x14ac:dyDescent="0.2"/>
  <cols>
    <col min="1" max="1" width="5.1640625" bestFit="1" customWidth="1"/>
    <col min="2" max="2" width="10.6640625" bestFit="1" customWidth="1"/>
    <col min="3" max="3" width="19.1640625" bestFit="1" customWidth="1"/>
    <col min="4" max="4" width="7.6640625" bestFit="1" customWidth="1"/>
    <col min="5" max="5" width="7" bestFit="1" customWidth="1"/>
    <col min="6" max="6" width="14.33203125" bestFit="1" customWidth="1"/>
    <col min="7" max="7" width="7" style="1" bestFit="1" customWidth="1"/>
    <col min="8" max="8" width="12.6640625" bestFit="1" customWidth="1"/>
    <col min="9" max="9" width="8" bestFit="1" customWidth="1"/>
    <col min="10" max="10" width="5.83203125" bestFit="1" customWidth="1"/>
    <col min="11" max="11" width="15.33203125" bestFit="1" customWidth="1"/>
    <col min="12" max="12" width="11.6640625" bestFit="1" customWidth="1"/>
    <col min="13" max="14" width="4.83203125" bestFit="1" customWidth="1"/>
    <col min="15" max="15" width="5" bestFit="1" customWidth="1"/>
  </cols>
  <sheetData>
    <row r="1" spans="1:15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s="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2">
      <c r="A2">
        <v>150</v>
      </c>
      <c r="B2" t="s">
        <v>102</v>
      </c>
      <c r="C2" t="s">
        <v>271</v>
      </c>
      <c r="D2">
        <v>4</v>
      </c>
      <c r="E2">
        <v>705900</v>
      </c>
      <c r="F2">
        <v>22</v>
      </c>
      <c r="G2" s="1">
        <v>130</v>
      </c>
      <c r="H2">
        <v>2860</v>
      </c>
      <c r="I2">
        <v>293957</v>
      </c>
      <c r="J2" t="b">
        <v>1</v>
      </c>
      <c r="K2" t="s">
        <v>13</v>
      </c>
      <c r="L2" t="s">
        <v>253</v>
      </c>
      <c r="M2" t="s">
        <v>91</v>
      </c>
      <c r="O2">
        <v>2020</v>
      </c>
    </row>
    <row r="3" spans="1:15" x14ac:dyDescent="0.2">
      <c r="A3">
        <v>468</v>
      </c>
      <c r="B3" t="s">
        <v>278</v>
      </c>
      <c r="C3" t="s">
        <v>645</v>
      </c>
      <c r="D3">
        <v>10</v>
      </c>
      <c r="E3">
        <v>697100</v>
      </c>
      <c r="F3">
        <v>21</v>
      </c>
      <c r="G3" s="1">
        <v>128.38</v>
      </c>
      <c r="H3">
        <v>2696</v>
      </c>
      <c r="I3">
        <v>290528</v>
      </c>
      <c r="J3" t="b">
        <v>1</v>
      </c>
      <c r="K3" t="s">
        <v>4</v>
      </c>
      <c r="L3" t="s">
        <v>636</v>
      </c>
      <c r="M3" t="s">
        <v>91</v>
      </c>
      <c r="O3">
        <v>2020</v>
      </c>
    </row>
    <row r="4" spans="1:15" x14ac:dyDescent="0.2">
      <c r="A4">
        <v>754</v>
      </c>
      <c r="B4" t="s">
        <v>174</v>
      </c>
      <c r="C4" t="s">
        <v>929</v>
      </c>
      <c r="D4">
        <v>15</v>
      </c>
      <c r="E4">
        <v>668900</v>
      </c>
      <c r="F4">
        <v>22</v>
      </c>
      <c r="G4" s="1">
        <v>123.18</v>
      </c>
      <c r="H4">
        <v>2710</v>
      </c>
      <c r="I4">
        <v>295467</v>
      </c>
      <c r="J4" t="b">
        <v>1</v>
      </c>
      <c r="K4" t="s">
        <v>12</v>
      </c>
      <c r="L4" t="s">
        <v>906</v>
      </c>
      <c r="M4" t="s">
        <v>36</v>
      </c>
      <c r="O4">
        <v>2020</v>
      </c>
    </row>
    <row r="5" spans="1:15" x14ac:dyDescent="0.2">
      <c r="A5">
        <v>76</v>
      </c>
      <c r="B5" t="s">
        <v>172</v>
      </c>
      <c r="C5" t="s">
        <v>173</v>
      </c>
      <c r="D5">
        <v>2</v>
      </c>
      <c r="E5">
        <v>658500</v>
      </c>
      <c r="F5">
        <v>22</v>
      </c>
      <c r="G5" s="1">
        <v>121.27</v>
      </c>
      <c r="H5">
        <v>2668</v>
      </c>
      <c r="I5">
        <v>293535</v>
      </c>
      <c r="J5" t="b">
        <v>1</v>
      </c>
      <c r="K5" t="s">
        <v>6</v>
      </c>
      <c r="L5" t="s">
        <v>118</v>
      </c>
      <c r="M5" t="s">
        <v>36</v>
      </c>
      <c r="O5">
        <v>2020</v>
      </c>
    </row>
    <row r="6" spans="1:15" x14ac:dyDescent="0.2">
      <c r="A6">
        <v>243</v>
      </c>
      <c r="B6" t="s">
        <v>399</v>
      </c>
      <c r="C6" t="s">
        <v>400</v>
      </c>
      <c r="D6">
        <v>6</v>
      </c>
      <c r="E6">
        <v>651600</v>
      </c>
      <c r="F6">
        <v>20</v>
      </c>
      <c r="G6" s="1">
        <v>120</v>
      </c>
      <c r="H6">
        <v>2400</v>
      </c>
      <c r="I6">
        <v>291570</v>
      </c>
      <c r="J6" t="b">
        <v>1</v>
      </c>
      <c r="K6" t="s">
        <v>14</v>
      </c>
      <c r="L6" t="s">
        <v>376</v>
      </c>
      <c r="M6" t="s">
        <v>36</v>
      </c>
      <c r="O6">
        <v>2020</v>
      </c>
    </row>
    <row r="7" spans="1:15" x14ac:dyDescent="0.2">
      <c r="A7">
        <v>396</v>
      </c>
      <c r="B7" t="s">
        <v>216</v>
      </c>
      <c r="C7" t="s">
        <v>71</v>
      </c>
      <c r="D7">
        <v>18</v>
      </c>
      <c r="E7">
        <v>637700</v>
      </c>
      <c r="F7">
        <v>14</v>
      </c>
      <c r="G7" s="1">
        <v>117.43</v>
      </c>
      <c r="H7">
        <v>1644</v>
      </c>
      <c r="I7">
        <v>296347</v>
      </c>
      <c r="J7" t="b">
        <v>1</v>
      </c>
      <c r="K7" t="s">
        <v>541</v>
      </c>
      <c r="L7" t="s">
        <v>17</v>
      </c>
      <c r="M7" t="s">
        <v>36</v>
      </c>
      <c r="O7">
        <v>2020</v>
      </c>
    </row>
    <row r="8" spans="1:15" x14ac:dyDescent="0.2">
      <c r="A8">
        <v>94</v>
      </c>
      <c r="B8" t="s">
        <v>112</v>
      </c>
      <c r="C8" t="s">
        <v>204</v>
      </c>
      <c r="D8">
        <v>3</v>
      </c>
      <c r="E8">
        <v>635900</v>
      </c>
      <c r="F8">
        <v>20</v>
      </c>
      <c r="G8" s="1">
        <v>117.1</v>
      </c>
      <c r="H8">
        <v>2342</v>
      </c>
      <c r="I8">
        <v>990704</v>
      </c>
      <c r="J8" t="b">
        <v>1</v>
      </c>
      <c r="K8" t="s">
        <v>1</v>
      </c>
      <c r="L8" t="s">
        <v>199</v>
      </c>
      <c r="M8" t="s">
        <v>36</v>
      </c>
      <c r="O8">
        <v>2020</v>
      </c>
    </row>
    <row r="9" spans="1:15" x14ac:dyDescent="0.2">
      <c r="A9">
        <v>737</v>
      </c>
      <c r="B9" t="s">
        <v>216</v>
      </c>
      <c r="C9" t="s">
        <v>642</v>
      </c>
      <c r="D9">
        <v>15</v>
      </c>
      <c r="E9">
        <v>632400</v>
      </c>
      <c r="F9">
        <v>22</v>
      </c>
      <c r="G9" s="1">
        <v>116.45</v>
      </c>
      <c r="H9">
        <v>2562</v>
      </c>
      <c r="I9">
        <v>993834</v>
      </c>
      <c r="J9" t="b">
        <v>1</v>
      </c>
      <c r="K9" t="s">
        <v>12</v>
      </c>
      <c r="L9" t="s">
        <v>906</v>
      </c>
      <c r="M9" t="s">
        <v>36</v>
      </c>
      <c r="O9">
        <v>2020</v>
      </c>
    </row>
    <row r="10" spans="1:15" x14ac:dyDescent="0.2">
      <c r="A10">
        <v>439</v>
      </c>
      <c r="B10" t="s">
        <v>49</v>
      </c>
      <c r="C10" t="s">
        <v>148</v>
      </c>
      <c r="D10">
        <v>8</v>
      </c>
      <c r="E10">
        <v>630900</v>
      </c>
      <c r="F10">
        <v>0</v>
      </c>
      <c r="G10" s="1">
        <v>0</v>
      </c>
      <c r="H10">
        <v>0</v>
      </c>
      <c r="I10">
        <v>291856</v>
      </c>
      <c r="J10" t="b">
        <v>1</v>
      </c>
      <c r="K10" t="s">
        <v>5</v>
      </c>
      <c r="L10" t="s">
        <v>588</v>
      </c>
      <c r="M10" t="s">
        <v>36</v>
      </c>
      <c r="O10">
        <v>2020</v>
      </c>
    </row>
    <row r="11" spans="1:15" x14ac:dyDescent="0.2">
      <c r="A11">
        <v>334</v>
      </c>
      <c r="B11" t="s">
        <v>112</v>
      </c>
      <c r="C11" t="s">
        <v>508</v>
      </c>
      <c r="D11">
        <v>7</v>
      </c>
      <c r="E11">
        <v>625500</v>
      </c>
      <c r="F11">
        <v>21</v>
      </c>
      <c r="G11" s="1">
        <v>115.19</v>
      </c>
      <c r="H11">
        <v>2419</v>
      </c>
      <c r="I11">
        <v>270917</v>
      </c>
      <c r="J11" t="b">
        <v>1</v>
      </c>
      <c r="K11" t="s">
        <v>2</v>
      </c>
      <c r="L11" t="s">
        <v>496</v>
      </c>
      <c r="M11" t="s">
        <v>36</v>
      </c>
      <c r="O11">
        <v>2020</v>
      </c>
    </row>
    <row r="12" spans="1:15" x14ac:dyDescent="0.2">
      <c r="A12">
        <v>728</v>
      </c>
      <c r="B12" t="s">
        <v>116</v>
      </c>
      <c r="C12" t="s">
        <v>905</v>
      </c>
      <c r="D12">
        <v>15</v>
      </c>
      <c r="E12">
        <v>623000</v>
      </c>
      <c r="F12">
        <v>22</v>
      </c>
      <c r="G12" s="1">
        <v>114.73</v>
      </c>
      <c r="H12">
        <v>2524</v>
      </c>
      <c r="I12">
        <v>297373</v>
      </c>
      <c r="J12" t="b">
        <v>1</v>
      </c>
      <c r="K12" t="s">
        <v>12</v>
      </c>
      <c r="L12" t="s">
        <v>906</v>
      </c>
      <c r="M12" t="s">
        <v>36</v>
      </c>
      <c r="O12">
        <v>2020</v>
      </c>
    </row>
    <row r="13" spans="1:15" x14ac:dyDescent="0.2">
      <c r="A13">
        <v>177</v>
      </c>
      <c r="B13" t="s">
        <v>308</v>
      </c>
      <c r="C13" t="s">
        <v>309</v>
      </c>
      <c r="D13">
        <v>4</v>
      </c>
      <c r="E13">
        <v>615800</v>
      </c>
      <c r="F13">
        <v>22</v>
      </c>
      <c r="G13" s="1">
        <v>113.41</v>
      </c>
      <c r="H13">
        <v>2495</v>
      </c>
      <c r="I13">
        <v>291790</v>
      </c>
      <c r="J13" t="b">
        <v>1</v>
      </c>
      <c r="K13" t="s">
        <v>13</v>
      </c>
      <c r="L13" t="s">
        <v>253</v>
      </c>
      <c r="M13" t="s">
        <v>36</v>
      </c>
      <c r="O13">
        <v>2020</v>
      </c>
    </row>
    <row r="14" spans="1:15" x14ac:dyDescent="0.2">
      <c r="A14">
        <v>518</v>
      </c>
      <c r="B14" t="s">
        <v>691</v>
      </c>
      <c r="C14" t="s">
        <v>692</v>
      </c>
      <c r="D14">
        <v>9</v>
      </c>
      <c r="E14">
        <v>609400</v>
      </c>
      <c r="F14">
        <v>22</v>
      </c>
      <c r="G14" s="1">
        <v>112.23</v>
      </c>
      <c r="H14">
        <v>2469</v>
      </c>
      <c r="I14">
        <v>271129</v>
      </c>
      <c r="J14" t="b">
        <v>1</v>
      </c>
      <c r="K14" t="s">
        <v>11</v>
      </c>
      <c r="L14" t="s">
        <v>678</v>
      </c>
      <c r="M14" t="s">
        <v>91</v>
      </c>
      <c r="O14">
        <v>2020</v>
      </c>
    </row>
    <row r="15" spans="1:15" x14ac:dyDescent="0.2">
      <c r="A15">
        <v>413</v>
      </c>
      <c r="B15" t="s">
        <v>172</v>
      </c>
      <c r="C15" t="s">
        <v>585</v>
      </c>
      <c r="D15">
        <v>18</v>
      </c>
      <c r="E15">
        <v>604100</v>
      </c>
      <c r="F15">
        <v>16</v>
      </c>
      <c r="G15" s="1">
        <v>111.25</v>
      </c>
      <c r="H15">
        <v>1780</v>
      </c>
      <c r="I15">
        <v>294305</v>
      </c>
      <c r="J15" t="b">
        <v>1</v>
      </c>
      <c r="K15" t="s">
        <v>541</v>
      </c>
      <c r="L15" t="s">
        <v>17</v>
      </c>
      <c r="M15" t="s">
        <v>44</v>
      </c>
      <c r="N15" t="s">
        <v>36</v>
      </c>
      <c r="O15">
        <v>2020</v>
      </c>
    </row>
    <row r="16" spans="1:15" x14ac:dyDescent="0.2">
      <c r="A16">
        <v>667</v>
      </c>
      <c r="B16" t="s">
        <v>849</v>
      </c>
      <c r="C16" t="s">
        <v>749</v>
      </c>
      <c r="D16">
        <v>13</v>
      </c>
      <c r="E16">
        <v>598700</v>
      </c>
      <c r="F16">
        <v>20</v>
      </c>
      <c r="G16" s="1">
        <v>110.25</v>
      </c>
      <c r="H16">
        <v>2205</v>
      </c>
      <c r="I16">
        <v>992468</v>
      </c>
      <c r="J16" t="b">
        <v>1</v>
      </c>
      <c r="K16" t="s">
        <v>9</v>
      </c>
      <c r="L16" t="s">
        <v>817</v>
      </c>
      <c r="M16" t="s">
        <v>91</v>
      </c>
      <c r="O16">
        <v>2020</v>
      </c>
    </row>
    <row r="17" spans="1:15" x14ac:dyDescent="0.2">
      <c r="A17">
        <v>489</v>
      </c>
      <c r="B17" t="s">
        <v>662</v>
      </c>
      <c r="C17" t="s">
        <v>600</v>
      </c>
      <c r="D17">
        <v>10</v>
      </c>
      <c r="E17">
        <v>593900</v>
      </c>
      <c r="F17">
        <v>22</v>
      </c>
      <c r="G17" s="1">
        <v>109.36</v>
      </c>
      <c r="H17">
        <v>2406</v>
      </c>
      <c r="I17">
        <v>996701</v>
      </c>
      <c r="J17" t="b">
        <v>1</v>
      </c>
      <c r="K17" t="s">
        <v>4</v>
      </c>
      <c r="L17" t="s">
        <v>636</v>
      </c>
      <c r="M17" t="s">
        <v>36</v>
      </c>
      <c r="O17">
        <v>2020</v>
      </c>
    </row>
    <row r="18" spans="1:15" x14ac:dyDescent="0.2">
      <c r="A18">
        <v>702</v>
      </c>
      <c r="B18" t="s">
        <v>70</v>
      </c>
      <c r="C18" t="s">
        <v>416</v>
      </c>
      <c r="D18">
        <v>14</v>
      </c>
      <c r="E18">
        <v>591400</v>
      </c>
      <c r="F18">
        <v>22</v>
      </c>
      <c r="G18" s="1">
        <v>108.91</v>
      </c>
      <c r="H18">
        <v>2396</v>
      </c>
      <c r="I18">
        <v>295342</v>
      </c>
      <c r="J18" t="b">
        <v>1</v>
      </c>
      <c r="K18" t="s">
        <v>8</v>
      </c>
      <c r="L18" t="s">
        <v>863</v>
      </c>
      <c r="M18" t="s">
        <v>39</v>
      </c>
      <c r="O18">
        <v>2020</v>
      </c>
    </row>
    <row r="19" spans="1:15" x14ac:dyDescent="0.2">
      <c r="A19">
        <v>815</v>
      </c>
      <c r="B19" t="s">
        <v>976</v>
      </c>
      <c r="C19" t="s">
        <v>977</v>
      </c>
      <c r="D19">
        <v>16</v>
      </c>
      <c r="E19">
        <v>584400</v>
      </c>
      <c r="F19">
        <v>21</v>
      </c>
      <c r="G19" s="1">
        <v>107.62</v>
      </c>
      <c r="H19">
        <v>2260</v>
      </c>
      <c r="I19">
        <v>292128</v>
      </c>
      <c r="J19" t="b">
        <v>1</v>
      </c>
      <c r="K19" t="s">
        <v>7</v>
      </c>
      <c r="L19" t="s">
        <v>947</v>
      </c>
      <c r="M19" t="s">
        <v>36</v>
      </c>
      <c r="O19">
        <v>2020</v>
      </c>
    </row>
    <row r="20" spans="1:15" x14ac:dyDescent="0.2">
      <c r="A20">
        <v>786</v>
      </c>
      <c r="B20" t="s">
        <v>84</v>
      </c>
      <c r="C20" t="s">
        <v>954</v>
      </c>
      <c r="D20">
        <v>16</v>
      </c>
      <c r="E20">
        <v>583200</v>
      </c>
      <c r="F20">
        <v>20</v>
      </c>
      <c r="G20" s="1">
        <v>107.4</v>
      </c>
      <c r="H20">
        <v>2148</v>
      </c>
      <c r="I20">
        <v>290801</v>
      </c>
      <c r="J20" t="b">
        <v>1</v>
      </c>
      <c r="K20" t="s">
        <v>7</v>
      </c>
      <c r="L20" t="s">
        <v>947</v>
      </c>
      <c r="M20" t="s">
        <v>36</v>
      </c>
      <c r="O20">
        <v>2020</v>
      </c>
    </row>
    <row r="21" spans="1:15" x14ac:dyDescent="0.2">
      <c r="A21">
        <v>552</v>
      </c>
      <c r="B21" t="s">
        <v>310</v>
      </c>
      <c r="C21" t="s">
        <v>725</v>
      </c>
      <c r="D21">
        <v>11</v>
      </c>
      <c r="E21">
        <v>582300</v>
      </c>
      <c r="F21">
        <v>21</v>
      </c>
      <c r="G21" s="1">
        <v>107.24</v>
      </c>
      <c r="H21">
        <v>2252</v>
      </c>
      <c r="I21">
        <v>250365</v>
      </c>
      <c r="J21" t="b">
        <v>1</v>
      </c>
      <c r="K21" t="s">
        <v>10</v>
      </c>
      <c r="L21" t="s">
        <v>723</v>
      </c>
      <c r="M21" t="s">
        <v>36</v>
      </c>
      <c r="O21">
        <v>2020</v>
      </c>
    </row>
    <row r="22" spans="1:15" x14ac:dyDescent="0.2">
      <c r="A22">
        <v>90</v>
      </c>
      <c r="B22" t="s">
        <v>195</v>
      </c>
      <c r="C22" t="s">
        <v>196</v>
      </c>
      <c r="D22">
        <v>2</v>
      </c>
      <c r="E22">
        <v>579100</v>
      </c>
      <c r="F22">
        <v>22</v>
      </c>
      <c r="G22" s="1">
        <v>106.64</v>
      </c>
      <c r="H22">
        <v>2346</v>
      </c>
      <c r="I22">
        <v>261224</v>
      </c>
      <c r="J22" t="b">
        <v>1</v>
      </c>
      <c r="K22" t="s">
        <v>6</v>
      </c>
      <c r="L22" t="s">
        <v>118</v>
      </c>
      <c r="M22" t="s">
        <v>36</v>
      </c>
      <c r="O22">
        <v>2020</v>
      </c>
    </row>
    <row r="23" spans="1:15" x14ac:dyDescent="0.2">
      <c r="A23">
        <v>699</v>
      </c>
      <c r="B23" t="s">
        <v>878</v>
      </c>
      <c r="C23" t="s">
        <v>220</v>
      </c>
      <c r="D23">
        <v>14</v>
      </c>
      <c r="E23">
        <v>579000</v>
      </c>
      <c r="F23">
        <v>19</v>
      </c>
      <c r="G23" s="1">
        <v>106.63</v>
      </c>
      <c r="H23">
        <v>2026</v>
      </c>
      <c r="I23">
        <v>260382</v>
      </c>
      <c r="J23" t="b">
        <v>1</v>
      </c>
      <c r="K23" t="s">
        <v>8</v>
      </c>
      <c r="L23" t="s">
        <v>863</v>
      </c>
      <c r="M23" t="s">
        <v>36</v>
      </c>
      <c r="O23">
        <v>2020</v>
      </c>
    </row>
    <row r="24" spans="1:15" x14ac:dyDescent="0.2">
      <c r="A24">
        <v>210</v>
      </c>
      <c r="B24" t="s">
        <v>356</v>
      </c>
      <c r="C24" t="s">
        <v>357</v>
      </c>
      <c r="D24">
        <v>5</v>
      </c>
      <c r="E24">
        <v>573600</v>
      </c>
      <c r="F24">
        <v>22</v>
      </c>
      <c r="G24" s="1">
        <v>105.64</v>
      </c>
      <c r="H24">
        <v>2324</v>
      </c>
      <c r="I24">
        <v>992016</v>
      </c>
      <c r="J24" t="b">
        <v>1</v>
      </c>
      <c r="K24" t="s">
        <v>3</v>
      </c>
      <c r="L24" t="s">
        <v>315</v>
      </c>
      <c r="M24" t="s">
        <v>36</v>
      </c>
      <c r="O24">
        <v>2020</v>
      </c>
    </row>
    <row r="25" spans="1:15" x14ac:dyDescent="0.2">
      <c r="A25">
        <v>614</v>
      </c>
      <c r="B25" t="s">
        <v>789</v>
      </c>
      <c r="C25" t="s">
        <v>790</v>
      </c>
      <c r="D25">
        <v>12</v>
      </c>
      <c r="E25">
        <v>571600</v>
      </c>
      <c r="F25">
        <v>19</v>
      </c>
      <c r="G25" s="1">
        <v>105.26</v>
      </c>
      <c r="H25">
        <v>2000</v>
      </c>
      <c r="I25">
        <v>250312</v>
      </c>
      <c r="J25" t="b">
        <v>1</v>
      </c>
      <c r="K25" t="s">
        <v>0</v>
      </c>
      <c r="L25" t="s">
        <v>768</v>
      </c>
      <c r="M25" t="s">
        <v>39</v>
      </c>
      <c r="O25">
        <v>2020</v>
      </c>
    </row>
    <row r="26" spans="1:15" x14ac:dyDescent="0.2">
      <c r="A26">
        <v>713</v>
      </c>
      <c r="B26" t="s">
        <v>37</v>
      </c>
      <c r="C26" t="s">
        <v>852</v>
      </c>
      <c r="D26">
        <v>14</v>
      </c>
      <c r="E26">
        <v>570700</v>
      </c>
      <c r="F26">
        <v>22</v>
      </c>
      <c r="G26" s="1">
        <v>105.09</v>
      </c>
      <c r="H26">
        <v>2312</v>
      </c>
      <c r="I26">
        <v>290778</v>
      </c>
      <c r="J26" t="b">
        <v>1</v>
      </c>
      <c r="K26" t="s">
        <v>8</v>
      </c>
      <c r="L26" t="s">
        <v>863</v>
      </c>
      <c r="M26" t="s">
        <v>36</v>
      </c>
      <c r="O26">
        <v>2020</v>
      </c>
    </row>
    <row r="27" spans="1:15" x14ac:dyDescent="0.2">
      <c r="A27">
        <v>164</v>
      </c>
      <c r="B27" t="s">
        <v>290</v>
      </c>
      <c r="C27" t="s">
        <v>291</v>
      </c>
      <c r="D27">
        <v>4</v>
      </c>
      <c r="E27">
        <v>566500</v>
      </c>
      <c r="F27">
        <v>22</v>
      </c>
      <c r="G27" s="1">
        <v>104.32</v>
      </c>
      <c r="H27">
        <v>2295</v>
      </c>
      <c r="I27">
        <v>260257</v>
      </c>
      <c r="J27" t="b">
        <v>1</v>
      </c>
      <c r="K27" t="s">
        <v>13</v>
      </c>
      <c r="L27" t="s">
        <v>253</v>
      </c>
      <c r="M27" t="s">
        <v>36</v>
      </c>
      <c r="O27">
        <v>2020</v>
      </c>
    </row>
    <row r="28" spans="1:15" x14ac:dyDescent="0.2">
      <c r="A28">
        <v>6</v>
      </c>
      <c r="B28" t="s">
        <v>47</v>
      </c>
      <c r="C28" t="s">
        <v>46</v>
      </c>
      <c r="D28">
        <v>1</v>
      </c>
      <c r="E28">
        <v>563000</v>
      </c>
      <c r="F28">
        <v>19</v>
      </c>
      <c r="G28" s="1">
        <v>103.68</v>
      </c>
      <c r="H28">
        <v>1970</v>
      </c>
      <c r="I28">
        <v>297401</v>
      </c>
      <c r="J28" t="b">
        <v>1</v>
      </c>
      <c r="K28" t="s">
        <v>15</v>
      </c>
      <c r="L28" t="s">
        <v>35</v>
      </c>
      <c r="M28" t="s">
        <v>36</v>
      </c>
      <c r="O28">
        <v>2020</v>
      </c>
    </row>
    <row r="29" spans="1:15" x14ac:dyDescent="0.2">
      <c r="A29">
        <v>788</v>
      </c>
      <c r="B29" t="s">
        <v>956</v>
      </c>
      <c r="C29" t="s">
        <v>957</v>
      </c>
      <c r="D29">
        <v>16</v>
      </c>
      <c r="E29">
        <v>562200</v>
      </c>
      <c r="F29">
        <v>19</v>
      </c>
      <c r="G29" s="1">
        <v>103.53</v>
      </c>
      <c r="H29">
        <v>1967</v>
      </c>
      <c r="I29">
        <v>240283</v>
      </c>
      <c r="J29" t="b">
        <v>1</v>
      </c>
      <c r="K29" t="s">
        <v>7</v>
      </c>
      <c r="L29" t="s">
        <v>947</v>
      </c>
      <c r="M29" t="s">
        <v>39</v>
      </c>
      <c r="O29">
        <v>2020</v>
      </c>
    </row>
    <row r="30" spans="1:15" x14ac:dyDescent="0.2">
      <c r="A30">
        <v>793</v>
      </c>
      <c r="B30" t="s">
        <v>261</v>
      </c>
      <c r="C30" t="s">
        <v>71</v>
      </c>
      <c r="D30">
        <v>16</v>
      </c>
      <c r="E30">
        <v>561800</v>
      </c>
      <c r="F30">
        <v>22</v>
      </c>
      <c r="G30" s="1">
        <v>103.45</v>
      </c>
      <c r="H30">
        <v>2276</v>
      </c>
      <c r="I30">
        <v>295898</v>
      </c>
      <c r="J30" t="b">
        <v>1</v>
      </c>
      <c r="K30" t="s">
        <v>7</v>
      </c>
      <c r="L30" t="s">
        <v>947</v>
      </c>
      <c r="M30" t="s">
        <v>36</v>
      </c>
      <c r="O30">
        <v>2020</v>
      </c>
    </row>
    <row r="31" spans="1:15" x14ac:dyDescent="0.2">
      <c r="A31">
        <v>336</v>
      </c>
      <c r="B31" t="s">
        <v>182</v>
      </c>
      <c r="C31" t="s">
        <v>509</v>
      </c>
      <c r="D31">
        <v>7</v>
      </c>
      <c r="E31">
        <v>560600</v>
      </c>
      <c r="F31">
        <v>22</v>
      </c>
      <c r="G31" s="1">
        <v>103.23</v>
      </c>
      <c r="H31">
        <v>2271</v>
      </c>
      <c r="I31">
        <v>281065</v>
      </c>
      <c r="J31" t="b">
        <v>1</v>
      </c>
      <c r="K31" t="s">
        <v>2</v>
      </c>
      <c r="L31" t="s">
        <v>496</v>
      </c>
      <c r="M31" t="s">
        <v>36</v>
      </c>
      <c r="O31">
        <v>2020</v>
      </c>
    </row>
    <row r="32" spans="1:15" x14ac:dyDescent="0.2">
      <c r="A32">
        <v>36</v>
      </c>
      <c r="B32" t="s">
        <v>33</v>
      </c>
      <c r="C32" t="s">
        <v>101</v>
      </c>
      <c r="D32">
        <v>1</v>
      </c>
      <c r="E32">
        <v>559300</v>
      </c>
      <c r="F32">
        <v>22</v>
      </c>
      <c r="G32" s="1">
        <v>103</v>
      </c>
      <c r="H32">
        <v>2266</v>
      </c>
      <c r="I32">
        <v>270963</v>
      </c>
      <c r="J32" t="b">
        <v>1</v>
      </c>
      <c r="K32" t="s">
        <v>15</v>
      </c>
      <c r="L32" t="s">
        <v>35</v>
      </c>
      <c r="M32" t="s">
        <v>36</v>
      </c>
      <c r="O32">
        <v>2020</v>
      </c>
    </row>
    <row r="33" spans="1:15" x14ac:dyDescent="0.2">
      <c r="A33">
        <v>410</v>
      </c>
      <c r="B33" t="s">
        <v>261</v>
      </c>
      <c r="C33" t="s">
        <v>582</v>
      </c>
      <c r="D33">
        <v>18</v>
      </c>
      <c r="E33">
        <v>555900</v>
      </c>
      <c r="F33">
        <v>22</v>
      </c>
      <c r="G33" s="1">
        <v>102.36</v>
      </c>
      <c r="H33">
        <v>2252</v>
      </c>
      <c r="I33">
        <v>998172</v>
      </c>
      <c r="J33" t="b">
        <v>1</v>
      </c>
      <c r="K33" t="s">
        <v>541</v>
      </c>
      <c r="L33" t="s">
        <v>17</v>
      </c>
      <c r="M33" t="s">
        <v>36</v>
      </c>
      <c r="O33">
        <v>2020</v>
      </c>
    </row>
    <row r="34" spans="1:15" x14ac:dyDescent="0.2">
      <c r="A34">
        <v>512</v>
      </c>
      <c r="B34" t="s">
        <v>42</v>
      </c>
      <c r="C34" t="s">
        <v>684</v>
      </c>
      <c r="D34">
        <v>9</v>
      </c>
      <c r="E34">
        <v>554100</v>
      </c>
      <c r="F34">
        <v>22</v>
      </c>
      <c r="G34" s="1">
        <v>102.05</v>
      </c>
      <c r="H34">
        <v>2245</v>
      </c>
      <c r="I34">
        <v>280921</v>
      </c>
      <c r="J34" t="b">
        <v>1</v>
      </c>
      <c r="K34" t="s">
        <v>11</v>
      </c>
      <c r="L34" t="s">
        <v>678</v>
      </c>
      <c r="M34" t="s">
        <v>36</v>
      </c>
      <c r="O34">
        <v>2020</v>
      </c>
    </row>
    <row r="35" spans="1:15" x14ac:dyDescent="0.2">
      <c r="A35">
        <v>414</v>
      </c>
      <c r="B35" t="s">
        <v>127</v>
      </c>
      <c r="C35" t="s">
        <v>586</v>
      </c>
      <c r="D35">
        <v>18</v>
      </c>
      <c r="E35">
        <v>551700</v>
      </c>
      <c r="F35">
        <v>20</v>
      </c>
      <c r="G35" s="1">
        <v>101.6</v>
      </c>
      <c r="H35">
        <v>2032</v>
      </c>
      <c r="I35">
        <v>294685</v>
      </c>
      <c r="J35" t="b">
        <v>1</v>
      </c>
      <c r="K35" t="s">
        <v>541</v>
      </c>
      <c r="L35" t="s">
        <v>17</v>
      </c>
      <c r="M35" t="s">
        <v>39</v>
      </c>
      <c r="O35">
        <v>2020</v>
      </c>
    </row>
    <row r="36" spans="1:15" x14ac:dyDescent="0.2">
      <c r="A36">
        <v>576</v>
      </c>
      <c r="B36" t="s">
        <v>290</v>
      </c>
      <c r="C36" t="s">
        <v>748</v>
      </c>
      <c r="D36">
        <v>11</v>
      </c>
      <c r="E36">
        <v>550600</v>
      </c>
      <c r="F36">
        <v>18</v>
      </c>
      <c r="G36" s="1">
        <v>101.39</v>
      </c>
      <c r="H36">
        <v>1825</v>
      </c>
      <c r="I36">
        <v>290746</v>
      </c>
      <c r="J36" t="b">
        <v>1</v>
      </c>
      <c r="K36" t="s">
        <v>10</v>
      </c>
      <c r="L36" t="s">
        <v>723</v>
      </c>
      <c r="M36" t="s">
        <v>91</v>
      </c>
      <c r="O36">
        <v>2020</v>
      </c>
    </row>
    <row r="37" spans="1:15" x14ac:dyDescent="0.2">
      <c r="A37">
        <v>626</v>
      </c>
      <c r="B37" t="s">
        <v>805</v>
      </c>
      <c r="C37" t="s">
        <v>806</v>
      </c>
      <c r="D37">
        <v>12</v>
      </c>
      <c r="E37">
        <v>550200</v>
      </c>
      <c r="F37">
        <v>22</v>
      </c>
      <c r="G37" s="1">
        <v>101.32</v>
      </c>
      <c r="H37">
        <v>2229</v>
      </c>
      <c r="I37">
        <v>290627</v>
      </c>
      <c r="J37" t="b">
        <v>1</v>
      </c>
      <c r="K37" t="s">
        <v>0</v>
      </c>
      <c r="L37" t="s">
        <v>768</v>
      </c>
      <c r="M37" t="s">
        <v>36</v>
      </c>
      <c r="O37">
        <v>2020</v>
      </c>
    </row>
    <row r="38" spans="1:15" x14ac:dyDescent="0.2">
      <c r="A38">
        <v>377</v>
      </c>
      <c r="B38" t="s">
        <v>405</v>
      </c>
      <c r="C38" t="s">
        <v>549</v>
      </c>
      <c r="D38">
        <v>18</v>
      </c>
      <c r="E38">
        <v>549500</v>
      </c>
      <c r="F38">
        <v>15</v>
      </c>
      <c r="G38" s="1">
        <v>101.2</v>
      </c>
      <c r="H38">
        <v>1518</v>
      </c>
      <c r="I38">
        <v>291969</v>
      </c>
      <c r="J38" t="b">
        <v>1</v>
      </c>
      <c r="K38" t="s">
        <v>541</v>
      </c>
      <c r="L38" t="s">
        <v>17</v>
      </c>
      <c r="M38" t="s">
        <v>36</v>
      </c>
      <c r="O38">
        <v>2020</v>
      </c>
    </row>
    <row r="39" spans="1:15" x14ac:dyDescent="0.2">
      <c r="A39">
        <v>808</v>
      </c>
      <c r="B39" t="s">
        <v>37</v>
      </c>
      <c r="C39" t="s">
        <v>971</v>
      </c>
      <c r="D39">
        <v>16</v>
      </c>
      <c r="E39">
        <v>548200</v>
      </c>
      <c r="F39">
        <v>22</v>
      </c>
      <c r="G39" s="1">
        <v>100.95</v>
      </c>
      <c r="H39">
        <v>2221</v>
      </c>
      <c r="I39">
        <v>280078</v>
      </c>
      <c r="J39" t="b">
        <v>1</v>
      </c>
      <c r="K39" t="s">
        <v>7</v>
      </c>
      <c r="L39" t="s">
        <v>947</v>
      </c>
      <c r="M39" t="s">
        <v>36</v>
      </c>
      <c r="O39">
        <v>2020</v>
      </c>
    </row>
    <row r="40" spans="1:15" x14ac:dyDescent="0.2">
      <c r="A40">
        <v>269</v>
      </c>
      <c r="B40" t="s">
        <v>213</v>
      </c>
      <c r="C40" t="s">
        <v>433</v>
      </c>
      <c r="D40">
        <v>6</v>
      </c>
      <c r="E40">
        <v>547200</v>
      </c>
      <c r="F40">
        <v>22</v>
      </c>
      <c r="G40" s="1">
        <v>100.77</v>
      </c>
      <c r="H40">
        <v>2217</v>
      </c>
      <c r="I40">
        <v>281007</v>
      </c>
      <c r="J40" t="b">
        <v>1</v>
      </c>
      <c r="K40" t="s">
        <v>14</v>
      </c>
      <c r="L40" t="s">
        <v>376</v>
      </c>
      <c r="M40" t="s">
        <v>44</v>
      </c>
      <c r="N40" t="s">
        <v>36</v>
      </c>
      <c r="O40">
        <v>2020</v>
      </c>
    </row>
    <row r="41" spans="1:15" x14ac:dyDescent="0.2">
      <c r="A41">
        <v>618</v>
      </c>
      <c r="B41" t="s">
        <v>795</v>
      </c>
      <c r="C41" t="s">
        <v>161</v>
      </c>
      <c r="D41">
        <v>12</v>
      </c>
      <c r="E41">
        <v>543000</v>
      </c>
      <c r="F41">
        <v>20</v>
      </c>
      <c r="G41" s="1">
        <v>100</v>
      </c>
      <c r="H41">
        <v>2000</v>
      </c>
      <c r="I41">
        <v>290847</v>
      </c>
      <c r="J41" t="b">
        <v>1</v>
      </c>
      <c r="K41" t="s">
        <v>0</v>
      </c>
      <c r="L41" t="s">
        <v>768</v>
      </c>
      <c r="M41" t="s">
        <v>44</v>
      </c>
      <c r="N41" t="s">
        <v>36</v>
      </c>
      <c r="O41">
        <v>2020</v>
      </c>
    </row>
    <row r="42" spans="1:15" x14ac:dyDescent="0.2">
      <c r="A42">
        <v>322</v>
      </c>
      <c r="B42" t="s">
        <v>131</v>
      </c>
      <c r="C42" t="s">
        <v>491</v>
      </c>
      <c r="D42">
        <v>17</v>
      </c>
      <c r="E42">
        <v>541300</v>
      </c>
      <c r="F42">
        <v>22</v>
      </c>
      <c r="G42" s="1">
        <v>99.68</v>
      </c>
      <c r="H42">
        <v>2193</v>
      </c>
      <c r="I42">
        <v>291975</v>
      </c>
      <c r="J42" t="b">
        <v>1</v>
      </c>
      <c r="K42" t="s">
        <v>16</v>
      </c>
      <c r="L42" t="s">
        <v>439</v>
      </c>
      <c r="M42" t="s">
        <v>91</v>
      </c>
      <c r="O42">
        <v>2020</v>
      </c>
    </row>
    <row r="43" spans="1:15" x14ac:dyDescent="0.2">
      <c r="A43">
        <v>735</v>
      </c>
      <c r="B43" t="s">
        <v>225</v>
      </c>
      <c r="C43" t="s">
        <v>108</v>
      </c>
      <c r="D43">
        <v>15</v>
      </c>
      <c r="E43">
        <v>537900</v>
      </c>
      <c r="F43">
        <v>17</v>
      </c>
      <c r="G43" s="1">
        <v>99.06</v>
      </c>
      <c r="H43">
        <v>1684</v>
      </c>
      <c r="I43">
        <v>295136</v>
      </c>
      <c r="J43" t="b">
        <v>1</v>
      </c>
      <c r="K43" t="s">
        <v>12</v>
      </c>
      <c r="L43" t="s">
        <v>906</v>
      </c>
      <c r="M43" t="s">
        <v>39</v>
      </c>
      <c r="O43">
        <v>2020</v>
      </c>
    </row>
    <row r="44" spans="1:15" x14ac:dyDescent="0.2">
      <c r="A44">
        <v>67</v>
      </c>
      <c r="B44" t="s">
        <v>157</v>
      </c>
      <c r="C44" t="s">
        <v>156</v>
      </c>
      <c r="D44">
        <v>2</v>
      </c>
      <c r="E44">
        <v>535400</v>
      </c>
      <c r="F44">
        <v>22</v>
      </c>
      <c r="G44" s="1">
        <v>98.59</v>
      </c>
      <c r="H44">
        <v>2169</v>
      </c>
      <c r="I44">
        <v>293716</v>
      </c>
      <c r="J44" t="b">
        <v>1</v>
      </c>
      <c r="K44" t="s">
        <v>6</v>
      </c>
      <c r="L44" t="s">
        <v>118</v>
      </c>
      <c r="M44" t="s">
        <v>36</v>
      </c>
      <c r="O44">
        <v>2020</v>
      </c>
    </row>
    <row r="45" spans="1:15" x14ac:dyDescent="0.2">
      <c r="A45">
        <v>5</v>
      </c>
      <c r="B45" t="s">
        <v>45</v>
      </c>
      <c r="C45" t="s">
        <v>46</v>
      </c>
      <c r="D45">
        <v>1</v>
      </c>
      <c r="E45">
        <v>534100</v>
      </c>
      <c r="F45">
        <v>22</v>
      </c>
      <c r="G45" s="1">
        <v>98.36</v>
      </c>
      <c r="H45">
        <v>2164</v>
      </c>
      <c r="I45">
        <v>294307</v>
      </c>
      <c r="J45" t="b">
        <v>1</v>
      </c>
      <c r="K45" t="s">
        <v>15</v>
      </c>
      <c r="L45" t="s">
        <v>35</v>
      </c>
      <c r="M45" t="s">
        <v>36</v>
      </c>
      <c r="O45">
        <v>2020</v>
      </c>
    </row>
    <row r="46" spans="1:15" x14ac:dyDescent="0.2">
      <c r="A46">
        <v>365</v>
      </c>
      <c r="B46" t="s">
        <v>49</v>
      </c>
      <c r="C46" t="s">
        <v>369</v>
      </c>
      <c r="D46">
        <v>7</v>
      </c>
      <c r="E46">
        <v>533200</v>
      </c>
      <c r="F46">
        <v>22</v>
      </c>
      <c r="G46" s="1">
        <v>98.18</v>
      </c>
      <c r="H46">
        <v>2160</v>
      </c>
      <c r="I46">
        <v>291800</v>
      </c>
      <c r="J46" t="b">
        <v>1</v>
      </c>
      <c r="K46" t="s">
        <v>2</v>
      </c>
      <c r="L46" t="s">
        <v>496</v>
      </c>
      <c r="M46" t="s">
        <v>39</v>
      </c>
      <c r="O46">
        <v>2020</v>
      </c>
    </row>
    <row r="47" spans="1:15" x14ac:dyDescent="0.2">
      <c r="A47">
        <v>675</v>
      </c>
      <c r="B47" t="s">
        <v>855</v>
      </c>
      <c r="C47" t="s">
        <v>354</v>
      </c>
      <c r="D47">
        <v>13</v>
      </c>
      <c r="E47">
        <v>530900</v>
      </c>
      <c r="F47">
        <v>22</v>
      </c>
      <c r="G47" s="1">
        <v>97.77</v>
      </c>
      <c r="H47">
        <v>2151</v>
      </c>
      <c r="I47">
        <v>293846</v>
      </c>
      <c r="J47" t="b">
        <v>1</v>
      </c>
      <c r="K47" t="s">
        <v>9</v>
      </c>
      <c r="L47" t="s">
        <v>817</v>
      </c>
      <c r="M47" t="s">
        <v>36</v>
      </c>
      <c r="O47">
        <v>2020</v>
      </c>
    </row>
    <row r="48" spans="1:15" x14ac:dyDescent="0.2">
      <c r="A48">
        <v>218</v>
      </c>
      <c r="B48" t="s">
        <v>321</v>
      </c>
      <c r="C48" t="s">
        <v>366</v>
      </c>
      <c r="D48">
        <v>5</v>
      </c>
      <c r="E48">
        <v>529100</v>
      </c>
      <c r="F48">
        <v>21</v>
      </c>
      <c r="G48" s="1">
        <v>97.43</v>
      </c>
      <c r="H48">
        <v>2046</v>
      </c>
      <c r="I48">
        <v>291783</v>
      </c>
      <c r="J48" t="b">
        <v>1</v>
      </c>
      <c r="K48" t="s">
        <v>3</v>
      </c>
      <c r="L48" t="s">
        <v>315</v>
      </c>
      <c r="M48" t="s">
        <v>36</v>
      </c>
      <c r="O48">
        <v>2020</v>
      </c>
    </row>
    <row r="49" spans="1:15" x14ac:dyDescent="0.2">
      <c r="A49">
        <v>108</v>
      </c>
      <c r="B49" t="s">
        <v>202</v>
      </c>
      <c r="C49" t="s">
        <v>221</v>
      </c>
      <c r="D49">
        <v>3</v>
      </c>
      <c r="E49">
        <v>528900</v>
      </c>
      <c r="F49">
        <v>15</v>
      </c>
      <c r="G49" s="1">
        <v>97.4</v>
      </c>
      <c r="H49">
        <v>1461</v>
      </c>
      <c r="I49">
        <v>261299</v>
      </c>
      <c r="J49" t="b">
        <v>1</v>
      </c>
      <c r="K49" t="s">
        <v>1</v>
      </c>
      <c r="L49" t="s">
        <v>199</v>
      </c>
      <c r="M49" t="s">
        <v>91</v>
      </c>
      <c r="O49">
        <v>2020</v>
      </c>
    </row>
    <row r="50" spans="1:15" x14ac:dyDescent="0.2">
      <c r="A50">
        <v>714</v>
      </c>
      <c r="B50" t="s">
        <v>891</v>
      </c>
      <c r="C50" t="s">
        <v>892</v>
      </c>
      <c r="D50">
        <v>14</v>
      </c>
      <c r="E50">
        <v>527800</v>
      </c>
      <c r="F50">
        <v>21</v>
      </c>
      <c r="G50" s="1">
        <v>97.19</v>
      </c>
      <c r="H50">
        <v>2041</v>
      </c>
      <c r="I50">
        <v>290307</v>
      </c>
      <c r="J50" t="b">
        <v>1</v>
      </c>
      <c r="K50" t="s">
        <v>8</v>
      </c>
      <c r="L50" t="s">
        <v>863</v>
      </c>
      <c r="M50" t="s">
        <v>39</v>
      </c>
      <c r="O50">
        <v>2020</v>
      </c>
    </row>
    <row r="51" spans="1:15" x14ac:dyDescent="0.2">
      <c r="A51">
        <v>459</v>
      </c>
      <c r="B51" t="s">
        <v>158</v>
      </c>
      <c r="C51" t="s">
        <v>633</v>
      </c>
      <c r="D51">
        <v>8</v>
      </c>
      <c r="E51">
        <v>527000</v>
      </c>
      <c r="F51">
        <v>22</v>
      </c>
      <c r="G51" s="1">
        <v>97.05</v>
      </c>
      <c r="H51">
        <v>2135</v>
      </c>
      <c r="I51">
        <v>1002222</v>
      </c>
      <c r="J51" t="b">
        <v>1</v>
      </c>
      <c r="K51" t="s">
        <v>5</v>
      </c>
      <c r="L51" t="s">
        <v>588</v>
      </c>
      <c r="M51" t="s">
        <v>36</v>
      </c>
      <c r="O51">
        <v>2020</v>
      </c>
    </row>
    <row r="52" spans="1:15" x14ac:dyDescent="0.2">
      <c r="A52">
        <v>21</v>
      </c>
      <c r="B52" t="s">
        <v>33</v>
      </c>
      <c r="C52" t="s">
        <v>74</v>
      </c>
      <c r="D52">
        <v>1</v>
      </c>
      <c r="E52">
        <v>525800</v>
      </c>
      <c r="F52">
        <v>22</v>
      </c>
      <c r="G52" s="1">
        <v>96.82</v>
      </c>
      <c r="H52">
        <v>2130</v>
      </c>
      <c r="I52">
        <v>293222</v>
      </c>
      <c r="J52" t="b">
        <v>1</v>
      </c>
      <c r="K52" t="s">
        <v>15</v>
      </c>
      <c r="L52" t="s">
        <v>35</v>
      </c>
      <c r="M52" t="s">
        <v>39</v>
      </c>
      <c r="O52">
        <v>2020</v>
      </c>
    </row>
    <row r="53" spans="1:15" x14ac:dyDescent="0.2">
      <c r="A53">
        <v>80</v>
      </c>
      <c r="B53" t="s">
        <v>108</v>
      </c>
      <c r="C53" t="s">
        <v>179</v>
      </c>
      <c r="D53">
        <v>2</v>
      </c>
      <c r="E53">
        <v>525800</v>
      </c>
      <c r="F53">
        <v>22</v>
      </c>
      <c r="G53" s="1">
        <v>96.82</v>
      </c>
      <c r="H53">
        <v>2130</v>
      </c>
      <c r="I53">
        <v>271072</v>
      </c>
      <c r="J53" t="b">
        <v>1</v>
      </c>
      <c r="K53" t="s">
        <v>6</v>
      </c>
      <c r="L53" t="s">
        <v>118</v>
      </c>
      <c r="M53" t="s">
        <v>39</v>
      </c>
      <c r="O53">
        <v>2020</v>
      </c>
    </row>
    <row r="54" spans="1:15" x14ac:dyDescent="0.2">
      <c r="A54">
        <v>135</v>
      </c>
      <c r="B54" t="s">
        <v>110</v>
      </c>
      <c r="C54" t="s">
        <v>117</v>
      </c>
      <c r="D54">
        <v>4</v>
      </c>
      <c r="E54">
        <v>525100</v>
      </c>
      <c r="F54">
        <v>10</v>
      </c>
      <c r="G54" s="1">
        <v>96.7</v>
      </c>
      <c r="H54">
        <v>967</v>
      </c>
      <c r="I54">
        <v>291776</v>
      </c>
      <c r="J54" t="b">
        <v>1</v>
      </c>
      <c r="K54" t="s">
        <v>13</v>
      </c>
      <c r="L54" t="s">
        <v>253</v>
      </c>
      <c r="M54" t="s">
        <v>36</v>
      </c>
      <c r="O54">
        <v>2020</v>
      </c>
    </row>
    <row r="55" spans="1:15" x14ac:dyDescent="0.2">
      <c r="A55">
        <v>116</v>
      </c>
      <c r="B55" t="s">
        <v>230</v>
      </c>
      <c r="C55" t="s">
        <v>231</v>
      </c>
      <c r="D55">
        <v>3</v>
      </c>
      <c r="E55">
        <v>524800</v>
      </c>
      <c r="F55">
        <v>20</v>
      </c>
      <c r="G55" s="1">
        <v>96.65</v>
      </c>
      <c r="H55">
        <v>1933</v>
      </c>
      <c r="I55">
        <v>297907</v>
      </c>
      <c r="J55" t="b">
        <v>1</v>
      </c>
      <c r="K55" t="s">
        <v>1</v>
      </c>
      <c r="L55" t="s">
        <v>199</v>
      </c>
      <c r="M55" t="s">
        <v>39</v>
      </c>
      <c r="O55">
        <v>2020</v>
      </c>
    </row>
    <row r="56" spans="1:15" x14ac:dyDescent="0.2">
      <c r="A56">
        <v>260</v>
      </c>
      <c r="B56" t="s">
        <v>37</v>
      </c>
      <c r="C56" t="s">
        <v>153</v>
      </c>
      <c r="D56">
        <v>6</v>
      </c>
      <c r="E56">
        <v>520400</v>
      </c>
      <c r="F56">
        <v>18</v>
      </c>
      <c r="G56" s="1">
        <v>95.83</v>
      </c>
      <c r="H56">
        <v>1725</v>
      </c>
      <c r="I56">
        <v>998659</v>
      </c>
      <c r="J56" t="b">
        <v>1</v>
      </c>
      <c r="K56" t="s">
        <v>14</v>
      </c>
      <c r="L56" t="s">
        <v>376</v>
      </c>
      <c r="M56" t="s">
        <v>39</v>
      </c>
      <c r="O56">
        <v>2020</v>
      </c>
    </row>
    <row r="57" spans="1:15" x14ac:dyDescent="0.2">
      <c r="A57">
        <v>391</v>
      </c>
      <c r="B57" t="s">
        <v>121</v>
      </c>
      <c r="C57" t="s">
        <v>564</v>
      </c>
      <c r="D57">
        <v>18</v>
      </c>
      <c r="E57">
        <v>520200</v>
      </c>
      <c r="F57">
        <v>19</v>
      </c>
      <c r="G57" s="1">
        <v>95.79</v>
      </c>
      <c r="H57">
        <v>1820</v>
      </c>
      <c r="I57">
        <v>993903</v>
      </c>
      <c r="J57" t="b">
        <v>1</v>
      </c>
      <c r="K57" t="s">
        <v>541</v>
      </c>
      <c r="L57" t="s">
        <v>17</v>
      </c>
      <c r="M57" t="s">
        <v>36</v>
      </c>
      <c r="O57">
        <v>2020</v>
      </c>
    </row>
    <row r="58" spans="1:15" x14ac:dyDescent="0.2">
      <c r="A58">
        <v>324</v>
      </c>
      <c r="B58" t="s">
        <v>494</v>
      </c>
      <c r="C58" t="s">
        <v>495</v>
      </c>
      <c r="D58">
        <v>7</v>
      </c>
      <c r="E58">
        <v>519500</v>
      </c>
      <c r="F58">
        <v>21</v>
      </c>
      <c r="G58" s="1">
        <v>95.67</v>
      </c>
      <c r="H58">
        <v>2009</v>
      </c>
      <c r="I58">
        <v>220001</v>
      </c>
      <c r="J58" t="b">
        <v>1</v>
      </c>
      <c r="K58" t="s">
        <v>2</v>
      </c>
      <c r="L58" t="s">
        <v>496</v>
      </c>
      <c r="M58" t="s">
        <v>44</v>
      </c>
      <c r="O58">
        <v>2020</v>
      </c>
    </row>
    <row r="59" spans="1:15" x14ac:dyDescent="0.2">
      <c r="A59">
        <v>30</v>
      </c>
      <c r="B59" t="s">
        <v>89</v>
      </c>
      <c r="C59" t="s">
        <v>90</v>
      </c>
      <c r="D59">
        <v>1</v>
      </c>
      <c r="E59">
        <v>517400</v>
      </c>
      <c r="F59">
        <v>18</v>
      </c>
      <c r="G59" s="1">
        <v>95.28</v>
      </c>
      <c r="H59">
        <v>1715</v>
      </c>
      <c r="I59">
        <v>297523</v>
      </c>
      <c r="J59" t="b">
        <v>1</v>
      </c>
      <c r="K59" t="s">
        <v>15</v>
      </c>
      <c r="L59" t="s">
        <v>35</v>
      </c>
      <c r="M59" t="s">
        <v>91</v>
      </c>
      <c r="O59">
        <v>2020</v>
      </c>
    </row>
    <row r="60" spans="1:15" x14ac:dyDescent="0.2">
      <c r="A60">
        <v>745</v>
      </c>
      <c r="B60" t="s">
        <v>172</v>
      </c>
      <c r="C60" t="s">
        <v>827</v>
      </c>
      <c r="D60">
        <v>15</v>
      </c>
      <c r="E60">
        <v>517400</v>
      </c>
      <c r="F60">
        <v>22</v>
      </c>
      <c r="G60" s="1">
        <v>95.27</v>
      </c>
      <c r="H60">
        <v>2096</v>
      </c>
      <c r="I60">
        <v>294557</v>
      </c>
      <c r="J60" t="b">
        <v>1</v>
      </c>
      <c r="K60" t="s">
        <v>12</v>
      </c>
      <c r="L60" t="s">
        <v>906</v>
      </c>
      <c r="M60" t="s">
        <v>36</v>
      </c>
      <c r="O60">
        <v>2020</v>
      </c>
    </row>
    <row r="61" spans="1:15" x14ac:dyDescent="0.2">
      <c r="A61">
        <v>470</v>
      </c>
      <c r="B61" t="s">
        <v>158</v>
      </c>
      <c r="C61" t="s">
        <v>647</v>
      </c>
      <c r="D61">
        <v>10</v>
      </c>
      <c r="E61">
        <v>516400</v>
      </c>
      <c r="F61">
        <v>22</v>
      </c>
      <c r="G61" s="1">
        <v>95.09</v>
      </c>
      <c r="H61">
        <v>2092</v>
      </c>
      <c r="I61">
        <v>297899</v>
      </c>
      <c r="J61" t="b">
        <v>1</v>
      </c>
      <c r="K61" t="s">
        <v>4</v>
      </c>
      <c r="L61" t="s">
        <v>636</v>
      </c>
      <c r="M61" t="s">
        <v>36</v>
      </c>
      <c r="O61">
        <v>2020</v>
      </c>
    </row>
    <row r="62" spans="1:15" x14ac:dyDescent="0.2">
      <c r="A62">
        <v>806</v>
      </c>
      <c r="B62" t="s">
        <v>713</v>
      </c>
      <c r="C62" t="s">
        <v>969</v>
      </c>
      <c r="D62">
        <v>16</v>
      </c>
      <c r="E62">
        <v>516100</v>
      </c>
      <c r="F62">
        <v>22</v>
      </c>
      <c r="G62" s="1">
        <v>95.05</v>
      </c>
      <c r="H62">
        <v>2091</v>
      </c>
      <c r="I62">
        <v>296296</v>
      </c>
      <c r="J62" t="b">
        <v>1</v>
      </c>
      <c r="K62" t="s">
        <v>7</v>
      </c>
      <c r="L62" t="s">
        <v>947</v>
      </c>
      <c r="M62" t="s">
        <v>36</v>
      </c>
      <c r="O62">
        <v>2020</v>
      </c>
    </row>
    <row r="63" spans="1:15" x14ac:dyDescent="0.2">
      <c r="A63">
        <v>679</v>
      </c>
      <c r="B63" t="s">
        <v>174</v>
      </c>
      <c r="C63" t="s">
        <v>301</v>
      </c>
      <c r="D63">
        <v>13</v>
      </c>
      <c r="E63">
        <v>515900</v>
      </c>
      <c r="F63">
        <v>20</v>
      </c>
      <c r="G63" s="1">
        <v>95</v>
      </c>
      <c r="H63">
        <v>1900</v>
      </c>
      <c r="I63">
        <v>296205</v>
      </c>
      <c r="J63" t="b">
        <v>1</v>
      </c>
      <c r="K63" t="s">
        <v>9</v>
      </c>
      <c r="L63" t="s">
        <v>817</v>
      </c>
      <c r="M63" t="s">
        <v>36</v>
      </c>
      <c r="O63">
        <v>2020</v>
      </c>
    </row>
    <row r="64" spans="1:15" x14ac:dyDescent="0.2">
      <c r="A64">
        <v>521</v>
      </c>
      <c r="B64" t="s">
        <v>352</v>
      </c>
      <c r="C64" t="s">
        <v>695</v>
      </c>
      <c r="D64">
        <v>9</v>
      </c>
      <c r="E64">
        <v>515200</v>
      </c>
      <c r="F64">
        <v>17</v>
      </c>
      <c r="G64" s="1">
        <v>94.88</v>
      </c>
      <c r="H64">
        <v>1613</v>
      </c>
      <c r="I64">
        <v>260227</v>
      </c>
      <c r="J64" t="b">
        <v>1</v>
      </c>
      <c r="K64" t="s">
        <v>11</v>
      </c>
      <c r="L64" t="s">
        <v>678</v>
      </c>
      <c r="M64" t="s">
        <v>36</v>
      </c>
      <c r="O64">
        <v>2020</v>
      </c>
    </row>
    <row r="65" spans="1:15" x14ac:dyDescent="0.2">
      <c r="A65">
        <v>429</v>
      </c>
      <c r="B65" t="s">
        <v>604</v>
      </c>
      <c r="C65" t="s">
        <v>514</v>
      </c>
      <c r="D65">
        <v>8</v>
      </c>
      <c r="E65">
        <v>514900</v>
      </c>
      <c r="F65">
        <v>22</v>
      </c>
      <c r="G65" s="1">
        <v>94.82</v>
      </c>
      <c r="H65">
        <v>2086</v>
      </c>
      <c r="I65">
        <v>291201</v>
      </c>
      <c r="J65" t="b">
        <v>1</v>
      </c>
      <c r="K65" t="s">
        <v>5</v>
      </c>
      <c r="L65" t="s">
        <v>588</v>
      </c>
      <c r="M65" t="s">
        <v>36</v>
      </c>
      <c r="O65">
        <v>2020</v>
      </c>
    </row>
    <row r="66" spans="1:15" x14ac:dyDescent="0.2">
      <c r="A66">
        <v>196</v>
      </c>
      <c r="B66" t="s">
        <v>335</v>
      </c>
      <c r="C66" t="s">
        <v>336</v>
      </c>
      <c r="D66">
        <v>5</v>
      </c>
      <c r="E66">
        <v>514300</v>
      </c>
      <c r="F66">
        <v>17</v>
      </c>
      <c r="G66" s="1">
        <v>94.71</v>
      </c>
      <c r="H66">
        <v>1610</v>
      </c>
      <c r="I66">
        <v>290629</v>
      </c>
      <c r="J66" t="b">
        <v>1</v>
      </c>
      <c r="K66" t="s">
        <v>3</v>
      </c>
      <c r="L66" t="s">
        <v>315</v>
      </c>
      <c r="M66" t="s">
        <v>36</v>
      </c>
      <c r="O66">
        <v>2020</v>
      </c>
    </row>
    <row r="67" spans="1:15" x14ac:dyDescent="0.2">
      <c r="A67">
        <v>82</v>
      </c>
      <c r="B67" t="s">
        <v>182</v>
      </c>
      <c r="C67" t="s">
        <v>183</v>
      </c>
      <c r="D67">
        <v>2</v>
      </c>
      <c r="E67">
        <v>512700</v>
      </c>
      <c r="F67">
        <v>22</v>
      </c>
      <c r="G67" s="1">
        <v>94.41</v>
      </c>
      <c r="H67">
        <v>2077</v>
      </c>
      <c r="I67">
        <v>290311</v>
      </c>
      <c r="J67" t="b">
        <v>1</v>
      </c>
      <c r="K67" t="s">
        <v>6</v>
      </c>
      <c r="L67" t="s">
        <v>118</v>
      </c>
      <c r="M67" t="s">
        <v>36</v>
      </c>
      <c r="O67">
        <v>2020</v>
      </c>
    </row>
    <row r="68" spans="1:15" x14ac:dyDescent="0.2">
      <c r="A68">
        <v>172</v>
      </c>
      <c r="B68" t="s">
        <v>301</v>
      </c>
      <c r="C68" t="s">
        <v>302</v>
      </c>
      <c r="D68">
        <v>4</v>
      </c>
      <c r="E68">
        <v>512000</v>
      </c>
      <c r="F68">
        <v>21</v>
      </c>
      <c r="G68" s="1">
        <v>94.29</v>
      </c>
      <c r="H68">
        <v>1980</v>
      </c>
      <c r="I68">
        <v>280965</v>
      </c>
      <c r="J68" t="b">
        <v>1</v>
      </c>
      <c r="K68" t="s">
        <v>13</v>
      </c>
      <c r="L68" t="s">
        <v>253</v>
      </c>
      <c r="M68" t="s">
        <v>36</v>
      </c>
      <c r="O68">
        <v>2020</v>
      </c>
    </row>
    <row r="69" spans="1:15" x14ac:dyDescent="0.2">
      <c r="A69">
        <v>412</v>
      </c>
      <c r="B69" t="s">
        <v>583</v>
      </c>
      <c r="C69" t="s">
        <v>584</v>
      </c>
      <c r="D69">
        <v>18</v>
      </c>
      <c r="E69">
        <v>511400</v>
      </c>
      <c r="F69">
        <v>1</v>
      </c>
      <c r="G69" s="1">
        <v>4</v>
      </c>
      <c r="H69">
        <v>4</v>
      </c>
      <c r="I69">
        <v>280109</v>
      </c>
      <c r="J69" t="b">
        <v>1</v>
      </c>
      <c r="K69" t="s">
        <v>541</v>
      </c>
      <c r="L69" t="s">
        <v>17</v>
      </c>
      <c r="M69" t="s">
        <v>36</v>
      </c>
      <c r="O69">
        <v>2020</v>
      </c>
    </row>
    <row r="70" spans="1:15" x14ac:dyDescent="0.2">
      <c r="A70">
        <v>72</v>
      </c>
      <c r="B70" t="s">
        <v>166</v>
      </c>
      <c r="C70" t="s">
        <v>167</v>
      </c>
      <c r="D70">
        <v>2</v>
      </c>
      <c r="E70">
        <v>510700</v>
      </c>
      <c r="F70">
        <v>21</v>
      </c>
      <c r="G70" s="1">
        <v>94.05</v>
      </c>
      <c r="H70">
        <v>1975</v>
      </c>
      <c r="I70">
        <v>1000978</v>
      </c>
      <c r="J70" t="b">
        <v>1</v>
      </c>
      <c r="K70" t="s">
        <v>6</v>
      </c>
      <c r="L70" t="s">
        <v>118</v>
      </c>
      <c r="M70" t="s">
        <v>36</v>
      </c>
      <c r="O70">
        <v>2020</v>
      </c>
    </row>
    <row r="71" spans="1:15" x14ac:dyDescent="0.2">
      <c r="A71">
        <v>697</v>
      </c>
      <c r="B71" t="s">
        <v>292</v>
      </c>
      <c r="C71" t="s">
        <v>876</v>
      </c>
      <c r="D71">
        <v>14</v>
      </c>
      <c r="E71">
        <v>510700</v>
      </c>
      <c r="F71">
        <v>22</v>
      </c>
      <c r="G71" s="1">
        <v>94.05</v>
      </c>
      <c r="H71">
        <v>2069</v>
      </c>
      <c r="I71">
        <v>298539</v>
      </c>
      <c r="J71" t="b">
        <v>1</v>
      </c>
      <c r="K71" t="s">
        <v>8</v>
      </c>
      <c r="L71" t="s">
        <v>863</v>
      </c>
      <c r="M71" t="s">
        <v>44</v>
      </c>
      <c r="N71" t="s">
        <v>36</v>
      </c>
      <c r="O71">
        <v>2020</v>
      </c>
    </row>
    <row r="72" spans="1:15" x14ac:dyDescent="0.2">
      <c r="A72">
        <v>386</v>
      </c>
      <c r="B72" t="s">
        <v>193</v>
      </c>
      <c r="C72" t="s">
        <v>559</v>
      </c>
      <c r="D72">
        <v>18</v>
      </c>
      <c r="E72">
        <v>510100</v>
      </c>
      <c r="F72">
        <v>16</v>
      </c>
      <c r="G72" s="1">
        <v>93.94</v>
      </c>
      <c r="H72">
        <v>1503</v>
      </c>
      <c r="I72">
        <v>295344</v>
      </c>
      <c r="J72" t="b">
        <v>1</v>
      </c>
      <c r="K72" t="s">
        <v>541</v>
      </c>
      <c r="L72" t="s">
        <v>17</v>
      </c>
      <c r="M72" t="s">
        <v>44</v>
      </c>
      <c r="O72">
        <v>2020</v>
      </c>
    </row>
    <row r="73" spans="1:15" x14ac:dyDescent="0.2">
      <c r="A73">
        <v>454</v>
      </c>
      <c r="B73" t="s">
        <v>158</v>
      </c>
      <c r="C73" t="s">
        <v>628</v>
      </c>
      <c r="D73">
        <v>8</v>
      </c>
      <c r="E73">
        <v>509500</v>
      </c>
      <c r="F73">
        <v>22</v>
      </c>
      <c r="G73" s="1">
        <v>93.82</v>
      </c>
      <c r="H73">
        <v>2064</v>
      </c>
      <c r="I73">
        <v>297566</v>
      </c>
      <c r="J73" t="b">
        <v>1</v>
      </c>
      <c r="K73" t="s">
        <v>5</v>
      </c>
      <c r="L73" t="s">
        <v>588</v>
      </c>
      <c r="M73" t="s">
        <v>39</v>
      </c>
      <c r="O73">
        <v>2020</v>
      </c>
    </row>
    <row r="74" spans="1:15" x14ac:dyDescent="0.2">
      <c r="A74">
        <v>642</v>
      </c>
      <c r="B74" t="s">
        <v>174</v>
      </c>
      <c r="C74" t="s">
        <v>822</v>
      </c>
      <c r="D74">
        <v>13</v>
      </c>
      <c r="E74">
        <v>509500</v>
      </c>
      <c r="F74">
        <v>22</v>
      </c>
      <c r="G74" s="1">
        <v>93.82</v>
      </c>
      <c r="H74">
        <v>2064</v>
      </c>
      <c r="I74">
        <v>296351</v>
      </c>
      <c r="J74" t="b">
        <v>1</v>
      </c>
      <c r="K74" t="s">
        <v>9</v>
      </c>
      <c r="L74" t="s">
        <v>817</v>
      </c>
      <c r="M74" t="s">
        <v>36</v>
      </c>
      <c r="O74">
        <v>2020</v>
      </c>
    </row>
    <row r="75" spans="1:15" x14ac:dyDescent="0.2">
      <c r="A75">
        <v>59</v>
      </c>
      <c r="B75" t="s">
        <v>137</v>
      </c>
      <c r="C75" t="s">
        <v>145</v>
      </c>
      <c r="D75">
        <v>2</v>
      </c>
      <c r="E75">
        <v>507200</v>
      </c>
      <c r="F75">
        <v>10</v>
      </c>
      <c r="G75" s="1">
        <v>93.4</v>
      </c>
      <c r="H75">
        <v>934</v>
      </c>
      <c r="I75">
        <v>293479</v>
      </c>
      <c r="J75" t="b">
        <v>1</v>
      </c>
      <c r="K75" t="s">
        <v>6</v>
      </c>
      <c r="L75" t="s">
        <v>118</v>
      </c>
      <c r="M75" t="s">
        <v>36</v>
      </c>
      <c r="O75">
        <v>2020</v>
      </c>
    </row>
    <row r="76" spans="1:15" x14ac:dyDescent="0.2">
      <c r="A76">
        <v>652</v>
      </c>
      <c r="B76" t="s">
        <v>37</v>
      </c>
      <c r="C76" t="s">
        <v>832</v>
      </c>
      <c r="D76">
        <v>13</v>
      </c>
      <c r="E76">
        <v>505300</v>
      </c>
      <c r="F76">
        <v>18</v>
      </c>
      <c r="G76" s="1">
        <v>93.06</v>
      </c>
      <c r="H76">
        <v>1675</v>
      </c>
      <c r="I76">
        <v>294429</v>
      </c>
      <c r="J76" t="b">
        <v>1</v>
      </c>
      <c r="K76" t="s">
        <v>9</v>
      </c>
      <c r="L76" t="s">
        <v>817</v>
      </c>
      <c r="M76" t="s">
        <v>36</v>
      </c>
      <c r="O76">
        <v>2020</v>
      </c>
    </row>
    <row r="77" spans="1:15" x14ac:dyDescent="0.2">
      <c r="A77">
        <v>376</v>
      </c>
      <c r="B77" t="s">
        <v>273</v>
      </c>
      <c r="C77" t="s">
        <v>137</v>
      </c>
      <c r="D77">
        <v>18</v>
      </c>
      <c r="E77">
        <v>503900</v>
      </c>
      <c r="F77">
        <v>20</v>
      </c>
      <c r="G77" s="1">
        <v>92.8</v>
      </c>
      <c r="H77">
        <v>1856</v>
      </c>
      <c r="I77">
        <v>293845</v>
      </c>
      <c r="J77" t="b">
        <v>1</v>
      </c>
      <c r="K77" t="s">
        <v>541</v>
      </c>
      <c r="L77" t="s">
        <v>17</v>
      </c>
      <c r="M77" t="s">
        <v>44</v>
      </c>
      <c r="O77">
        <v>2020</v>
      </c>
    </row>
    <row r="78" spans="1:15" x14ac:dyDescent="0.2">
      <c r="A78">
        <v>438</v>
      </c>
      <c r="B78" t="s">
        <v>42</v>
      </c>
      <c r="C78" t="s">
        <v>615</v>
      </c>
      <c r="D78">
        <v>8</v>
      </c>
      <c r="E78">
        <v>503600</v>
      </c>
      <c r="F78">
        <v>19</v>
      </c>
      <c r="G78" s="1">
        <v>92.74</v>
      </c>
      <c r="H78">
        <v>1762</v>
      </c>
      <c r="I78">
        <v>261323</v>
      </c>
      <c r="J78" t="b">
        <v>1</v>
      </c>
      <c r="K78" t="s">
        <v>5</v>
      </c>
      <c r="L78" t="s">
        <v>588</v>
      </c>
      <c r="M78" t="s">
        <v>91</v>
      </c>
      <c r="O78">
        <v>2020</v>
      </c>
    </row>
    <row r="79" spans="1:15" x14ac:dyDescent="0.2">
      <c r="A79">
        <v>69</v>
      </c>
      <c r="B79" t="s">
        <v>160</v>
      </c>
      <c r="C79" t="s">
        <v>161</v>
      </c>
      <c r="D79">
        <v>2</v>
      </c>
      <c r="E79">
        <v>501100</v>
      </c>
      <c r="F79">
        <v>22</v>
      </c>
      <c r="G79" s="1">
        <v>92.27</v>
      </c>
      <c r="H79">
        <v>2030</v>
      </c>
      <c r="I79">
        <v>280763</v>
      </c>
      <c r="J79" t="b">
        <v>1</v>
      </c>
      <c r="K79" t="s">
        <v>6</v>
      </c>
      <c r="L79" t="s">
        <v>118</v>
      </c>
      <c r="M79" t="s">
        <v>91</v>
      </c>
      <c r="O79">
        <v>2020</v>
      </c>
    </row>
    <row r="80" spans="1:15" x14ac:dyDescent="0.2">
      <c r="A80">
        <v>636</v>
      </c>
      <c r="B80" t="s">
        <v>318</v>
      </c>
      <c r="C80" t="s">
        <v>815</v>
      </c>
      <c r="D80">
        <v>12</v>
      </c>
      <c r="E80">
        <v>495500</v>
      </c>
      <c r="F80">
        <v>21</v>
      </c>
      <c r="G80" s="1">
        <v>91.24</v>
      </c>
      <c r="H80">
        <v>1916</v>
      </c>
      <c r="I80">
        <v>294674</v>
      </c>
      <c r="J80" t="b">
        <v>1</v>
      </c>
      <c r="K80" t="s">
        <v>0</v>
      </c>
      <c r="L80" t="s">
        <v>768</v>
      </c>
      <c r="M80" t="s">
        <v>39</v>
      </c>
      <c r="O80">
        <v>2020</v>
      </c>
    </row>
    <row r="81" spans="1:15" x14ac:dyDescent="0.2">
      <c r="A81">
        <v>585</v>
      </c>
      <c r="B81" t="s">
        <v>49</v>
      </c>
      <c r="C81" t="s">
        <v>757</v>
      </c>
      <c r="D81">
        <v>11</v>
      </c>
      <c r="E81">
        <v>495400</v>
      </c>
      <c r="F81">
        <v>18</v>
      </c>
      <c r="G81" s="1">
        <v>91.22</v>
      </c>
      <c r="H81">
        <v>1642</v>
      </c>
      <c r="I81">
        <v>270919</v>
      </c>
      <c r="J81" t="b">
        <v>1</v>
      </c>
      <c r="K81" t="s">
        <v>10</v>
      </c>
      <c r="L81" t="s">
        <v>723</v>
      </c>
      <c r="M81" t="s">
        <v>36</v>
      </c>
      <c r="O81">
        <v>2020</v>
      </c>
    </row>
    <row r="82" spans="1:15" x14ac:dyDescent="0.2">
      <c r="A82">
        <v>547</v>
      </c>
      <c r="B82" t="s">
        <v>174</v>
      </c>
      <c r="C82" t="s">
        <v>719</v>
      </c>
      <c r="D82">
        <v>9</v>
      </c>
      <c r="E82">
        <v>493400</v>
      </c>
      <c r="F82">
        <v>22</v>
      </c>
      <c r="G82" s="1">
        <v>90.86</v>
      </c>
      <c r="H82">
        <v>1999</v>
      </c>
      <c r="I82">
        <v>280944</v>
      </c>
      <c r="J82" t="b">
        <v>1</v>
      </c>
      <c r="K82" t="s">
        <v>11</v>
      </c>
      <c r="L82" t="s">
        <v>678</v>
      </c>
      <c r="M82" t="s">
        <v>44</v>
      </c>
      <c r="N82" t="s">
        <v>36</v>
      </c>
      <c r="O82">
        <v>2020</v>
      </c>
    </row>
    <row r="83" spans="1:15" x14ac:dyDescent="0.2">
      <c r="A83">
        <v>97</v>
      </c>
      <c r="B83" t="s">
        <v>207</v>
      </c>
      <c r="C83" t="s">
        <v>206</v>
      </c>
      <c r="D83">
        <v>3</v>
      </c>
      <c r="E83">
        <v>493200</v>
      </c>
      <c r="F83">
        <v>22</v>
      </c>
      <c r="G83" s="1">
        <v>90.82</v>
      </c>
      <c r="H83">
        <v>1998</v>
      </c>
      <c r="I83">
        <v>270146</v>
      </c>
      <c r="J83" t="b">
        <v>1</v>
      </c>
      <c r="K83" t="s">
        <v>1</v>
      </c>
      <c r="L83" t="s">
        <v>199</v>
      </c>
      <c r="M83" t="s">
        <v>36</v>
      </c>
      <c r="O83">
        <v>2020</v>
      </c>
    </row>
    <row r="84" spans="1:15" x14ac:dyDescent="0.2">
      <c r="A84">
        <v>115</v>
      </c>
      <c r="B84" t="s">
        <v>229</v>
      </c>
      <c r="C84" t="s">
        <v>88</v>
      </c>
      <c r="D84">
        <v>3</v>
      </c>
      <c r="E84">
        <v>492400</v>
      </c>
      <c r="F84">
        <v>19</v>
      </c>
      <c r="G84" s="1">
        <v>90.68</v>
      </c>
      <c r="H84">
        <v>1723</v>
      </c>
      <c r="I84">
        <v>250105</v>
      </c>
      <c r="J84" t="b">
        <v>1</v>
      </c>
      <c r="K84" t="s">
        <v>1</v>
      </c>
      <c r="L84" t="s">
        <v>199</v>
      </c>
      <c r="M84" t="s">
        <v>36</v>
      </c>
      <c r="O84">
        <v>2020</v>
      </c>
    </row>
    <row r="85" spans="1:15" x14ac:dyDescent="0.2">
      <c r="A85">
        <v>494</v>
      </c>
      <c r="B85" t="s">
        <v>663</v>
      </c>
      <c r="C85" t="s">
        <v>669</v>
      </c>
      <c r="D85">
        <v>10</v>
      </c>
      <c r="E85">
        <v>491200</v>
      </c>
      <c r="F85">
        <v>20</v>
      </c>
      <c r="G85" s="1">
        <v>90.45</v>
      </c>
      <c r="H85">
        <v>1809</v>
      </c>
      <c r="I85">
        <v>296359</v>
      </c>
      <c r="J85" t="b">
        <v>1</v>
      </c>
      <c r="K85" t="s">
        <v>4</v>
      </c>
      <c r="L85" t="s">
        <v>636</v>
      </c>
      <c r="M85" t="s">
        <v>39</v>
      </c>
      <c r="O85">
        <v>2020</v>
      </c>
    </row>
    <row r="86" spans="1:15" x14ac:dyDescent="0.2">
      <c r="A86">
        <v>445</v>
      </c>
      <c r="B86" t="s">
        <v>619</v>
      </c>
      <c r="C86" t="s">
        <v>620</v>
      </c>
      <c r="D86">
        <v>8</v>
      </c>
      <c r="E86">
        <v>491100</v>
      </c>
      <c r="F86">
        <v>21</v>
      </c>
      <c r="G86" s="1">
        <v>90.43</v>
      </c>
      <c r="H86">
        <v>1899</v>
      </c>
      <c r="I86">
        <v>294613</v>
      </c>
      <c r="J86" t="b">
        <v>1</v>
      </c>
      <c r="K86" t="s">
        <v>5</v>
      </c>
      <c r="L86" t="s">
        <v>588</v>
      </c>
      <c r="M86" t="s">
        <v>36</v>
      </c>
      <c r="O86">
        <v>2020</v>
      </c>
    </row>
    <row r="87" spans="1:15" x14ac:dyDescent="0.2">
      <c r="A87">
        <v>801</v>
      </c>
      <c r="B87" t="s">
        <v>174</v>
      </c>
      <c r="C87" t="s">
        <v>965</v>
      </c>
      <c r="D87">
        <v>16</v>
      </c>
      <c r="E87">
        <v>485400</v>
      </c>
      <c r="F87">
        <v>21</v>
      </c>
      <c r="G87" s="1">
        <v>89.38</v>
      </c>
      <c r="H87">
        <v>1877</v>
      </c>
      <c r="I87">
        <v>281373</v>
      </c>
      <c r="J87" t="b">
        <v>1</v>
      </c>
      <c r="K87" t="s">
        <v>7</v>
      </c>
      <c r="L87" t="s">
        <v>947</v>
      </c>
      <c r="M87" t="s">
        <v>36</v>
      </c>
      <c r="O87">
        <v>2020</v>
      </c>
    </row>
    <row r="88" spans="1:15" x14ac:dyDescent="0.2">
      <c r="A88">
        <v>572</v>
      </c>
      <c r="B88" t="s">
        <v>743</v>
      </c>
      <c r="C88" t="s">
        <v>744</v>
      </c>
      <c r="D88">
        <v>11</v>
      </c>
      <c r="E88">
        <v>484800</v>
      </c>
      <c r="F88">
        <v>21</v>
      </c>
      <c r="G88" s="1">
        <v>89.29</v>
      </c>
      <c r="H88">
        <v>1875</v>
      </c>
      <c r="I88">
        <v>994295</v>
      </c>
      <c r="J88" t="b">
        <v>1</v>
      </c>
      <c r="K88" t="s">
        <v>10</v>
      </c>
      <c r="L88" t="s">
        <v>723</v>
      </c>
      <c r="M88" t="s">
        <v>39</v>
      </c>
      <c r="N88" t="s">
        <v>36</v>
      </c>
      <c r="O88">
        <v>2020</v>
      </c>
    </row>
    <row r="89" spans="1:15" x14ac:dyDescent="0.2">
      <c r="A89">
        <v>255</v>
      </c>
      <c r="B89" t="s">
        <v>76</v>
      </c>
      <c r="C89" t="s">
        <v>418</v>
      </c>
      <c r="D89">
        <v>6</v>
      </c>
      <c r="E89">
        <v>483500</v>
      </c>
      <c r="F89">
        <v>22</v>
      </c>
      <c r="G89" s="1">
        <v>89.05</v>
      </c>
      <c r="H89">
        <v>1959</v>
      </c>
      <c r="I89">
        <v>240052</v>
      </c>
      <c r="J89" t="b">
        <v>1</v>
      </c>
      <c r="K89" t="s">
        <v>14</v>
      </c>
      <c r="L89" t="s">
        <v>376</v>
      </c>
      <c r="M89" t="s">
        <v>36</v>
      </c>
      <c r="O89">
        <v>2020</v>
      </c>
    </row>
    <row r="90" spans="1:15" x14ac:dyDescent="0.2">
      <c r="A90">
        <v>145</v>
      </c>
      <c r="B90" t="s">
        <v>174</v>
      </c>
      <c r="C90" t="s">
        <v>266</v>
      </c>
      <c r="D90">
        <v>4</v>
      </c>
      <c r="E90">
        <v>482800</v>
      </c>
      <c r="F90">
        <v>22</v>
      </c>
      <c r="G90" s="1">
        <v>88.91</v>
      </c>
      <c r="H90">
        <v>1956</v>
      </c>
      <c r="I90">
        <v>293871</v>
      </c>
      <c r="J90" t="b">
        <v>1</v>
      </c>
      <c r="K90" t="s">
        <v>13</v>
      </c>
      <c r="L90" t="s">
        <v>253</v>
      </c>
      <c r="M90" t="s">
        <v>39</v>
      </c>
      <c r="O90">
        <v>2020</v>
      </c>
    </row>
    <row r="91" spans="1:15" x14ac:dyDescent="0.2">
      <c r="A91">
        <v>37</v>
      </c>
      <c r="B91" t="s">
        <v>102</v>
      </c>
      <c r="C91" t="s">
        <v>103</v>
      </c>
      <c r="D91">
        <v>1</v>
      </c>
      <c r="E91">
        <v>481300</v>
      </c>
      <c r="F91">
        <v>22</v>
      </c>
      <c r="G91" s="1">
        <v>88.64</v>
      </c>
      <c r="H91">
        <v>1950</v>
      </c>
      <c r="I91">
        <v>291748</v>
      </c>
      <c r="J91" t="b">
        <v>1</v>
      </c>
      <c r="K91" t="s">
        <v>15</v>
      </c>
      <c r="L91" t="s">
        <v>35</v>
      </c>
      <c r="M91" t="s">
        <v>39</v>
      </c>
      <c r="O91">
        <v>2020</v>
      </c>
    </row>
    <row r="92" spans="1:15" x14ac:dyDescent="0.2">
      <c r="A92">
        <v>321</v>
      </c>
      <c r="B92" t="s">
        <v>172</v>
      </c>
      <c r="C92" t="s">
        <v>490</v>
      </c>
      <c r="D92">
        <v>17</v>
      </c>
      <c r="E92">
        <v>481100</v>
      </c>
      <c r="F92">
        <v>17</v>
      </c>
      <c r="G92" s="1">
        <v>88.59</v>
      </c>
      <c r="H92">
        <v>1506</v>
      </c>
      <c r="I92">
        <v>298524</v>
      </c>
      <c r="J92" t="b">
        <v>1</v>
      </c>
      <c r="K92" t="s">
        <v>16</v>
      </c>
      <c r="L92" t="s">
        <v>439</v>
      </c>
      <c r="M92" t="s">
        <v>39</v>
      </c>
      <c r="O92">
        <v>2020</v>
      </c>
    </row>
    <row r="93" spans="1:15" x14ac:dyDescent="0.2">
      <c r="A93">
        <v>591</v>
      </c>
      <c r="B93" t="s">
        <v>763</v>
      </c>
      <c r="C93" t="s">
        <v>764</v>
      </c>
      <c r="D93">
        <v>11</v>
      </c>
      <c r="E93">
        <v>479700</v>
      </c>
      <c r="F93">
        <v>12</v>
      </c>
      <c r="G93" s="1">
        <v>88.33</v>
      </c>
      <c r="H93">
        <v>1060</v>
      </c>
      <c r="I93">
        <v>294318</v>
      </c>
      <c r="J93" t="b">
        <v>1</v>
      </c>
      <c r="K93" t="s">
        <v>10</v>
      </c>
      <c r="L93" t="s">
        <v>723</v>
      </c>
      <c r="M93" t="s">
        <v>36</v>
      </c>
      <c r="O93">
        <v>2020</v>
      </c>
    </row>
    <row r="94" spans="1:15" x14ac:dyDescent="0.2">
      <c r="A94">
        <v>318</v>
      </c>
      <c r="B94" t="s">
        <v>76</v>
      </c>
      <c r="C94" t="s">
        <v>487</v>
      </c>
      <c r="D94">
        <v>17</v>
      </c>
      <c r="E94">
        <v>478900</v>
      </c>
      <c r="F94">
        <v>22</v>
      </c>
      <c r="G94" s="1">
        <v>88.18</v>
      </c>
      <c r="H94">
        <v>1940</v>
      </c>
      <c r="I94">
        <v>290832</v>
      </c>
      <c r="J94" t="b">
        <v>1</v>
      </c>
      <c r="K94" t="s">
        <v>16</v>
      </c>
      <c r="L94" t="s">
        <v>439</v>
      </c>
      <c r="M94" t="s">
        <v>36</v>
      </c>
      <c r="O94">
        <v>2020</v>
      </c>
    </row>
    <row r="95" spans="1:15" x14ac:dyDescent="0.2">
      <c r="A95">
        <v>615</v>
      </c>
      <c r="B95" t="s">
        <v>736</v>
      </c>
      <c r="C95" t="s">
        <v>791</v>
      </c>
      <c r="D95">
        <v>12</v>
      </c>
      <c r="E95">
        <v>477900</v>
      </c>
      <c r="F95">
        <v>18</v>
      </c>
      <c r="G95" s="1">
        <v>88</v>
      </c>
      <c r="H95">
        <v>1584</v>
      </c>
      <c r="I95">
        <v>290032</v>
      </c>
      <c r="J95" t="b">
        <v>1</v>
      </c>
      <c r="K95" t="s">
        <v>0</v>
      </c>
      <c r="L95" t="s">
        <v>768</v>
      </c>
      <c r="M95" t="s">
        <v>44</v>
      </c>
      <c r="O95">
        <v>2020</v>
      </c>
    </row>
    <row r="96" spans="1:15" x14ac:dyDescent="0.2">
      <c r="A96">
        <v>698</v>
      </c>
      <c r="B96" t="s">
        <v>463</v>
      </c>
      <c r="C96" t="s">
        <v>877</v>
      </c>
      <c r="D96">
        <v>14</v>
      </c>
      <c r="E96">
        <v>477600</v>
      </c>
      <c r="F96">
        <v>22</v>
      </c>
      <c r="G96" s="1">
        <v>87.95</v>
      </c>
      <c r="H96">
        <v>1935</v>
      </c>
      <c r="I96">
        <v>294036</v>
      </c>
      <c r="J96" t="b">
        <v>1</v>
      </c>
      <c r="K96" t="s">
        <v>8</v>
      </c>
      <c r="L96" t="s">
        <v>863</v>
      </c>
      <c r="M96" t="s">
        <v>36</v>
      </c>
      <c r="O96">
        <v>2020</v>
      </c>
    </row>
    <row r="97" spans="1:15" x14ac:dyDescent="0.2">
      <c r="A97">
        <v>288</v>
      </c>
      <c r="B97" t="s">
        <v>280</v>
      </c>
      <c r="C97" t="s">
        <v>454</v>
      </c>
      <c r="D97">
        <v>17</v>
      </c>
      <c r="E97">
        <v>477100</v>
      </c>
      <c r="F97">
        <v>21</v>
      </c>
      <c r="G97" s="1">
        <v>87.86</v>
      </c>
      <c r="H97">
        <v>1845</v>
      </c>
      <c r="I97">
        <v>993799</v>
      </c>
      <c r="J97" t="b">
        <v>1</v>
      </c>
      <c r="K97" t="s">
        <v>16</v>
      </c>
      <c r="L97" t="s">
        <v>439</v>
      </c>
      <c r="M97" t="s">
        <v>36</v>
      </c>
      <c r="O97">
        <v>2020</v>
      </c>
    </row>
    <row r="98" spans="1:15" x14ac:dyDescent="0.2">
      <c r="A98">
        <v>533</v>
      </c>
      <c r="B98" t="s">
        <v>704</v>
      </c>
      <c r="C98" t="s">
        <v>705</v>
      </c>
      <c r="D98">
        <v>9</v>
      </c>
      <c r="E98">
        <v>476400</v>
      </c>
      <c r="F98">
        <v>22</v>
      </c>
      <c r="G98" s="1">
        <v>87.73</v>
      </c>
      <c r="H98">
        <v>1930</v>
      </c>
      <c r="I98">
        <v>290738</v>
      </c>
      <c r="J98" t="b">
        <v>1</v>
      </c>
      <c r="K98" t="s">
        <v>11</v>
      </c>
      <c r="L98" t="s">
        <v>678</v>
      </c>
      <c r="M98" t="s">
        <v>36</v>
      </c>
      <c r="O98">
        <v>2020</v>
      </c>
    </row>
    <row r="99" spans="1:15" x14ac:dyDescent="0.2">
      <c r="A99">
        <v>795</v>
      </c>
      <c r="B99" t="s">
        <v>273</v>
      </c>
      <c r="C99" t="s">
        <v>227</v>
      </c>
      <c r="D99">
        <v>16</v>
      </c>
      <c r="E99">
        <v>475300</v>
      </c>
      <c r="F99">
        <v>21</v>
      </c>
      <c r="G99" s="1">
        <v>87.52</v>
      </c>
      <c r="H99">
        <v>1838</v>
      </c>
      <c r="I99">
        <v>294859</v>
      </c>
      <c r="J99" t="b">
        <v>1</v>
      </c>
      <c r="K99" t="s">
        <v>7</v>
      </c>
      <c r="L99" t="s">
        <v>947</v>
      </c>
      <c r="M99" t="s">
        <v>39</v>
      </c>
      <c r="O99">
        <v>2020</v>
      </c>
    </row>
    <row r="100" spans="1:15" x14ac:dyDescent="0.2">
      <c r="A100">
        <v>388</v>
      </c>
      <c r="B100" t="s">
        <v>318</v>
      </c>
      <c r="C100" t="s">
        <v>562</v>
      </c>
      <c r="D100">
        <v>18</v>
      </c>
      <c r="E100">
        <v>474700</v>
      </c>
      <c r="F100">
        <v>19</v>
      </c>
      <c r="G100" s="1">
        <v>87.42</v>
      </c>
      <c r="H100">
        <v>1661</v>
      </c>
      <c r="I100">
        <v>295265</v>
      </c>
      <c r="J100" t="b">
        <v>1</v>
      </c>
      <c r="K100" t="s">
        <v>541</v>
      </c>
      <c r="L100" t="s">
        <v>17</v>
      </c>
      <c r="M100" t="s">
        <v>39</v>
      </c>
      <c r="O100">
        <v>2020</v>
      </c>
    </row>
    <row r="101" spans="1:15" x14ac:dyDescent="0.2">
      <c r="A101">
        <v>147</v>
      </c>
      <c r="B101" t="s">
        <v>55</v>
      </c>
      <c r="C101" t="s">
        <v>268</v>
      </c>
      <c r="D101">
        <v>4</v>
      </c>
      <c r="E101">
        <v>473800</v>
      </c>
      <c r="F101">
        <v>16</v>
      </c>
      <c r="G101" s="1">
        <v>87.25</v>
      </c>
      <c r="H101">
        <v>1396</v>
      </c>
      <c r="I101">
        <v>994185</v>
      </c>
      <c r="J101" t="b">
        <v>1</v>
      </c>
      <c r="K101" t="s">
        <v>13</v>
      </c>
      <c r="L101" t="s">
        <v>253</v>
      </c>
      <c r="M101" t="s">
        <v>44</v>
      </c>
      <c r="O101">
        <v>2020</v>
      </c>
    </row>
    <row r="102" spans="1:15" x14ac:dyDescent="0.2">
      <c r="A102">
        <v>557</v>
      </c>
      <c r="B102" t="s">
        <v>51</v>
      </c>
      <c r="C102" t="s">
        <v>729</v>
      </c>
      <c r="D102">
        <v>11</v>
      </c>
      <c r="E102">
        <v>473400</v>
      </c>
      <c r="F102">
        <v>22</v>
      </c>
      <c r="G102" s="1">
        <v>87.18</v>
      </c>
      <c r="H102">
        <v>1918</v>
      </c>
      <c r="I102">
        <v>991930</v>
      </c>
      <c r="J102" t="b">
        <v>1</v>
      </c>
      <c r="K102" t="s">
        <v>10</v>
      </c>
      <c r="L102" t="s">
        <v>723</v>
      </c>
      <c r="M102" t="s">
        <v>39</v>
      </c>
      <c r="O102">
        <v>2020</v>
      </c>
    </row>
    <row r="103" spans="1:15" x14ac:dyDescent="0.2">
      <c r="A103">
        <v>250</v>
      </c>
      <c r="B103" t="s">
        <v>33</v>
      </c>
      <c r="C103" t="s">
        <v>411</v>
      </c>
      <c r="D103">
        <v>6</v>
      </c>
      <c r="E103">
        <v>472800</v>
      </c>
      <c r="F103">
        <v>15</v>
      </c>
      <c r="G103" s="1">
        <v>87.07</v>
      </c>
      <c r="H103">
        <v>1306</v>
      </c>
      <c r="I103">
        <v>990740</v>
      </c>
      <c r="J103" t="b">
        <v>1</v>
      </c>
      <c r="K103" t="s">
        <v>14</v>
      </c>
      <c r="L103" t="s">
        <v>376</v>
      </c>
      <c r="M103" t="s">
        <v>91</v>
      </c>
      <c r="O103">
        <v>2020</v>
      </c>
    </row>
    <row r="104" spans="1:15" x14ac:dyDescent="0.2">
      <c r="A104">
        <v>132</v>
      </c>
      <c r="B104" t="s">
        <v>184</v>
      </c>
      <c r="C104" t="s">
        <v>250</v>
      </c>
      <c r="D104">
        <v>3</v>
      </c>
      <c r="E104">
        <v>471900</v>
      </c>
      <c r="F104">
        <v>22</v>
      </c>
      <c r="G104" s="1">
        <v>86.91</v>
      </c>
      <c r="H104">
        <v>1912</v>
      </c>
      <c r="I104">
        <v>1006094</v>
      </c>
      <c r="J104" t="b">
        <v>1</v>
      </c>
      <c r="K104" t="s">
        <v>1</v>
      </c>
      <c r="L104" t="s">
        <v>199</v>
      </c>
      <c r="M104" t="s">
        <v>36</v>
      </c>
      <c r="O104">
        <v>2020</v>
      </c>
    </row>
    <row r="105" spans="1:15" x14ac:dyDescent="0.2">
      <c r="A105">
        <v>453</v>
      </c>
      <c r="B105" t="s">
        <v>218</v>
      </c>
      <c r="C105" t="s">
        <v>627</v>
      </c>
      <c r="D105">
        <v>8</v>
      </c>
      <c r="E105">
        <v>471600</v>
      </c>
      <c r="F105">
        <v>19</v>
      </c>
      <c r="G105" s="1">
        <v>86.84</v>
      </c>
      <c r="H105">
        <v>1650</v>
      </c>
      <c r="I105">
        <v>280737</v>
      </c>
      <c r="J105" t="b">
        <v>1</v>
      </c>
      <c r="K105" t="s">
        <v>5</v>
      </c>
      <c r="L105" t="s">
        <v>588</v>
      </c>
      <c r="M105" t="s">
        <v>36</v>
      </c>
      <c r="O105">
        <v>2020</v>
      </c>
    </row>
    <row r="106" spans="1:15" x14ac:dyDescent="0.2">
      <c r="A106">
        <v>285</v>
      </c>
      <c r="B106" t="s">
        <v>189</v>
      </c>
      <c r="C106" t="s">
        <v>451</v>
      </c>
      <c r="D106">
        <v>17</v>
      </c>
      <c r="E106">
        <v>470800</v>
      </c>
      <c r="F106">
        <v>20</v>
      </c>
      <c r="G106" s="1">
        <v>86.7</v>
      </c>
      <c r="H106">
        <v>1734</v>
      </c>
      <c r="I106">
        <v>293713</v>
      </c>
      <c r="J106" t="b">
        <v>1</v>
      </c>
      <c r="K106" t="s">
        <v>16</v>
      </c>
      <c r="L106" t="s">
        <v>439</v>
      </c>
      <c r="M106" t="s">
        <v>36</v>
      </c>
      <c r="O106">
        <v>2020</v>
      </c>
    </row>
    <row r="107" spans="1:15" x14ac:dyDescent="0.2">
      <c r="A107">
        <v>505</v>
      </c>
      <c r="B107" t="s">
        <v>497</v>
      </c>
      <c r="C107" t="s">
        <v>440</v>
      </c>
      <c r="D107">
        <v>9</v>
      </c>
      <c r="E107">
        <v>470200</v>
      </c>
      <c r="F107">
        <v>17</v>
      </c>
      <c r="G107" s="1">
        <v>86.59</v>
      </c>
      <c r="H107">
        <v>1472</v>
      </c>
      <c r="I107">
        <v>291861</v>
      </c>
      <c r="J107" t="b">
        <v>1</v>
      </c>
      <c r="K107" t="s">
        <v>11</v>
      </c>
      <c r="L107" t="s">
        <v>678</v>
      </c>
      <c r="M107" t="s">
        <v>36</v>
      </c>
      <c r="O107">
        <v>2020</v>
      </c>
    </row>
    <row r="108" spans="1:15" x14ac:dyDescent="0.2">
      <c r="A108">
        <v>689</v>
      </c>
      <c r="B108" t="s">
        <v>55</v>
      </c>
      <c r="C108" t="s">
        <v>449</v>
      </c>
      <c r="D108">
        <v>14</v>
      </c>
      <c r="E108">
        <v>467800</v>
      </c>
      <c r="F108">
        <v>20</v>
      </c>
      <c r="G108" s="1">
        <v>86.15</v>
      </c>
      <c r="H108">
        <v>1723</v>
      </c>
      <c r="I108">
        <v>992242</v>
      </c>
      <c r="J108" t="b">
        <v>1</v>
      </c>
      <c r="K108" t="s">
        <v>8</v>
      </c>
      <c r="L108" t="s">
        <v>863</v>
      </c>
      <c r="M108" t="s">
        <v>39</v>
      </c>
      <c r="N108" t="s">
        <v>44</v>
      </c>
      <c r="O108">
        <v>2020</v>
      </c>
    </row>
    <row r="109" spans="1:15" x14ac:dyDescent="0.2">
      <c r="A109">
        <v>362</v>
      </c>
      <c r="B109" t="s">
        <v>162</v>
      </c>
      <c r="C109" t="s">
        <v>533</v>
      </c>
      <c r="D109">
        <v>7</v>
      </c>
      <c r="E109">
        <v>467300</v>
      </c>
      <c r="F109">
        <v>16</v>
      </c>
      <c r="G109" s="1">
        <v>86.06</v>
      </c>
      <c r="H109">
        <v>1377</v>
      </c>
      <c r="I109">
        <v>280317</v>
      </c>
      <c r="J109" t="b">
        <v>1</v>
      </c>
      <c r="K109" t="s">
        <v>2</v>
      </c>
      <c r="L109" t="s">
        <v>496</v>
      </c>
      <c r="M109" t="s">
        <v>91</v>
      </c>
      <c r="O109">
        <v>2020</v>
      </c>
    </row>
    <row r="110" spans="1:15" x14ac:dyDescent="0.2">
      <c r="A110">
        <v>480</v>
      </c>
      <c r="B110" t="s">
        <v>207</v>
      </c>
      <c r="C110" t="s">
        <v>277</v>
      </c>
      <c r="D110">
        <v>10</v>
      </c>
      <c r="E110">
        <v>466300</v>
      </c>
      <c r="F110">
        <v>22</v>
      </c>
      <c r="G110" s="1">
        <v>85.86</v>
      </c>
      <c r="H110">
        <v>1889</v>
      </c>
      <c r="I110">
        <v>298264</v>
      </c>
      <c r="J110" t="b">
        <v>1</v>
      </c>
      <c r="K110" t="s">
        <v>4</v>
      </c>
      <c r="L110" t="s">
        <v>636</v>
      </c>
      <c r="M110" t="s">
        <v>36</v>
      </c>
      <c r="O110">
        <v>2020</v>
      </c>
    </row>
    <row r="111" spans="1:15" x14ac:dyDescent="0.2">
      <c r="A111">
        <v>360</v>
      </c>
      <c r="B111" t="s">
        <v>402</v>
      </c>
      <c r="C111" t="s">
        <v>532</v>
      </c>
      <c r="D111">
        <v>7</v>
      </c>
      <c r="E111">
        <v>465600</v>
      </c>
      <c r="F111">
        <v>20</v>
      </c>
      <c r="G111" s="1">
        <v>85.75</v>
      </c>
      <c r="H111">
        <v>1715</v>
      </c>
      <c r="I111">
        <v>250321</v>
      </c>
      <c r="J111" t="b">
        <v>1</v>
      </c>
      <c r="K111" t="s">
        <v>2</v>
      </c>
      <c r="L111" t="s">
        <v>496</v>
      </c>
      <c r="M111" t="s">
        <v>36</v>
      </c>
      <c r="O111">
        <v>2020</v>
      </c>
    </row>
    <row r="112" spans="1:15" x14ac:dyDescent="0.2">
      <c r="A112">
        <v>213</v>
      </c>
      <c r="B112" t="s">
        <v>51</v>
      </c>
      <c r="C112" t="s">
        <v>362</v>
      </c>
      <c r="D112">
        <v>5</v>
      </c>
      <c r="E112">
        <v>465400</v>
      </c>
      <c r="F112">
        <v>20</v>
      </c>
      <c r="G112" s="1">
        <v>85.7</v>
      </c>
      <c r="H112">
        <v>1714</v>
      </c>
      <c r="I112">
        <v>993817</v>
      </c>
      <c r="J112" t="b">
        <v>1</v>
      </c>
      <c r="K112" t="s">
        <v>3</v>
      </c>
      <c r="L112" t="s">
        <v>315</v>
      </c>
      <c r="M112" t="s">
        <v>44</v>
      </c>
      <c r="N112" t="s">
        <v>36</v>
      </c>
      <c r="O112">
        <v>2020</v>
      </c>
    </row>
    <row r="113" spans="1:15" x14ac:dyDescent="0.2">
      <c r="A113">
        <v>659</v>
      </c>
      <c r="B113" t="s">
        <v>728</v>
      </c>
      <c r="C113" t="s">
        <v>68</v>
      </c>
      <c r="D113">
        <v>13</v>
      </c>
      <c r="E113">
        <v>465400</v>
      </c>
      <c r="F113">
        <v>17</v>
      </c>
      <c r="G113" s="1">
        <v>85.71</v>
      </c>
      <c r="H113">
        <v>1457</v>
      </c>
      <c r="I113">
        <v>991988</v>
      </c>
      <c r="J113" t="b">
        <v>1</v>
      </c>
      <c r="K113" t="s">
        <v>9</v>
      </c>
      <c r="L113" t="s">
        <v>817</v>
      </c>
      <c r="M113" t="s">
        <v>36</v>
      </c>
      <c r="O113">
        <v>2020</v>
      </c>
    </row>
    <row r="114" spans="1:15" x14ac:dyDescent="0.2">
      <c r="A114">
        <v>342</v>
      </c>
      <c r="B114" t="s">
        <v>49</v>
      </c>
      <c r="C114" t="s">
        <v>513</v>
      </c>
      <c r="D114">
        <v>7</v>
      </c>
      <c r="E114">
        <v>465000</v>
      </c>
      <c r="F114">
        <v>22</v>
      </c>
      <c r="G114" s="1">
        <v>85.64</v>
      </c>
      <c r="H114">
        <v>1884</v>
      </c>
      <c r="I114">
        <v>261510</v>
      </c>
      <c r="J114" t="b">
        <v>1</v>
      </c>
      <c r="K114" t="s">
        <v>2</v>
      </c>
      <c r="L114" t="s">
        <v>496</v>
      </c>
      <c r="M114" t="s">
        <v>44</v>
      </c>
      <c r="O114">
        <v>2020</v>
      </c>
    </row>
    <row r="115" spans="1:15" x14ac:dyDescent="0.2">
      <c r="A115">
        <v>292</v>
      </c>
      <c r="B115" t="s">
        <v>166</v>
      </c>
      <c r="C115" t="s">
        <v>270</v>
      </c>
      <c r="D115">
        <v>17</v>
      </c>
      <c r="E115">
        <v>463100</v>
      </c>
      <c r="F115">
        <v>14</v>
      </c>
      <c r="G115" s="1">
        <v>85.29</v>
      </c>
      <c r="H115">
        <v>1194</v>
      </c>
      <c r="I115">
        <v>281091</v>
      </c>
      <c r="J115" t="b">
        <v>1</v>
      </c>
      <c r="K115" t="s">
        <v>16</v>
      </c>
      <c r="L115" t="s">
        <v>439</v>
      </c>
      <c r="M115" t="s">
        <v>44</v>
      </c>
      <c r="N115" t="s">
        <v>36</v>
      </c>
      <c r="O115">
        <v>2020</v>
      </c>
    </row>
    <row r="116" spans="1:15" x14ac:dyDescent="0.2">
      <c r="A116">
        <v>333</v>
      </c>
      <c r="B116" t="s">
        <v>37</v>
      </c>
      <c r="C116" t="s">
        <v>507</v>
      </c>
      <c r="D116">
        <v>7</v>
      </c>
      <c r="E116">
        <v>462400</v>
      </c>
      <c r="F116">
        <v>21</v>
      </c>
      <c r="G116" s="1">
        <v>85.14</v>
      </c>
      <c r="H116">
        <v>1788</v>
      </c>
      <c r="I116">
        <v>291526</v>
      </c>
      <c r="J116" t="b">
        <v>1</v>
      </c>
      <c r="K116" t="s">
        <v>2</v>
      </c>
      <c r="L116" t="s">
        <v>496</v>
      </c>
      <c r="M116" t="s">
        <v>44</v>
      </c>
      <c r="O116">
        <v>2020</v>
      </c>
    </row>
    <row r="117" spans="1:15" x14ac:dyDescent="0.2">
      <c r="A117">
        <v>51</v>
      </c>
      <c r="B117" t="s">
        <v>131</v>
      </c>
      <c r="C117" t="s">
        <v>132</v>
      </c>
      <c r="D117">
        <v>2</v>
      </c>
      <c r="E117">
        <v>461300</v>
      </c>
      <c r="F117">
        <v>18</v>
      </c>
      <c r="G117" s="1">
        <v>84.94</v>
      </c>
      <c r="H117">
        <v>1529</v>
      </c>
      <c r="I117">
        <v>998133</v>
      </c>
      <c r="J117" t="b">
        <v>1</v>
      </c>
      <c r="K117" t="s">
        <v>6</v>
      </c>
      <c r="L117" t="s">
        <v>118</v>
      </c>
      <c r="M117" t="s">
        <v>36</v>
      </c>
      <c r="O117">
        <v>2020</v>
      </c>
    </row>
    <row r="118" spans="1:15" x14ac:dyDescent="0.2">
      <c r="A118">
        <v>306</v>
      </c>
      <c r="B118" t="s">
        <v>472</v>
      </c>
      <c r="C118" t="s">
        <v>473</v>
      </c>
      <c r="D118">
        <v>17</v>
      </c>
      <c r="E118">
        <v>460700</v>
      </c>
      <c r="F118">
        <v>18</v>
      </c>
      <c r="G118" s="1">
        <v>84.83</v>
      </c>
      <c r="H118">
        <v>1527</v>
      </c>
      <c r="I118">
        <v>298272</v>
      </c>
      <c r="J118" t="b">
        <v>1</v>
      </c>
      <c r="K118" t="s">
        <v>16</v>
      </c>
      <c r="L118" t="s">
        <v>439</v>
      </c>
      <c r="M118" t="s">
        <v>36</v>
      </c>
      <c r="O118">
        <v>2020</v>
      </c>
    </row>
    <row r="119" spans="1:15" x14ac:dyDescent="0.2">
      <c r="A119">
        <v>183</v>
      </c>
      <c r="B119" t="s">
        <v>49</v>
      </c>
      <c r="C119" t="s">
        <v>317</v>
      </c>
      <c r="D119">
        <v>5</v>
      </c>
      <c r="E119">
        <v>460500</v>
      </c>
      <c r="F119">
        <v>15</v>
      </c>
      <c r="G119" s="1">
        <v>84.8</v>
      </c>
      <c r="H119">
        <v>1272</v>
      </c>
      <c r="I119">
        <v>261320</v>
      </c>
      <c r="J119" t="b">
        <v>1</v>
      </c>
      <c r="K119" t="s">
        <v>3</v>
      </c>
      <c r="L119" t="s">
        <v>315</v>
      </c>
      <c r="M119" t="s">
        <v>91</v>
      </c>
      <c r="O119">
        <v>2020</v>
      </c>
    </row>
    <row r="120" spans="1:15" x14ac:dyDescent="0.2">
      <c r="A120">
        <v>22</v>
      </c>
      <c r="B120" t="s">
        <v>49</v>
      </c>
      <c r="C120" t="s">
        <v>75</v>
      </c>
      <c r="D120">
        <v>1</v>
      </c>
      <c r="E120">
        <v>459900</v>
      </c>
      <c r="F120">
        <v>16</v>
      </c>
      <c r="G120" s="1">
        <v>84.69</v>
      </c>
      <c r="H120">
        <v>1355</v>
      </c>
      <c r="I120">
        <v>270938</v>
      </c>
      <c r="J120" t="b">
        <v>1</v>
      </c>
      <c r="K120" t="s">
        <v>15</v>
      </c>
      <c r="L120" t="s">
        <v>35</v>
      </c>
      <c r="M120" t="s">
        <v>44</v>
      </c>
      <c r="O120">
        <v>2020</v>
      </c>
    </row>
    <row r="121" spans="1:15" x14ac:dyDescent="0.2">
      <c r="A121">
        <v>782</v>
      </c>
      <c r="B121" t="s">
        <v>174</v>
      </c>
      <c r="C121" t="s">
        <v>951</v>
      </c>
      <c r="D121">
        <v>16</v>
      </c>
      <c r="E121">
        <v>458900</v>
      </c>
      <c r="F121">
        <v>22</v>
      </c>
      <c r="G121" s="1">
        <v>84.5</v>
      </c>
      <c r="H121">
        <v>1859</v>
      </c>
      <c r="I121">
        <v>290838</v>
      </c>
      <c r="J121" t="b">
        <v>1</v>
      </c>
      <c r="K121" t="s">
        <v>7</v>
      </c>
      <c r="L121" t="s">
        <v>947</v>
      </c>
      <c r="M121" t="s">
        <v>44</v>
      </c>
      <c r="O121">
        <v>2020</v>
      </c>
    </row>
    <row r="122" spans="1:15" x14ac:dyDescent="0.2">
      <c r="A122">
        <v>746</v>
      </c>
      <c r="B122" t="s">
        <v>385</v>
      </c>
      <c r="C122" t="s">
        <v>921</v>
      </c>
      <c r="D122">
        <v>15</v>
      </c>
      <c r="E122">
        <v>458100</v>
      </c>
      <c r="F122">
        <v>19</v>
      </c>
      <c r="G122" s="1">
        <v>84.37</v>
      </c>
      <c r="H122">
        <v>1603</v>
      </c>
      <c r="I122">
        <v>294101</v>
      </c>
      <c r="J122" t="b">
        <v>1</v>
      </c>
      <c r="K122" t="s">
        <v>12</v>
      </c>
      <c r="L122" t="s">
        <v>906</v>
      </c>
      <c r="M122" t="s">
        <v>39</v>
      </c>
      <c r="O122">
        <v>2020</v>
      </c>
    </row>
    <row r="123" spans="1:15" x14ac:dyDescent="0.2">
      <c r="A123">
        <v>607</v>
      </c>
      <c r="B123" t="s">
        <v>78</v>
      </c>
      <c r="C123" t="s">
        <v>783</v>
      </c>
      <c r="D123">
        <v>12</v>
      </c>
      <c r="E123">
        <v>458000</v>
      </c>
      <c r="F123">
        <v>21</v>
      </c>
      <c r="G123" s="1">
        <v>84.33</v>
      </c>
      <c r="H123">
        <v>1771</v>
      </c>
      <c r="I123">
        <v>260930</v>
      </c>
      <c r="J123" t="b">
        <v>1</v>
      </c>
      <c r="K123" t="s">
        <v>0</v>
      </c>
      <c r="L123" t="s">
        <v>768</v>
      </c>
      <c r="M123" t="s">
        <v>39</v>
      </c>
      <c r="N123" t="s">
        <v>36</v>
      </c>
      <c r="O123">
        <v>2020</v>
      </c>
    </row>
    <row r="124" spans="1:15" x14ac:dyDescent="0.2">
      <c r="A124">
        <v>796</v>
      </c>
      <c r="B124" t="s">
        <v>230</v>
      </c>
      <c r="C124" t="s">
        <v>961</v>
      </c>
      <c r="D124">
        <v>16</v>
      </c>
      <c r="E124">
        <v>457800</v>
      </c>
      <c r="F124">
        <v>3</v>
      </c>
      <c r="G124" s="1">
        <v>93.67</v>
      </c>
      <c r="H124">
        <v>281</v>
      </c>
      <c r="I124">
        <v>271045</v>
      </c>
      <c r="J124" t="b">
        <v>1</v>
      </c>
      <c r="K124" t="s">
        <v>7</v>
      </c>
      <c r="L124" t="s">
        <v>947</v>
      </c>
      <c r="M124" t="s">
        <v>91</v>
      </c>
      <c r="O124">
        <v>2020</v>
      </c>
    </row>
    <row r="125" spans="1:15" x14ac:dyDescent="0.2">
      <c r="A125">
        <v>656</v>
      </c>
      <c r="B125" t="s">
        <v>502</v>
      </c>
      <c r="C125" t="s">
        <v>406</v>
      </c>
      <c r="D125">
        <v>13</v>
      </c>
      <c r="E125">
        <v>457400</v>
      </c>
      <c r="F125">
        <v>22</v>
      </c>
      <c r="G125" s="1">
        <v>84.23</v>
      </c>
      <c r="H125">
        <v>1853</v>
      </c>
      <c r="I125">
        <v>295584</v>
      </c>
      <c r="J125" t="b">
        <v>1</v>
      </c>
      <c r="K125" t="s">
        <v>9</v>
      </c>
      <c r="L125" t="s">
        <v>817</v>
      </c>
      <c r="M125" t="s">
        <v>36</v>
      </c>
      <c r="O125">
        <v>2020</v>
      </c>
    </row>
    <row r="126" spans="1:15" x14ac:dyDescent="0.2">
      <c r="A126">
        <v>677</v>
      </c>
      <c r="B126" t="s">
        <v>78</v>
      </c>
      <c r="C126" t="s">
        <v>857</v>
      </c>
      <c r="D126">
        <v>13</v>
      </c>
      <c r="E126">
        <v>456900</v>
      </c>
      <c r="F126">
        <v>22</v>
      </c>
      <c r="G126" s="1">
        <v>84.14</v>
      </c>
      <c r="H126">
        <v>1851</v>
      </c>
      <c r="I126">
        <v>280858</v>
      </c>
      <c r="J126" t="b">
        <v>1</v>
      </c>
      <c r="K126" t="s">
        <v>9</v>
      </c>
      <c r="L126" t="s">
        <v>817</v>
      </c>
      <c r="M126" t="s">
        <v>39</v>
      </c>
      <c r="O126">
        <v>2020</v>
      </c>
    </row>
    <row r="127" spans="1:15" x14ac:dyDescent="0.2">
      <c r="A127">
        <v>654</v>
      </c>
      <c r="B127" t="s">
        <v>835</v>
      </c>
      <c r="C127" t="s">
        <v>836</v>
      </c>
      <c r="D127">
        <v>13</v>
      </c>
      <c r="E127">
        <v>456400</v>
      </c>
      <c r="F127">
        <v>19</v>
      </c>
      <c r="G127" s="1">
        <v>84.05</v>
      </c>
      <c r="H127">
        <v>1597</v>
      </c>
      <c r="I127">
        <v>298421</v>
      </c>
      <c r="J127" t="b">
        <v>1</v>
      </c>
      <c r="K127" t="s">
        <v>9</v>
      </c>
      <c r="L127" t="s">
        <v>817</v>
      </c>
      <c r="M127" t="s">
        <v>44</v>
      </c>
      <c r="N127" t="s">
        <v>36</v>
      </c>
      <c r="O127">
        <v>2020</v>
      </c>
    </row>
    <row r="128" spans="1:15" x14ac:dyDescent="0.2">
      <c r="A128">
        <v>807</v>
      </c>
      <c r="B128" t="s">
        <v>45</v>
      </c>
      <c r="C128" t="s">
        <v>970</v>
      </c>
      <c r="D128">
        <v>16</v>
      </c>
      <c r="E128">
        <v>455700</v>
      </c>
      <c r="F128">
        <v>22</v>
      </c>
      <c r="G128" s="1">
        <v>83.91</v>
      </c>
      <c r="H128">
        <v>1846</v>
      </c>
      <c r="I128">
        <v>281080</v>
      </c>
      <c r="J128" t="b">
        <v>1</v>
      </c>
      <c r="K128" t="s">
        <v>7</v>
      </c>
      <c r="L128" t="s">
        <v>947</v>
      </c>
      <c r="M128" t="s">
        <v>39</v>
      </c>
      <c r="O128">
        <v>2020</v>
      </c>
    </row>
    <row r="129" spans="1:15" x14ac:dyDescent="0.2">
      <c r="A129">
        <v>305</v>
      </c>
      <c r="B129" t="s">
        <v>347</v>
      </c>
      <c r="C129" t="s">
        <v>471</v>
      </c>
      <c r="D129">
        <v>17</v>
      </c>
      <c r="E129">
        <v>455200</v>
      </c>
      <c r="F129">
        <v>17</v>
      </c>
      <c r="G129" s="1">
        <v>83.82</v>
      </c>
      <c r="H129">
        <v>1425</v>
      </c>
      <c r="I129">
        <v>290671</v>
      </c>
      <c r="J129" t="b">
        <v>1</v>
      </c>
      <c r="K129" t="s">
        <v>16</v>
      </c>
      <c r="L129" t="s">
        <v>439</v>
      </c>
      <c r="M129" t="s">
        <v>36</v>
      </c>
      <c r="O129">
        <v>2020</v>
      </c>
    </row>
    <row r="130" spans="1:15" x14ac:dyDescent="0.2">
      <c r="A130">
        <v>515</v>
      </c>
      <c r="B130" t="s">
        <v>257</v>
      </c>
      <c r="C130" t="s">
        <v>688</v>
      </c>
      <c r="D130">
        <v>9</v>
      </c>
      <c r="E130">
        <v>455100</v>
      </c>
      <c r="F130">
        <v>21</v>
      </c>
      <c r="G130" s="1">
        <v>83.81</v>
      </c>
      <c r="H130">
        <v>1760</v>
      </c>
      <c r="I130">
        <v>296035</v>
      </c>
      <c r="J130" t="b">
        <v>1</v>
      </c>
      <c r="K130" t="s">
        <v>11</v>
      </c>
      <c r="L130" t="s">
        <v>678</v>
      </c>
      <c r="M130" t="s">
        <v>36</v>
      </c>
      <c r="O130">
        <v>2020</v>
      </c>
    </row>
    <row r="131" spans="1:15" x14ac:dyDescent="0.2">
      <c r="A131">
        <v>766</v>
      </c>
      <c r="B131" t="s">
        <v>182</v>
      </c>
      <c r="C131" t="s">
        <v>940</v>
      </c>
      <c r="D131">
        <v>15</v>
      </c>
      <c r="E131">
        <v>454500</v>
      </c>
      <c r="F131">
        <v>10</v>
      </c>
      <c r="G131" s="1">
        <v>83.7</v>
      </c>
      <c r="H131">
        <v>837</v>
      </c>
      <c r="I131">
        <v>291545</v>
      </c>
      <c r="J131" t="b">
        <v>1</v>
      </c>
      <c r="K131" t="s">
        <v>12</v>
      </c>
      <c r="L131" t="s">
        <v>906</v>
      </c>
      <c r="M131" t="s">
        <v>44</v>
      </c>
      <c r="N131" t="s">
        <v>36</v>
      </c>
      <c r="O131">
        <v>2020</v>
      </c>
    </row>
    <row r="132" spans="1:15" x14ac:dyDescent="0.2">
      <c r="A132">
        <v>762</v>
      </c>
      <c r="B132" t="s">
        <v>202</v>
      </c>
      <c r="C132" t="s">
        <v>935</v>
      </c>
      <c r="D132">
        <v>15</v>
      </c>
      <c r="E132">
        <v>454000</v>
      </c>
      <c r="F132">
        <v>18</v>
      </c>
      <c r="G132" s="1">
        <v>83.61</v>
      </c>
      <c r="H132">
        <v>1505</v>
      </c>
      <c r="I132">
        <v>270732</v>
      </c>
      <c r="J132" t="b">
        <v>1</v>
      </c>
      <c r="K132" t="s">
        <v>12</v>
      </c>
      <c r="L132" t="s">
        <v>906</v>
      </c>
      <c r="M132" t="s">
        <v>39</v>
      </c>
      <c r="O132">
        <v>2020</v>
      </c>
    </row>
    <row r="133" spans="1:15" x14ac:dyDescent="0.2">
      <c r="A133">
        <v>568</v>
      </c>
      <c r="B133" t="s">
        <v>707</v>
      </c>
      <c r="C133" t="s">
        <v>739</v>
      </c>
      <c r="D133">
        <v>11</v>
      </c>
      <c r="E133">
        <v>453000</v>
      </c>
      <c r="F133">
        <v>19</v>
      </c>
      <c r="G133" s="1">
        <v>83.42</v>
      </c>
      <c r="H133">
        <v>1585</v>
      </c>
      <c r="I133">
        <v>261396</v>
      </c>
      <c r="J133" t="b">
        <v>1</v>
      </c>
      <c r="K133" t="s">
        <v>10</v>
      </c>
      <c r="L133" t="s">
        <v>723</v>
      </c>
      <c r="M133" t="s">
        <v>44</v>
      </c>
      <c r="N133" t="s">
        <v>36</v>
      </c>
      <c r="O133">
        <v>2020</v>
      </c>
    </row>
    <row r="134" spans="1:15" x14ac:dyDescent="0.2">
      <c r="A134">
        <v>463</v>
      </c>
      <c r="B134" t="s">
        <v>640</v>
      </c>
      <c r="C134" t="s">
        <v>382</v>
      </c>
      <c r="D134">
        <v>10</v>
      </c>
      <c r="E134">
        <v>452400</v>
      </c>
      <c r="F134">
        <v>22</v>
      </c>
      <c r="G134" s="1">
        <v>83.32</v>
      </c>
      <c r="H134">
        <v>1833</v>
      </c>
      <c r="I134">
        <v>298279</v>
      </c>
      <c r="J134" t="b">
        <v>1</v>
      </c>
      <c r="K134" t="s">
        <v>4</v>
      </c>
      <c r="L134" t="s">
        <v>636</v>
      </c>
      <c r="M134" t="s">
        <v>36</v>
      </c>
      <c r="O134">
        <v>2020</v>
      </c>
    </row>
    <row r="135" spans="1:15" x14ac:dyDescent="0.2">
      <c r="A135">
        <v>455</v>
      </c>
      <c r="B135" t="s">
        <v>292</v>
      </c>
      <c r="C135" t="s">
        <v>103</v>
      </c>
      <c r="D135">
        <v>8</v>
      </c>
      <c r="E135">
        <v>450700</v>
      </c>
      <c r="F135">
        <v>19</v>
      </c>
      <c r="G135" s="1">
        <v>83</v>
      </c>
      <c r="H135">
        <v>1577</v>
      </c>
      <c r="I135">
        <v>294877</v>
      </c>
      <c r="J135" t="b">
        <v>1</v>
      </c>
      <c r="K135" t="s">
        <v>5</v>
      </c>
      <c r="L135" t="s">
        <v>588</v>
      </c>
      <c r="M135" t="s">
        <v>36</v>
      </c>
      <c r="O135">
        <v>2020</v>
      </c>
    </row>
    <row r="136" spans="1:15" x14ac:dyDescent="0.2">
      <c r="A136">
        <v>165</v>
      </c>
      <c r="B136" t="s">
        <v>49</v>
      </c>
      <c r="C136" t="s">
        <v>238</v>
      </c>
      <c r="D136">
        <v>4</v>
      </c>
      <c r="E136">
        <v>450500</v>
      </c>
      <c r="F136">
        <v>22</v>
      </c>
      <c r="G136" s="1">
        <v>82.95</v>
      </c>
      <c r="H136">
        <v>1825</v>
      </c>
      <c r="I136">
        <v>996487</v>
      </c>
      <c r="J136" t="b">
        <v>1</v>
      </c>
      <c r="K136" t="s">
        <v>13</v>
      </c>
      <c r="L136" t="s">
        <v>253</v>
      </c>
      <c r="M136" t="s">
        <v>36</v>
      </c>
      <c r="O136">
        <v>2020</v>
      </c>
    </row>
    <row r="137" spans="1:15" x14ac:dyDescent="0.2">
      <c r="A137">
        <v>47</v>
      </c>
      <c r="B137" t="s">
        <v>123</v>
      </c>
      <c r="C137" t="s">
        <v>124</v>
      </c>
      <c r="D137">
        <v>2</v>
      </c>
      <c r="E137">
        <v>449300</v>
      </c>
      <c r="F137">
        <v>19</v>
      </c>
      <c r="G137" s="1">
        <v>82.74</v>
      </c>
      <c r="H137">
        <v>1572</v>
      </c>
      <c r="I137">
        <v>996059</v>
      </c>
      <c r="J137" t="b">
        <v>1</v>
      </c>
      <c r="K137" t="s">
        <v>6</v>
      </c>
      <c r="L137" t="s">
        <v>118</v>
      </c>
      <c r="M137" t="s">
        <v>39</v>
      </c>
      <c r="O137">
        <v>2020</v>
      </c>
    </row>
    <row r="138" spans="1:15" x14ac:dyDescent="0.2">
      <c r="A138">
        <v>327</v>
      </c>
      <c r="B138" t="s">
        <v>275</v>
      </c>
      <c r="C138" t="s">
        <v>499</v>
      </c>
      <c r="D138">
        <v>7</v>
      </c>
      <c r="E138">
        <v>449200</v>
      </c>
      <c r="F138">
        <v>22</v>
      </c>
      <c r="G138" s="1">
        <v>82.73</v>
      </c>
      <c r="H138">
        <v>1820</v>
      </c>
      <c r="I138">
        <v>296733</v>
      </c>
      <c r="J138" t="b">
        <v>1</v>
      </c>
      <c r="K138" t="s">
        <v>2</v>
      </c>
      <c r="L138" t="s">
        <v>496</v>
      </c>
      <c r="M138" t="s">
        <v>39</v>
      </c>
      <c r="O138">
        <v>2020</v>
      </c>
    </row>
    <row r="139" spans="1:15" x14ac:dyDescent="0.2">
      <c r="A139">
        <v>676</v>
      </c>
      <c r="B139" t="s">
        <v>210</v>
      </c>
      <c r="C139" t="s">
        <v>856</v>
      </c>
      <c r="D139">
        <v>13</v>
      </c>
      <c r="E139">
        <v>449100</v>
      </c>
      <c r="F139">
        <v>17</v>
      </c>
      <c r="G139" s="1">
        <v>82.71</v>
      </c>
      <c r="H139">
        <v>1406</v>
      </c>
      <c r="I139">
        <v>250267</v>
      </c>
      <c r="J139" t="b">
        <v>1</v>
      </c>
      <c r="K139" t="s">
        <v>9</v>
      </c>
      <c r="L139" t="s">
        <v>817</v>
      </c>
      <c r="M139" t="s">
        <v>91</v>
      </c>
      <c r="N139" t="s">
        <v>44</v>
      </c>
      <c r="O139">
        <v>2020</v>
      </c>
    </row>
    <row r="140" spans="1:15" x14ac:dyDescent="0.2">
      <c r="A140">
        <v>405</v>
      </c>
      <c r="B140" t="s">
        <v>575</v>
      </c>
      <c r="C140" t="s">
        <v>576</v>
      </c>
      <c r="D140">
        <v>18</v>
      </c>
      <c r="E140">
        <v>448700</v>
      </c>
      <c r="F140">
        <v>22</v>
      </c>
      <c r="G140" s="1">
        <v>82.64</v>
      </c>
      <c r="H140">
        <v>1818</v>
      </c>
      <c r="I140">
        <v>240700</v>
      </c>
      <c r="J140" t="b">
        <v>1</v>
      </c>
      <c r="K140" t="s">
        <v>541</v>
      </c>
      <c r="L140" t="s">
        <v>17</v>
      </c>
      <c r="M140" t="s">
        <v>39</v>
      </c>
      <c r="O140">
        <v>2020</v>
      </c>
    </row>
    <row r="141" spans="1:15" x14ac:dyDescent="0.2">
      <c r="A141">
        <v>739</v>
      </c>
      <c r="B141" t="s">
        <v>261</v>
      </c>
      <c r="C141" t="s">
        <v>786</v>
      </c>
      <c r="D141">
        <v>15</v>
      </c>
      <c r="E141">
        <v>448400</v>
      </c>
      <c r="F141">
        <v>19</v>
      </c>
      <c r="G141" s="1">
        <v>82.58</v>
      </c>
      <c r="H141">
        <v>1569</v>
      </c>
      <c r="I141">
        <v>1004592</v>
      </c>
      <c r="J141" t="b">
        <v>1</v>
      </c>
      <c r="K141" t="s">
        <v>12</v>
      </c>
      <c r="L141" t="s">
        <v>906</v>
      </c>
      <c r="M141" t="s">
        <v>91</v>
      </c>
      <c r="O141">
        <v>2020</v>
      </c>
    </row>
    <row r="142" spans="1:15" x14ac:dyDescent="0.2">
      <c r="A142">
        <v>536</v>
      </c>
      <c r="B142" t="s">
        <v>707</v>
      </c>
      <c r="C142" t="s">
        <v>708</v>
      </c>
      <c r="D142">
        <v>9</v>
      </c>
      <c r="E142">
        <v>447800</v>
      </c>
      <c r="F142">
        <v>22</v>
      </c>
      <c r="G142" s="1">
        <v>82.45</v>
      </c>
      <c r="H142">
        <v>1814</v>
      </c>
      <c r="I142">
        <v>270325</v>
      </c>
      <c r="J142" t="b">
        <v>1</v>
      </c>
      <c r="K142" t="s">
        <v>11</v>
      </c>
      <c r="L142" t="s">
        <v>678</v>
      </c>
      <c r="M142" t="s">
        <v>39</v>
      </c>
      <c r="O142">
        <v>2020</v>
      </c>
    </row>
    <row r="143" spans="1:15" x14ac:dyDescent="0.2">
      <c r="A143">
        <v>750</v>
      </c>
      <c r="B143" t="s">
        <v>49</v>
      </c>
      <c r="C143" t="s">
        <v>927</v>
      </c>
      <c r="D143">
        <v>15</v>
      </c>
      <c r="E143">
        <v>447500</v>
      </c>
      <c r="F143">
        <v>15</v>
      </c>
      <c r="G143" s="1">
        <v>82.4</v>
      </c>
      <c r="H143">
        <v>1236</v>
      </c>
      <c r="I143">
        <v>290799</v>
      </c>
      <c r="J143" t="b">
        <v>1</v>
      </c>
      <c r="K143" t="s">
        <v>12</v>
      </c>
      <c r="L143" t="s">
        <v>906</v>
      </c>
      <c r="M143" t="s">
        <v>36</v>
      </c>
      <c r="O143">
        <v>2020</v>
      </c>
    </row>
    <row r="144" spans="1:15" x14ac:dyDescent="0.2">
      <c r="A144">
        <v>383</v>
      </c>
      <c r="B144" t="s">
        <v>273</v>
      </c>
      <c r="C144" t="s">
        <v>557</v>
      </c>
      <c r="D144">
        <v>18</v>
      </c>
      <c r="E144">
        <v>446400</v>
      </c>
      <c r="F144">
        <v>19</v>
      </c>
      <c r="G144" s="1">
        <v>82.21</v>
      </c>
      <c r="H144">
        <v>1562</v>
      </c>
      <c r="I144">
        <v>298111</v>
      </c>
      <c r="J144" t="b">
        <v>1</v>
      </c>
      <c r="K144" t="s">
        <v>541</v>
      </c>
      <c r="L144" t="s">
        <v>17</v>
      </c>
      <c r="M144" t="s">
        <v>44</v>
      </c>
      <c r="O144">
        <v>2020</v>
      </c>
    </row>
    <row r="145" spans="1:15" x14ac:dyDescent="0.2">
      <c r="A145">
        <v>708</v>
      </c>
      <c r="B145" t="s">
        <v>119</v>
      </c>
      <c r="C145" t="s">
        <v>885</v>
      </c>
      <c r="D145">
        <v>14</v>
      </c>
      <c r="E145">
        <v>444100</v>
      </c>
      <c r="F145">
        <v>22</v>
      </c>
      <c r="G145" s="1">
        <v>81.77</v>
      </c>
      <c r="H145">
        <v>1799</v>
      </c>
      <c r="I145">
        <v>993905</v>
      </c>
      <c r="J145" t="b">
        <v>1</v>
      </c>
      <c r="K145" t="s">
        <v>8</v>
      </c>
      <c r="L145" t="s">
        <v>863</v>
      </c>
      <c r="M145" t="s">
        <v>39</v>
      </c>
      <c r="O145">
        <v>2020</v>
      </c>
    </row>
    <row r="146" spans="1:15" x14ac:dyDescent="0.2">
      <c r="A146">
        <v>303</v>
      </c>
      <c r="B146" t="s">
        <v>51</v>
      </c>
      <c r="C146" t="s">
        <v>468</v>
      </c>
      <c r="D146">
        <v>17</v>
      </c>
      <c r="E146">
        <v>443800</v>
      </c>
      <c r="F146">
        <v>22</v>
      </c>
      <c r="G146" s="1">
        <v>81.73</v>
      </c>
      <c r="H146">
        <v>1798</v>
      </c>
      <c r="I146">
        <v>996464</v>
      </c>
      <c r="J146" t="b">
        <v>1</v>
      </c>
      <c r="K146" t="s">
        <v>16</v>
      </c>
      <c r="L146" t="s">
        <v>439</v>
      </c>
      <c r="M146" t="s">
        <v>44</v>
      </c>
      <c r="N146" t="s">
        <v>36</v>
      </c>
      <c r="O146">
        <v>2020</v>
      </c>
    </row>
    <row r="147" spans="1:15" x14ac:dyDescent="0.2">
      <c r="A147">
        <v>217</v>
      </c>
      <c r="B147" t="s">
        <v>308</v>
      </c>
      <c r="C147" t="s">
        <v>365</v>
      </c>
      <c r="D147">
        <v>5</v>
      </c>
      <c r="E147">
        <v>443500</v>
      </c>
      <c r="F147">
        <v>21</v>
      </c>
      <c r="G147" s="1">
        <v>81.67</v>
      </c>
      <c r="H147">
        <v>1715</v>
      </c>
      <c r="I147">
        <v>295461</v>
      </c>
      <c r="J147" t="b">
        <v>1</v>
      </c>
      <c r="K147" t="s">
        <v>3</v>
      </c>
      <c r="L147" t="s">
        <v>315</v>
      </c>
      <c r="M147" t="s">
        <v>39</v>
      </c>
      <c r="O147">
        <v>2020</v>
      </c>
    </row>
    <row r="148" spans="1:15" x14ac:dyDescent="0.2">
      <c r="A148">
        <v>120</v>
      </c>
      <c r="B148" t="s">
        <v>184</v>
      </c>
      <c r="C148" t="s">
        <v>236</v>
      </c>
      <c r="D148">
        <v>3</v>
      </c>
      <c r="E148">
        <v>443300</v>
      </c>
      <c r="F148">
        <v>22</v>
      </c>
      <c r="G148" s="1">
        <v>81.64</v>
      </c>
      <c r="H148">
        <v>1796</v>
      </c>
      <c r="I148">
        <v>994539</v>
      </c>
      <c r="J148" t="b">
        <v>1</v>
      </c>
      <c r="K148" t="s">
        <v>1</v>
      </c>
      <c r="L148" t="s">
        <v>199</v>
      </c>
      <c r="M148" t="s">
        <v>39</v>
      </c>
      <c r="N148" t="s">
        <v>36</v>
      </c>
      <c r="O148">
        <v>2020</v>
      </c>
    </row>
    <row r="149" spans="1:15" x14ac:dyDescent="0.2">
      <c r="A149">
        <v>400</v>
      </c>
      <c r="B149" t="s">
        <v>78</v>
      </c>
      <c r="C149" t="s">
        <v>569</v>
      </c>
      <c r="D149">
        <v>18</v>
      </c>
      <c r="E149">
        <v>443200</v>
      </c>
      <c r="F149">
        <v>16</v>
      </c>
      <c r="G149" s="1">
        <v>81.63</v>
      </c>
      <c r="H149">
        <v>1306</v>
      </c>
      <c r="I149">
        <v>280762</v>
      </c>
      <c r="J149" t="b">
        <v>1</v>
      </c>
      <c r="K149" t="s">
        <v>541</v>
      </c>
      <c r="L149" t="s">
        <v>17</v>
      </c>
      <c r="M149" t="s">
        <v>91</v>
      </c>
      <c r="O149">
        <v>2020</v>
      </c>
    </row>
    <row r="150" spans="1:15" x14ac:dyDescent="0.2">
      <c r="A150">
        <v>525</v>
      </c>
      <c r="B150" t="s">
        <v>269</v>
      </c>
      <c r="C150" t="s">
        <v>698</v>
      </c>
      <c r="D150">
        <v>9</v>
      </c>
      <c r="E150">
        <v>443200</v>
      </c>
      <c r="F150">
        <v>18</v>
      </c>
      <c r="G150" s="1">
        <v>81.61</v>
      </c>
      <c r="H150">
        <v>1469</v>
      </c>
      <c r="I150">
        <v>290194</v>
      </c>
      <c r="J150" t="b">
        <v>1</v>
      </c>
      <c r="K150" t="s">
        <v>11</v>
      </c>
      <c r="L150" t="s">
        <v>678</v>
      </c>
      <c r="M150" t="s">
        <v>39</v>
      </c>
      <c r="O150">
        <v>2020</v>
      </c>
    </row>
    <row r="151" spans="1:15" x14ac:dyDescent="0.2">
      <c r="A151">
        <v>130</v>
      </c>
      <c r="B151" t="s">
        <v>247</v>
      </c>
      <c r="C151" t="s">
        <v>248</v>
      </c>
      <c r="D151">
        <v>3</v>
      </c>
      <c r="E151">
        <v>442600</v>
      </c>
      <c r="F151">
        <v>18</v>
      </c>
      <c r="G151" s="1">
        <v>81.5</v>
      </c>
      <c r="H151">
        <v>1467</v>
      </c>
      <c r="I151">
        <v>230202</v>
      </c>
      <c r="J151" t="b">
        <v>1</v>
      </c>
      <c r="K151" t="s">
        <v>1</v>
      </c>
      <c r="L151" t="s">
        <v>199</v>
      </c>
      <c r="M151" t="s">
        <v>39</v>
      </c>
      <c r="O151">
        <v>2020</v>
      </c>
    </row>
    <row r="152" spans="1:15" x14ac:dyDescent="0.2">
      <c r="A152">
        <v>137</v>
      </c>
      <c r="B152" t="s">
        <v>195</v>
      </c>
      <c r="C152" t="s">
        <v>256</v>
      </c>
      <c r="D152">
        <v>4</v>
      </c>
      <c r="E152">
        <v>441700</v>
      </c>
      <c r="F152">
        <v>9</v>
      </c>
      <c r="G152" s="1">
        <v>81.33</v>
      </c>
      <c r="H152">
        <v>732</v>
      </c>
      <c r="I152">
        <v>271001</v>
      </c>
      <c r="J152" t="b">
        <v>1</v>
      </c>
      <c r="K152" t="s">
        <v>13</v>
      </c>
      <c r="L152" t="s">
        <v>253</v>
      </c>
      <c r="M152" t="s">
        <v>36</v>
      </c>
      <c r="O152">
        <v>2020</v>
      </c>
    </row>
    <row r="153" spans="1:15" x14ac:dyDescent="0.2">
      <c r="A153">
        <v>350</v>
      </c>
      <c r="B153" t="s">
        <v>184</v>
      </c>
      <c r="C153" t="s">
        <v>519</v>
      </c>
      <c r="D153">
        <v>7</v>
      </c>
      <c r="E153">
        <v>441700</v>
      </c>
      <c r="F153">
        <v>9</v>
      </c>
      <c r="G153" s="1">
        <v>81.33</v>
      </c>
      <c r="H153">
        <v>732</v>
      </c>
      <c r="I153">
        <v>294199</v>
      </c>
      <c r="J153" t="b">
        <v>1</v>
      </c>
      <c r="K153" t="s">
        <v>2</v>
      </c>
      <c r="L153" t="s">
        <v>496</v>
      </c>
      <c r="M153" t="s">
        <v>36</v>
      </c>
      <c r="O153">
        <v>2020</v>
      </c>
    </row>
    <row r="154" spans="1:15" x14ac:dyDescent="0.2">
      <c r="A154">
        <v>751</v>
      </c>
      <c r="B154" t="s">
        <v>112</v>
      </c>
      <c r="C154" t="s">
        <v>928</v>
      </c>
      <c r="D154">
        <v>15</v>
      </c>
      <c r="E154">
        <v>441500</v>
      </c>
      <c r="F154">
        <v>13</v>
      </c>
      <c r="G154" s="1">
        <v>81.31</v>
      </c>
      <c r="H154">
        <v>1057</v>
      </c>
      <c r="I154">
        <v>1003130</v>
      </c>
      <c r="J154" t="b">
        <v>1</v>
      </c>
      <c r="K154" t="s">
        <v>12</v>
      </c>
      <c r="L154" t="s">
        <v>906</v>
      </c>
      <c r="M154" t="s">
        <v>44</v>
      </c>
      <c r="N154" t="s">
        <v>36</v>
      </c>
      <c r="O154">
        <v>2020</v>
      </c>
    </row>
    <row r="155" spans="1:15" x14ac:dyDescent="0.2">
      <c r="A155">
        <v>490</v>
      </c>
      <c r="B155" t="s">
        <v>663</v>
      </c>
      <c r="C155" t="s">
        <v>664</v>
      </c>
      <c r="D155">
        <v>10</v>
      </c>
      <c r="E155">
        <v>441300</v>
      </c>
      <c r="F155">
        <v>22</v>
      </c>
      <c r="G155" s="1">
        <v>81.27</v>
      </c>
      <c r="H155">
        <v>1788</v>
      </c>
      <c r="I155">
        <v>298210</v>
      </c>
      <c r="J155" t="b">
        <v>1</v>
      </c>
      <c r="K155" t="s">
        <v>4</v>
      </c>
      <c r="L155" t="s">
        <v>636</v>
      </c>
      <c r="M155" t="s">
        <v>44</v>
      </c>
      <c r="O155">
        <v>2020</v>
      </c>
    </row>
    <row r="156" spans="1:15" x14ac:dyDescent="0.2">
      <c r="A156">
        <v>500</v>
      </c>
      <c r="B156" t="s">
        <v>174</v>
      </c>
      <c r="C156" t="s">
        <v>674</v>
      </c>
      <c r="D156">
        <v>10</v>
      </c>
      <c r="E156">
        <v>439300</v>
      </c>
      <c r="F156">
        <v>21</v>
      </c>
      <c r="G156" s="1">
        <v>80.900000000000006</v>
      </c>
      <c r="H156">
        <v>1699</v>
      </c>
      <c r="I156">
        <v>291902</v>
      </c>
      <c r="J156" t="b">
        <v>1</v>
      </c>
      <c r="K156" t="s">
        <v>4</v>
      </c>
      <c r="L156" t="s">
        <v>636</v>
      </c>
      <c r="M156" t="s">
        <v>36</v>
      </c>
      <c r="O156">
        <v>2020</v>
      </c>
    </row>
    <row r="157" spans="1:15" x14ac:dyDescent="0.2">
      <c r="A157">
        <v>198</v>
      </c>
      <c r="B157" t="s">
        <v>338</v>
      </c>
      <c r="C157" t="s">
        <v>339</v>
      </c>
      <c r="D157">
        <v>5</v>
      </c>
      <c r="E157">
        <v>438300</v>
      </c>
      <c r="F157">
        <v>17</v>
      </c>
      <c r="G157" s="1">
        <v>80.709999999999994</v>
      </c>
      <c r="H157">
        <v>1372</v>
      </c>
      <c r="I157">
        <v>270588</v>
      </c>
      <c r="J157" t="b">
        <v>1</v>
      </c>
      <c r="K157" t="s">
        <v>3</v>
      </c>
      <c r="L157" t="s">
        <v>315</v>
      </c>
      <c r="M157" t="s">
        <v>39</v>
      </c>
      <c r="O157">
        <v>2020</v>
      </c>
    </row>
    <row r="158" spans="1:15" x14ac:dyDescent="0.2">
      <c r="A158">
        <v>670</v>
      </c>
      <c r="B158" t="s">
        <v>261</v>
      </c>
      <c r="C158" t="s">
        <v>851</v>
      </c>
      <c r="D158">
        <v>13</v>
      </c>
      <c r="E158">
        <v>436400</v>
      </c>
      <c r="F158">
        <v>22</v>
      </c>
      <c r="G158" s="1">
        <v>80.36</v>
      </c>
      <c r="H158">
        <v>1768</v>
      </c>
      <c r="I158">
        <v>294596</v>
      </c>
      <c r="J158" t="b">
        <v>1</v>
      </c>
      <c r="K158" t="s">
        <v>9</v>
      </c>
      <c r="L158" t="s">
        <v>817</v>
      </c>
      <c r="M158" t="s">
        <v>44</v>
      </c>
      <c r="O158">
        <v>2020</v>
      </c>
    </row>
    <row r="159" spans="1:15" x14ac:dyDescent="0.2">
      <c r="A159">
        <v>174</v>
      </c>
      <c r="B159" t="s">
        <v>304</v>
      </c>
      <c r="C159" t="s">
        <v>305</v>
      </c>
      <c r="D159">
        <v>4</v>
      </c>
      <c r="E159">
        <v>436200</v>
      </c>
      <c r="F159">
        <v>12</v>
      </c>
      <c r="G159" s="1">
        <v>80.33</v>
      </c>
      <c r="H159">
        <v>964</v>
      </c>
      <c r="I159">
        <v>1002240</v>
      </c>
      <c r="J159" t="b">
        <v>1</v>
      </c>
      <c r="K159" t="s">
        <v>13</v>
      </c>
      <c r="L159" t="s">
        <v>253</v>
      </c>
      <c r="M159" t="s">
        <v>44</v>
      </c>
      <c r="O159">
        <v>2020</v>
      </c>
    </row>
    <row r="160" spans="1:15" x14ac:dyDescent="0.2">
      <c r="A160">
        <v>688</v>
      </c>
      <c r="B160" t="s">
        <v>96</v>
      </c>
      <c r="C160" t="s">
        <v>868</v>
      </c>
      <c r="D160">
        <v>14</v>
      </c>
      <c r="E160">
        <v>436200</v>
      </c>
      <c r="F160">
        <v>9</v>
      </c>
      <c r="G160" s="1">
        <v>80.33</v>
      </c>
      <c r="H160">
        <v>723</v>
      </c>
      <c r="I160">
        <v>291978</v>
      </c>
      <c r="J160" t="b">
        <v>1</v>
      </c>
      <c r="K160" t="s">
        <v>8</v>
      </c>
      <c r="L160" t="s">
        <v>863</v>
      </c>
      <c r="M160" t="s">
        <v>39</v>
      </c>
      <c r="O160">
        <v>2020</v>
      </c>
    </row>
    <row r="161" spans="1:15" x14ac:dyDescent="0.2">
      <c r="A161">
        <v>99</v>
      </c>
      <c r="B161" t="s">
        <v>184</v>
      </c>
      <c r="C161" t="s">
        <v>209</v>
      </c>
      <c r="D161">
        <v>3</v>
      </c>
      <c r="E161">
        <v>436100</v>
      </c>
      <c r="F161">
        <v>0</v>
      </c>
      <c r="G161" s="1">
        <v>0</v>
      </c>
      <c r="H161">
        <v>0</v>
      </c>
      <c r="I161">
        <v>295518</v>
      </c>
      <c r="J161" t="b">
        <v>1</v>
      </c>
      <c r="K161" t="s">
        <v>1</v>
      </c>
      <c r="L161" t="s">
        <v>199</v>
      </c>
      <c r="M161" t="s">
        <v>39</v>
      </c>
      <c r="O161">
        <v>2020</v>
      </c>
    </row>
    <row r="162" spans="1:15" x14ac:dyDescent="0.2">
      <c r="A162">
        <v>277</v>
      </c>
      <c r="B162" t="s">
        <v>244</v>
      </c>
      <c r="C162" t="s">
        <v>102</v>
      </c>
      <c r="D162">
        <v>17</v>
      </c>
      <c r="E162">
        <v>435800</v>
      </c>
      <c r="F162">
        <v>8</v>
      </c>
      <c r="G162" s="1">
        <v>80.25</v>
      </c>
      <c r="H162">
        <v>642</v>
      </c>
      <c r="I162">
        <v>998129</v>
      </c>
      <c r="J162" t="b">
        <v>1</v>
      </c>
      <c r="K162" t="s">
        <v>16</v>
      </c>
      <c r="L162" t="s">
        <v>439</v>
      </c>
      <c r="M162" t="s">
        <v>36</v>
      </c>
      <c r="O162">
        <v>2020</v>
      </c>
    </row>
    <row r="163" spans="1:15" x14ac:dyDescent="0.2">
      <c r="A163">
        <v>589</v>
      </c>
      <c r="B163" t="s">
        <v>761</v>
      </c>
      <c r="C163" t="s">
        <v>762</v>
      </c>
      <c r="D163">
        <v>11</v>
      </c>
      <c r="E163">
        <v>435500</v>
      </c>
      <c r="F163">
        <v>20</v>
      </c>
      <c r="G163" s="1">
        <v>80.2</v>
      </c>
      <c r="H163">
        <v>1604</v>
      </c>
      <c r="I163">
        <v>260750</v>
      </c>
      <c r="J163" t="b">
        <v>1</v>
      </c>
      <c r="K163" t="s">
        <v>10</v>
      </c>
      <c r="L163" t="s">
        <v>723</v>
      </c>
      <c r="M163" t="s">
        <v>44</v>
      </c>
      <c r="N163" t="s">
        <v>36</v>
      </c>
      <c r="O163">
        <v>2020</v>
      </c>
    </row>
    <row r="164" spans="1:15" x14ac:dyDescent="0.2">
      <c r="A164">
        <v>634</v>
      </c>
      <c r="B164" t="s">
        <v>8</v>
      </c>
      <c r="C164" t="s">
        <v>814</v>
      </c>
      <c r="D164">
        <v>12</v>
      </c>
      <c r="E164">
        <v>435100</v>
      </c>
      <c r="F164">
        <v>17</v>
      </c>
      <c r="G164" s="1">
        <v>80.12</v>
      </c>
      <c r="H164">
        <v>1362</v>
      </c>
      <c r="I164">
        <v>1002583</v>
      </c>
      <c r="J164" t="b">
        <v>1</v>
      </c>
      <c r="K164" t="s">
        <v>0</v>
      </c>
      <c r="L164" t="s">
        <v>768</v>
      </c>
      <c r="M164" t="s">
        <v>39</v>
      </c>
      <c r="O164">
        <v>2020</v>
      </c>
    </row>
    <row r="165" spans="1:15" x14ac:dyDescent="0.2">
      <c r="A165">
        <v>570</v>
      </c>
      <c r="B165" t="s">
        <v>740</v>
      </c>
      <c r="C165" t="s">
        <v>741</v>
      </c>
      <c r="D165">
        <v>11</v>
      </c>
      <c r="E165">
        <v>434900</v>
      </c>
      <c r="F165">
        <v>11</v>
      </c>
      <c r="G165" s="1">
        <v>80.09</v>
      </c>
      <c r="H165">
        <v>881</v>
      </c>
      <c r="I165">
        <v>261892</v>
      </c>
      <c r="J165" t="b">
        <v>1</v>
      </c>
      <c r="K165" t="s">
        <v>10</v>
      </c>
      <c r="L165" t="s">
        <v>723</v>
      </c>
      <c r="M165" t="s">
        <v>39</v>
      </c>
      <c r="O165">
        <v>2020</v>
      </c>
    </row>
    <row r="166" spans="1:15" x14ac:dyDescent="0.2">
      <c r="A166">
        <v>158</v>
      </c>
      <c r="B166" t="s">
        <v>280</v>
      </c>
      <c r="C166" t="s">
        <v>281</v>
      </c>
      <c r="D166">
        <v>4</v>
      </c>
      <c r="E166">
        <v>433900</v>
      </c>
      <c r="F166">
        <v>22</v>
      </c>
      <c r="G166" s="1">
        <v>79.91</v>
      </c>
      <c r="H166">
        <v>1758</v>
      </c>
      <c r="I166">
        <v>992010</v>
      </c>
      <c r="J166" t="b">
        <v>1</v>
      </c>
      <c r="K166" t="s">
        <v>13</v>
      </c>
      <c r="L166" t="s">
        <v>253</v>
      </c>
      <c r="M166" t="s">
        <v>39</v>
      </c>
      <c r="O166">
        <v>2020</v>
      </c>
    </row>
    <row r="167" spans="1:15" x14ac:dyDescent="0.2">
      <c r="A167">
        <v>207</v>
      </c>
      <c r="B167" t="s">
        <v>350</v>
      </c>
      <c r="C167" t="s">
        <v>351</v>
      </c>
      <c r="D167">
        <v>5</v>
      </c>
      <c r="E167">
        <v>433600</v>
      </c>
      <c r="F167">
        <v>21</v>
      </c>
      <c r="G167" s="1">
        <v>79.86</v>
      </c>
      <c r="H167">
        <v>1677</v>
      </c>
      <c r="I167">
        <v>997846</v>
      </c>
      <c r="J167" t="b">
        <v>1</v>
      </c>
      <c r="K167" t="s">
        <v>3</v>
      </c>
      <c r="L167" t="s">
        <v>315</v>
      </c>
      <c r="M167" t="s">
        <v>39</v>
      </c>
      <c r="O167">
        <v>2020</v>
      </c>
    </row>
    <row r="168" spans="1:15" x14ac:dyDescent="0.2">
      <c r="A168">
        <v>425</v>
      </c>
      <c r="B168" t="s">
        <v>174</v>
      </c>
      <c r="C168" t="s">
        <v>599</v>
      </c>
      <c r="D168">
        <v>8</v>
      </c>
      <c r="E168">
        <v>433600</v>
      </c>
      <c r="F168">
        <v>20</v>
      </c>
      <c r="G168" s="1">
        <v>79.849999999999994</v>
      </c>
      <c r="H168">
        <v>1597</v>
      </c>
      <c r="I168">
        <v>291351</v>
      </c>
      <c r="J168" t="b">
        <v>1</v>
      </c>
      <c r="K168" t="s">
        <v>5</v>
      </c>
      <c r="L168" t="s">
        <v>588</v>
      </c>
      <c r="M168" t="s">
        <v>44</v>
      </c>
      <c r="O168">
        <v>2020</v>
      </c>
    </row>
    <row r="169" spans="1:15" x14ac:dyDescent="0.2">
      <c r="A169">
        <v>54</v>
      </c>
      <c r="B169" t="s">
        <v>136</v>
      </c>
      <c r="C169" t="s">
        <v>137</v>
      </c>
      <c r="D169">
        <v>2</v>
      </c>
      <c r="E169">
        <v>433200</v>
      </c>
      <c r="F169">
        <v>22</v>
      </c>
      <c r="G169" s="1">
        <v>79.77</v>
      </c>
      <c r="H169">
        <v>1755</v>
      </c>
      <c r="I169">
        <v>990609</v>
      </c>
      <c r="J169" t="b">
        <v>1</v>
      </c>
      <c r="K169" t="s">
        <v>6</v>
      </c>
      <c r="L169" t="s">
        <v>118</v>
      </c>
      <c r="M169" t="s">
        <v>44</v>
      </c>
      <c r="O169">
        <v>2020</v>
      </c>
    </row>
    <row r="170" spans="1:15" x14ac:dyDescent="0.2">
      <c r="A170">
        <v>199</v>
      </c>
      <c r="B170" t="s">
        <v>213</v>
      </c>
      <c r="C170" t="s">
        <v>340</v>
      </c>
      <c r="D170">
        <v>5</v>
      </c>
      <c r="E170">
        <v>432900</v>
      </c>
      <c r="F170">
        <v>18</v>
      </c>
      <c r="G170" s="1">
        <v>79.72</v>
      </c>
      <c r="H170">
        <v>1435</v>
      </c>
      <c r="I170">
        <v>270935</v>
      </c>
      <c r="J170" t="b">
        <v>1</v>
      </c>
      <c r="K170" t="s">
        <v>3</v>
      </c>
      <c r="L170" t="s">
        <v>315</v>
      </c>
      <c r="M170" t="s">
        <v>39</v>
      </c>
      <c r="O170">
        <v>2020</v>
      </c>
    </row>
    <row r="171" spans="1:15" x14ac:dyDescent="0.2">
      <c r="A171">
        <v>508</v>
      </c>
      <c r="B171" t="s">
        <v>42</v>
      </c>
      <c r="C171" t="s">
        <v>38</v>
      </c>
      <c r="D171">
        <v>9</v>
      </c>
      <c r="E171">
        <v>432000</v>
      </c>
      <c r="F171">
        <v>22</v>
      </c>
      <c r="G171" s="1">
        <v>79.55</v>
      </c>
      <c r="H171">
        <v>1750</v>
      </c>
      <c r="I171">
        <v>291867</v>
      </c>
      <c r="J171" t="b">
        <v>1</v>
      </c>
      <c r="K171" t="s">
        <v>11</v>
      </c>
      <c r="L171" t="s">
        <v>678</v>
      </c>
      <c r="M171" t="s">
        <v>44</v>
      </c>
      <c r="O171">
        <v>2020</v>
      </c>
    </row>
    <row r="172" spans="1:15" x14ac:dyDescent="0.2">
      <c r="A172">
        <v>532</v>
      </c>
      <c r="B172" t="s">
        <v>702</v>
      </c>
      <c r="C172" t="s">
        <v>703</v>
      </c>
      <c r="D172">
        <v>9</v>
      </c>
      <c r="E172">
        <v>432000</v>
      </c>
      <c r="F172">
        <v>22</v>
      </c>
      <c r="G172" s="1">
        <v>79.55</v>
      </c>
      <c r="H172">
        <v>1750</v>
      </c>
      <c r="I172">
        <v>290156</v>
      </c>
      <c r="J172" t="b">
        <v>1</v>
      </c>
      <c r="K172" t="s">
        <v>11</v>
      </c>
      <c r="L172" t="s">
        <v>678</v>
      </c>
      <c r="M172" t="s">
        <v>39</v>
      </c>
      <c r="O172">
        <v>2020</v>
      </c>
    </row>
    <row r="173" spans="1:15" x14ac:dyDescent="0.2">
      <c r="A173">
        <v>152</v>
      </c>
      <c r="B173" t="s">
        <v>273</v>
      </c>
      <c r="C173" t="s">
        <v>274</v>
      </c>
      <c r="D173">
        <v>4</v>
      </c>
      <c r="E173">
        <v>431900</v>
      </c>
      <c r="F173">
        <v>19</v>
      </c>
      <c r="G173" s="1">
        <v>79.53</v>
      </c>
      <c r="H173">
        <v>1511</v>
      </c>
      <c r="I173">
        <v>291313</v>
      </c>
      <c r="J173" t="b">
        <v>1</v>
      </c>
      <c r="K173" t="s">
        <v>13</v>
      </c>
      <c r="L173" t="s">
        <v>253</v>
      </c>
      <c r="M173" t="s">
        <v>39</v>
      </c>
      <c r="O173">
        <v>2020</v>
      </c>
    </row>
    <row r="174" spans="1:15" x14ac:dyDescent="0.2">
      <c r="A174">
        <v>381</v>
      </c>
      <c r="B174" t="s">
        <v>555</v>
      </c>
      <c r="C174" t="s">
        <v>48</v>
      </c>
      <c r="D174">
        <v>18</v>
      </c>
      <c r="E174">
        <v>431600</v>
      </c>
      <c r="F174">
        <v>19</v>
      </c>
      <c r="G174" s="1">
        <v>79.47</v>
      </c>
      <c r="H174">
        <v>1510</v>
      </c>
      <c r="I174">
        <v>280804</v>
      </c>
      <c r="J174" t="b">
        <v>1</v>
      </c>
      <c r="K174" t="s">
        <v>541</v>
      </c>
      <c r="L174" t="s">
        <v>17</v>
      </c>
      <c r="M174" t="s">
        <v>39</v>
      </c>
      <c r="O174">
        <v>2020</v>
      </c>
    </row>
    <row r="175" spans="1:15" x14ac:dyDescent="0.2">
      <c r="A175">
        <v>604</v>
      </c>
      <c r="B175" t="s">
        <v>257</v>
      </c>
      <c r="C175" t="s">
        <v>780</v>
      </c>
      <c r="D175">
        <v>12</v>
      </c>
      <c r="E175">
        <v>429500</v>
      </c>
      <c r="F175">
        <v>11</v>
      </c>
      <c r="G175" s="1">
        <v>79.09</v>
      </c>
      <c r="H175">
        <v>870</v>
      </c>
      <c r="I175">
        <v>270896</v>
      </c>
      <c r="J175" t="b">
        <v>1</v>
      </c>
      <c r="K175" t="s">
        <v>0</v>
      </c>
      <c r="L175" t="s">
        <v>768</v>
      </c>
      <c r="M175" t="s">
        <v>36</v>
      </c>
      <c r="O175">
        <v>2020</v>
      </c>
    </row>
    <row r="176" spans="1:15" x14ac:dyDescent="0.2">
      <c r="A176">
        <v>427</v>
      </c>
      <c r="B176" t="s">
        <v>374</v>
      </c>
      <c r="C176" t="s">
        <v>602</v>
      </c>
      <c r="D176">
        <v>8</v>
      </c>
      <c r="E176">
        <v>429000</v>
      </c>
      <c r="F176">
        <v>22</v>
      </c>
      <c r="G176" s="1">
        <v>79</v>
      </c>
      <c r="H176">
        <v>1738</v>
      </c>
      <c r="I176">
        <v>993794</v>
      </c>
      <c r="J176" t="b">
        <v>1</v>
      </c>
      <c r="K176" t="s">
        <v>5</v>
      </c>
      <c r="L176" t="s">
        <v>588</v>
      </c>
      <c r="M176" t="s">
        <v>39</v>
      </c>
      <c r="O176">
        <v>2020</v>
      </c>
    </row>
    <row r="177" spans="1:15" x14ac:dyDescent="0.2">
      <c r="A177">
        <v>224</v>
      </c>
      <c r="B177" t="s">
        <v>76</v>
      </c>
      <c r="C177" t="s">
        <v>372</v>
      </c>
      <c r="D177">
        <v>5</v>
      </c>
      <c r="E177">
        <v>428700</v>
      </c>
      <c r="F177">
        <v>20</v>
      </c>
      <c r="G177" s="1">
        <v>78.95</v>
      </c>
      <c r="H177">
        <v>1579</v>
      </c>
      <c r="I177">
        <v>270951</v>
      </c>
      <c r="J177" t="b">
        <v>1</v>
      </c>
      <c r="K177" t="s">
        <v>3</v>
      </c>
      <c r="L177" t="s">
        <v>315</v>
      </c>
      <c r="M177" t="s">
        <v>36</v>
      </c>
      <c r="O177">
        <v>2020</v>
      </c>
    </row>
    <row r="178" spans="1:15" x14ac:dyDescent="0.2">
      <c r="A178">
        <v>355</v>
      </c>
      <c r="B178" t="s">
        <v>525</v>
      </c>
      <c r="C178" t="s">
        <v>526</v>
      </c>
      <c r="D178">
        <v>7</v>
      </c>
      <c r="E178">
        <v>427400</v>
      </c>
      <c r="F178">
        <v>17</v>
      </c>
      <c r="G178" s="1">
        <v>78.709999999999994</v>
      </c>
      <c r="H178">
        <v>1338</v>
      </c>
      <c r="I178">
        <v>298419</v>
      </c>
      <c r="J178" t="b">
        <v>1</v>
      </c>
      <c r="K178" t="s">
        <v>2</v>
      </c>
      <c r="L178" t="s">
        <v>496</v>
      </c>
      <c r="M178" t="s">
        <v>44</v>
      </c>
      <c r="N178" t="s">
        <v>36</v>
      </c>
      <c r="O178">
        <v>2020</v>
      </c>
    </row>
    <row r="179" spans="1:15" x14ac:dyDescent="0.2">
      <c r="A179">
        <v>265</v>
      </c>
      <c r="B179" t="s">
        <v>47</v>
      </c>
      <c r="C179" t="s">
        <v>429</v>
      </c>
      <c r="D179">
        <v>6</v>
      </c>
      <c r="E179">
        <v>426600</v>
      </c>
      <c r="F179">
        <v>9</v>
      </c>
      <c r="G179" s="1">
        <v>78.56</v>
      </c>
      <c r="H179">
        <v>707</v>
      </c>
      <c r="I179">
        <v>293854</v>
      </c>
      <c r="J179" t="b">
        <v>1</v>
      </c>
      <c r="K179" t="s">
        <v>14</v>
      </c>
      <c r="L179" t="s">
        <v>376</v>
      </c>
      <c r="M179" t="s">
        <v>44</v>
      </c>
      <c r="O179">
        <v>2020</v>
      </c>
    </row>
    <row r="180" spans="1:15" x14ac:dyDescent="0.2">
      <c r="A180">
        <v>715</v>
      </c>
      <c r="B180" t="s">
        <v>184</v>
      </c>
      <c r="C180" t="s">
        <v>296</v>
      </c>
      <c r="D180">
        <v>14</v>
      </c>
      <c r="E180">
        <v>426000</v>
      </c>
      <c r="F180">
        <v>22</v>
      </c>
      <c r="G180" s="1">
        <v>78.45</v>
      </c>
      <c r="H180">
        <v>1726</v>
      </c>
      <c r="I180">
        <v>290188</v>
      </c>
      <c r="J180" t="b">
        <v>1</v>
      </c>
      <c r="K180" t="s">
        <v>8</v>
      </c>
      <c r="L180" t="s">
        <v>863</v>
      </c>
      <c r="M180" t="s">
        <v>44</v>
      </c>
      <c r="O180">
        <v>2020</v>
      </c>
    </row>
    <row r="181" spans="1:15" x14ac:dyDescent="0.2">
      <c r="A181">
        <v>787</v>
      </c>
      <c r="B181" t="s">
        <v>49</v>
      </c>
      <c r="C181" t="s">
        <v>955</v>
      </c>
      <c r="D181">
        <v>16</v>
      </c>
      <c r="E181">
        <v>425700</v>
      </c>
      <c r="F181">
        <v>18</v>
      </c>
      <c r="G181" s="1">
        <v>78.39</v>
      </c>
      <c r="H181">
        <v>1411</v>
      </c>
      <c r="I181">
        <v>294266</v>
      </c>
      <c r="J181" t="b">
        <v>1</v>
      </c>
      <c r="K181" t="s">
        <v>7</v>
      </c>
      <c r="L181" t="s">
        <v>947</v>
      </c>
      <c r="M181" t="s">
        <v>91</v>
      </c>
      <c r="O181">
        <v>2020</v>
      </c>
    </row>
    <row r="182" spans="1:15" x14ac:dyDescent="0.2">
      <c r="A182">
        <v>712</v>
      </c>
      <c r="B182" t="s">
        <v>49</v>
      </c>
      <c r="C182" t="s">
        <v>890</v>
      </c>
      <c r="D182">
        <v>14</v>
      </c>
      <c r="E182">
        <v>425500</v>
      </c>
      <c r="F182">
        <v>22</v>
      </c>
      <c r="G182" s="1">
        <v>78.36</v>
      </c>
      <c r="H182">
        <v>1724</v>
      </c>
      <c r="I182">
        <v>996765</v>
      </c>
      <c r="J182" t="b">
        <v>1</v>
      </c>
      <c r="K182" t="s">
        <v>8</v>
      </c>
      <c r="L182" t="s">
        <v>863</v>
      </c>
      <c r="M182" t="s">
        <v>44</v>
      </c>
      <c r="O182">
        <v>2020</v>
      </c>
    </row>
    <row r="183" spans="1:15" x14ac:dyDescent="0.2">
      <c r="A183">
        <v>776</v>
      </c>
      <c r="B183" t="s">
        <v>49</v>
      </c>
      <c r="C183" t="s">
        <v>948</v>
      </c>
      <c r="D183">
        <v>16</v>
      </c>
      <c r="E183">
        <v>424500</v>
      </c>
      <c r="F183">
        <v>12</v>
      </c>
      <c r="G183" s="1">
        <v>78.17</v>
      </c>
      <c r="H183">
        <v>938</v>
      </c>
      <c r="I183">
        <v>990290</v>
      </c>
      <c r="J183" t="b">
        <v>1</v>
      </c>
      <c r="K183" t="s">
        <v>7</v>
      </c>
      <c r="L183" t="s">
        <v>947</v>
      </c>
      <c r="M183" t="s">
        <v>39</v>
      </c>
      <c r="O183">
        <v>2020</v>
      </c>
    </row>
    <row r="184" spans="1:15" x14ac:dyDescent="0.2">
      <c r="A184">
        <v>586</v>
      </c>
      <c r="B184" t="s">
        <v>129</v>
      </c>
      <c r="C184" t="s">
        <v>758</v>
      </c>
      <c r="D184">
        <v>11</v>
      </c>
      <c r="E184">
        <v>422100</v>
      </c>
      <c r="F184">
        <v>22</v>
      </c>
      <c r="G184" s="1">
        <v>77.73</v>
      </c>
      <c r="H184">
        <v>1710</v>
      </c>
      <c r="I184">
        <v>1001299</v>
      </c>
      <c r="J184" t="b">
        <v>1</v>
      </c>
      <c r="K184" t="s">
        <v>10</v>
      </c>
      <c r="L184" t="s">
        <v>723</v>
      </c>
      <c r="M184" t="s">
        <v>44</v>
      </c>
      <c r="O184">
        <v>2020</v>
      </c>
    </row>
    <row r="185" spans="1:15" x14ac:dyDescent="0.2">
      <c r="A185">
        <v>682</v>
      </c>
      <c r="B185" t="s">
        <v>862</v>
      </c>
      <c r="C185" t="s">
        <v>862</v>
      </c>
      <c r="D185">
        <v>14</v>
      </c>
      <c r="E185">
        <v>421100</v>
      </c>
      <c r="F185">
        <v>22</v>
      </c>
      <c r="G185" s="1">
        <v>77.55</v>
      </c>
      <c r="H185">
        <v>1706</v>
      </c>
      <c r="I185">
        <v>294469</v>
      </c>
      <c r="J185" t="b">
        <v>1</v>
      </c>
      <c r="K185" t="s">
        <v>8</v>
      </c>
      <c r="L185" t="s">
        <v>863</v>
      </c>
      <c r="M185" t="s">
        <v>39</v>
      </c>
      <c r="O185">
        <v>2020</v>
      </c>
    </row>
    <row r="186" spans="1:15" x14ac:dyDescent="0.2">
      <c r="A186">
        <v>112</v>
      </c>
      <c r="B186" t="s">
        <v>174</v>
      </c>
      <c r="C186" t="s">
        <v>161</v>
      </c>
      <c r="D186">
        <v>3</v>
      </c>
      <c r="E186">
        <v>420800</v>
      </c>
      <c r="F186">
        <v>16</v>
      </c>
      <c r="G186" s="1">
        <v>77.5</v>
      </c>
      <c r="H186">
        <v>1240</v>
      </c>
      <c r="I186">
        <v>296190</v>
      </c>
      <c r="J186" t="b">
        <v>1</v>
      </c>
      <c r="K186" t="s">
        <v>1</v>
      </c>
      <c r="L186" t="s">
        <v>199</v>
      </c>
      <c r="M186" t="s">
        <v>44</v>
      </c>
      <c r="N186" t="s">
        <v>36</v>
      </c>
      <c r="O186">
        <v>2020</v>
      </c>
    </row>
    <row r="187" spans="1:15" x14ac:dyDescent="0.2">
      <c r="A187">
        <v>678</v>
      </c>
      <c r="B187" t="s">
        <v>174</v>
      </c>
      <c r="C187" t="s">
        <v>858</v>
      </c>
      <c r="D187">
        <v>13</v>
      </c>
      <c r="E187">
        <v>420400</v>
      </c>
      <c r="F187">
        <v>22</v>
      </c>
      <c r="G187" s="1">
        <v>77.41</v>
      </c>
      <c r="H187">
        <v>1703</v>
      </c>
      <c r="I187">
        <v>994389</v>
      </c>
      <c r="J187" t="b">
        <v>1</v>
      </c>
      <c r="K187" t="s">
        <v>9</v>
      </c>
      <c r="L187" t="s">
        <v>817</v>
      </c>
      <c r="M187" t="s">
        <v>44</v>
      </c>
      <c r="N187" t="s">
        <v>36</v>
      </c>
      <c r="O187">
        <v>2020</v>
      </c>
    </row>
    <row r="188" spans="1:15" x14ac:dyDescent="0.2">
      <c r="A188">
        <v>293</v>
      </c>
      <c r="B188" t="s">
        <v>422</v>
      </c>
      <c r="C188" t="s">
        <v>458</v>
      </c>
      <c r="D188">
        <v>17</v>
      </c>
      <c r="E188">
        <v>419800</v>
      </c>
      <c r="F188">
        <v>16</v>
      </c>
      <c r="G188" s="1">
        <v>77.31</v>
      </c>
      <c r="H188">
        <v>1237</v>
      </c>
      <c r="I188">
        <v>270512</v>
      </c>
      <c r="J188" t="b">
        <v>1</v>
      </c>
      <c r="K188" t="s">
        <v>16</v>
      </c>
      <c r="L188" t="s">
        <v>439</v>
      </c>
      <c r="M188" t="s">
        <v>39</v>
      </c>
      <c r="O188">
        <v>2020</v>
      </c>
    </row>
    <row r="189" spans="1:15" x14ac:dyDescent="0.2">
      <c r="A189">
        <v>294</v>
      </c>
      <c r="B189" t="s">
        <v>131</v>
      </c>
      <c r="C189" t="s">
        <v>459</v>
      </c>
      <c r="D189">
        <v>17</v>
      </c>
      <c r="E189">
        <v>419400</v>
      </c>
      <c r="F189">
        <v>21</v>
      </c>
      <c r="G189" s="1">
        <v>77.239999999999995</v>
      </c>
      <c r="H189">
        <v>1622</v>
      </c>
      <c r="I189">
        <v>240254</v>
      </c>
      <c r="J189" t="b">
        <v>1</v>
      </c>
      <c r="K189" t="s">
        <v>16</v>
      </c>
      <c r="L189" t="s">
        <v>439</v>
      </c>
      <c r="M189" t="s">
        <v>39</v>
      </c>
      <c r="O189">
        <v>2020</v>
      </c>
    </row>
    <row r="190" spans="1:15" x14ac:dyDescent="0.2">
      <c r="A190">
        <v>752</v>
      </c>
      <c r="B190" t="s">
        <v>184</v>
      </c>
      <c r="C190" t="s">
        <v>416</v>
      </c>
      <c r="D190">
        <v>15</v>
      </c>
      <c r="E190">
        <v>419100</v>
      </c>
      <c r="F190">
        <v>22</v>
      </c>
      <c r="G190" s="1">
        <v>77.180000000000007</v>
      </c>
      <c r="H190">
        <v>1698</v>
      </c>
      <c r="I190">
        <v>290073</v>
      </c>
      <c r="J190" t="b">
        <v>1</v>
      </c>
      <c r="K190" t="s">
        <v>12</v>
      </c>
      <c r="L190" t="s">
        <v>906</v>
      </c>
      <c r="M190" t="s">
        <v>44</v>
      </c>
      <c r="O190">
        <v>2020</v>
      </c>
    </row>
    <row r="191" spans="1:15" x14ac:dyDescent="0.2">
      <c r="A191">
        <v>611</v>
      </c>
      <c r="B191" t="s">
        <v>174</v>
      </c>
      <c r="C191" t="s">
        <v>457</v>
      </c>
      <c r="D191">
        <v>12</v>
      </c>
      <c r="E191">
        <v>418900</v>
      </c>
      <c r="F191">
        <v>14</v>
      </c>
      <c r="G191" s="1">
        <v>77.14</v>
      </c>
      <c r="H191">
        <v>1080</v>
      </c>
      <c r="I191">
        <v>990827</v>
      </c>
      <c r="J191" t="b">
        <v>1</v>
      </c>
      <c r="K191" t="s">
        <v>0</v>
      </c>
      <c r="L191" t="s">
        <v>768</v>
      </c>
      <c r="M191" t="s">
        <v>36</v>
      </c>
      <c r="O191">
        <v>2020</v>
      </c>
    </row>
    <row r="192" spans="1:15" x14ac:dyDescent="0.2">
      <c r="A192">
        <v>549</v>
      </c>
      <c r="B192" t="s">
        <v>721</v>
      </c>
      <c r="C192" t="s">
        <v>722</v>
      </c>
      <c r="D192">
        <v>11</v>
      </c>
      <c r="E192">
        <v>418500</v>
      </c>
      <c r="F192">
        <v>17</v>
      </c>
      <c r="G192" s="1">
        <v>77.06</v>
      </c>
      <c r="H192">
        <v>1310</v>
      </c>
      <c r="I192">
        <v>297354</v>
      </c>
      <c r="J192" t="b">
        <v>1</v>
      </c>
      <c r="K192" t="s">
        <v>10</v>
      </c>
      <c r="L192" t="s">
        <v>723</v>
      </c>
      <c r="M192" t="s">
        <v>36</v>
      </c>
      <c r="O192">
        <v>2020</v>
      </c>
    </row>
    <row r="193" spans="1:15" x14ac:dyDescent="0.2">
      <c r="A193">
        <v>415</v>
      </c>
      <c r="B193" t="s">
        <v>37</v>
      </c>
      <c r="C193" t="s">
        <v>587</v>
      </c>
      <c r="D193">
        <v>8</v>
      </c>
      <c r="E193">
        <v>418100</v>
      </c>
      <c r="F193">
        <v>22</v>
      </c>
      <c r="G193" s="1">
        <v>77</v>
      </c>
      <c r="H193">
        <v>1694</v>
      </c>
      <c r="I193">
        <v>280744</v>
      </c>
      <c r="J193" t="b">
        <v>1</v>
      </c>
      <c r="K193" t="s">
        <v>5</v>
      </c>
      <c r="L193" t="s">
        <v>588</v>
      </c>
      <c r="M193" t="s">
        <v>44</v>
      </c>
      <c r="O193">
        <v>2020</v>
      </c>
    </row>
    <row r="194" spans="1:15" x14ac:dyDescent="0.2">
      <c r="A194">
        <v>573</v>
      </c>
      <c r="B194" t="s">
        <v>49</v>
      </c>
      <c r="C194" t="s">
        <v>745</v>
      </c>
      <c r="D194">
        <v>11</v>
      </c>
      <c r="E194">
        <v>417500</v>
      </c>
      <c r="F194">
        <v>18</v>
      </c>
      <c r="G194" s="1">
        <v>76.89</v>
      </c>
      <c r="H194">
        <v>1384</v>
      </c>
      <c r="I194">
        <v>292145</v>
      </c>
      <c r="J194" t="b">
        <v>1</v>
      </c>
      <c r="K194" t="s">
        <v>10</v>
      </c>
      <c r="L194" t="s">
        <v>723</v>
      </c>
      <c r="M194" t="s">
        <v>39</v>
      </c>
      <c r="O194">
        <v>2020</v>
      </c>
    </row>
    <row r="195" spans="1:15" x14ac:dyDescent="0.2">
      <c r="A195">
        <v>416</v>
      </c>
      <c r="B195" t="s">
        <v>352</v>
      </c>
      <c r="C195" t="s">
        <v>589</v>
      </c>
      <c r="D195">
        <v>8</v>
      </c>
      <c r="E195">
        <v>417200</v>
      </c>
      <c r="F195">
        <v>18</v>
      </c>
      <c r="G195" s="1">
        <v>76.83</v>
      </c>
      <c r="H195">
        <v>1383</v>
      </c>
      <c r="I195">
        <v>210012</v>
      </c>
      <c r="J195" t="b">
        <v>1</v>
      </c>
      <c r="K195" t="s">
        <v>5</v>
      </c>
      <c r="L195" t="s">
        <v>588</v>
      </c>
      <c r="M195" t="s">
        <v>39</v>
      </c>
      <c r="O195">
        <v>2020</v>
      </c>
    </row>
    <row r="196" spans="1:15" x14ac:dyDescent="0.2">
      <c r="A196">
        <v>417</v>
      </c>
      <c r="B196" t="s">
        <v>590</v>
      </c>
      <c r="C196" t="s">
        <v>591</v>
      </c>
      <c r="D196">
        <v>8</v>
      </c>
      <c r="E196">
        <v>417000</v>
      </c>
      <c r="F196">
        <v>15</v>
      </c>
      <c r="G196" s="1">
        <v>76.8</v>
      </c>
      <c r="H196">
        <v>1152</v>
      </c>
      <c r="I196">
        <v>291327</v>
      </c>
      <c r="J196" t="b">
        <v>1</v>
      </c>
      <c r="K196" t="s">
        <v>5</v>
      </c>
      <c r="L196" t="s">
        <v>588</v>
      </c>
      <c r="M196" t="s">
        <v>91</v>
      </c>
      <c r="N196" t="s">
        <v>44</v>
      </c>
      <c r="O196">
        <v>2020</v>
      </c>
    </row>
    <row r="197" spans="1:15" x14ac:dyDescent="0.2">
      <c r="A197">
        <v>655</v>
      </c>
      <c r="B197" t="s">
        <v>743</v>
      </c>
      <c r="C197" t="s">
        <v>837</v>
      </c>
      <c r="D197">
        <v>13</v>
      </c>
      <c r="E197">
        <v>417000</v>
      </c>
      <c r="F197">
        <v>5</v>
      </c>
      <c r="G197" s="1">
        <v>96</v>
      </c>
      <c r="H197">
        <v>480</v>
      </c>
      <c r="I197">
        <v>290117</v>
      </c>
      <c r="J197" t="b">
        <v>1</v>
      </c>
      <c r="K197" t="s">
        <v>9</v>
      </c>
      <c r="L197" t="s">
        <v>817</v>
      </c>
      <c r="M197" t="s">
        <v>36</v>
      </c>
      <c r="O197">
        <v>2020</v>
      </c>
    </row>
    <row r="198" spans="1:15" x14ac:dyDescent="0.2">
      <c r="A198">
        <v>760</v>
      </c>
      <c r="B198" t="s">
        <v>128</v>
      </c>
      <c r="C198" t="s">
        <v>103</v>
      </c>
      <c r="D198">
        <v>15</v>
      </c>
      <c r="E198">
        <v>415900</v>
      </c>
      <c r="F198">
        <v>22</v>
      </c>
      <c r="G198" s="1">
        <v>76.59</v>
      </c>
      <c r="H198">
        <v>1685</v>
      </c>
      <c r="I198">
        <v>1006130</v>
      </c>
      <c r="J198" t="b">
        <v>1</v>
      </c>
      <c r="K198" t="s">
        <v>12</v>
      </c>
      <c r="L198" t="s">
        <v>906</v>
      </c>
      <c r="M198" t="s">
        <v>44</v>
      </c>
      <c r="N198" t="s">
        <v>36</v>
      </c>
      <c r="O198">
        <v>2020</v>
      </c>
    </row>
    <row r="199" spans="1:15" x14ac:dyDescent="0.2">
      <c r="A199">
        <v>563</v>
      </c>
      <c r="B199" t="s">
        <v>45</v>
      </c>
      <c r="C199" t="s">
        <v>735</v>
      </c>
      <c r="D199">
        <v>11</v>
      </c>
      <c r="E199">
        <v>415200</v>
      </c>
      <c r="F199">
        <v>11</v>
      </c>
      <c r="G199" s="1">
        <v>76.45</v>
      </c>
      <c r="H199">
        <v>841</v>
      </c>
      <c r="I199">
        <v>261911</v>
      </c>
      <c r="J199" t="b">
        <v>1</v>
      </c>
      <c r="K199" t="s">
        <v>10</v>
      </c>
      <c r="L199" t="s">
        <v>723</v>
      </c>
      <c r="M199" t="s">
        <v>44</v>
      </c>
      <c r="O199">
        <v>2020</v>
      </c>
    </row>
    <row r="200" spans="1:15" x14ac:dyDescent="0.2">
      <c r="A200">
        <v>340</v>
      </c>
      <c r="B200" t="s">
        <v>137</v>
      </c>
      <c r="C200" t="s">
        <v>512</v>
      </c>
      <c r="D200">
        <v>7</v>
      </c>
      <c r="E200">
        <v>413900</v>
      </c>
      <c r="F200">
        <v>18</v>
      </c>
      <c r="G200" s="1">
        <v>76.22</v>
      </c>
      <c r="H200">
        <v>1372</v>
      </c>
      <c r="I200">
        <v>290550</v>
      </c>
      <c r="J200" t="b">
        <v>1</v>
      </c>
      <c r="K200" t="s">
        <v>2</v>
      </c>
      <c r="L200" t="s">
        <v>496</v>
      </c>
      <c r="M200" t="s">
        <v>36</v>
      </c>
      <c r="O200">
        <v>2020</v>
      </c>
    </row>
    <row r="201" spans="1:15" x14ac:dyDescent="0.2">
      <c r="A201">
        <v>467</v>
      </c>
      <c r="B201" t="s">
        <v>643</v>
      </c>
      <c r="C201" t="s">
        <v>644</v>
      </c>
      <c r="D201">
        <v>10</v>
      </c>
      <c r="E201">
        <v>413900</v>
      </c>
      <c r="F201">
        <v>22</v>
      </c>
      <c r="G201" s="1">
        <v>76.23</v>
      </c>
      <c r="H201">
        <v>1677</v>
      </c>
      <c r="I201">
        <v>1001438</v>
      </c>
      <c r="J201" t="b">
        <v>1</v>
      </c>
      <c r="K201" t="s">
        <v>4</v>
      </c>
      <c r="L201" t="s">
        <v>636</v>
      </c>
      <c r="M201" t="s">
        <v>39</v>
      </c>
      <c r="N201" t="s">
        <v>44</v>
      </c>
      <c r="O201">
        <v>2020</v>
      </c>
    </row>
    <row r="202" spans="1:15" x14ac:dyDescent="0.2">
      <c r="A202">
        <v>390</v>
      </c>
      <c r="B202" t="s">
        <v>96</v>
      </c>
      <c r="C202" t="s">
        <v>66</v>
      </c>
      <c r="D202">
        <v>18</v>
      </c>
      <c r="E202">
        <v>413700</v>
      </c>
      <c r="F202">
        <v>21</v>
      </c>
      <c r="G202" s="1">
        <v>76.19</v>
      </c>
      <c r="H202">
        <v>1600</v>
      </c>
      <c r="I202">
        <v>993107</v>
      </c>
      <c r="J202" t="b">
        <v>1</v>
      </c>
      <c r="K202" t="s">
        <v>541</v>
      </c>
      <c r="L202" t="s">
        <v>17</v>
      </c>
      <c r="M202" t="s">
        <v>44</v>
      </c>
      <c r="O202">
        <v>2020</v>
      </c>
    </row>
    <row r="203" spans="1:15" x14ac:dyDescent="0.2">
      <c r="A203">
        <v>781</v>
      </c>
      <c r="B203" t="s">
        <v>269</v>
      </c>
      <c r="C203" t="s">
        <v>204</v>
      </c>
      <c r="D203">
        <v>16</v>
      </c>
      <c r="E203">
        <v>413700</v>
      </c>
      <c r="F203">
        <v>17</v>
      </c>
      <c r="G203" s="1">
        <v>76.180000000000007</v>
      </c>
      <c r="H203">
        <v>1295</v>
      </c>
      <c r="I203">
        <v>290826</v>
      </c>
      <c r="J203" t="b">
        <v>1</v>
      </c>
      <c r="K203" t="s">
        <v>7</v>
      </c>
      <c r="L203" t="s">
        <v>947</v>
      </c>
      <c r="M203" t="s">
        <v>44</v>
      </c>
      <c r="O203">
        <v>2020</v>
      </c>
    </row>
    <row r="204" spans="1:15" x14ac:dyDescent="0.2">
      <c r="A204">
        <v>748</v>
      </c>
      <c r="B204" t="s">
        <v>191</v>
      </c>
      <c r="C204" t="s">
        <v>924</v>
      </c>
      <c r="D204">
        <v>15</v>
      </c>
      <c r="E204">
        <v>413000</v>
      </c>
      <c r="F204">
        <v>18</v>
      </c>
      <c r="G204" s="1">
        <v>76.06</v>
      </c>
      <c r="H204">
        <v>1369</v>
      </c>
      <c r="I204">
        <v>290797</v>
      </c>
      <c r="J204" t="b">
        <v>1</v>
      </c>
      <c r="K204" t="s">
        <v>12</v>
      </c>
      <c r="L204" t="s">
        <v>906</v>
      </c>
      <c r="M204" t="s">
        <v>39</v>
      </c>
      <c r="O204">
        <v>2020</v>
      </c>
    </row>
    <row r="205" spans="1:15" x14ac:dyDescent="0.2">
      <c r="A205">
        <v>458</v>
      </c>
      <c r="B205" t="s">
        <v>631</v>
      </c>
      <c r="C205" t="s">
        <v>632</v>
      </c>
      <c r="D205">
        <v>8</v>
      </c>
      <c r="E205">
        <v>412300</v>
      </c>
      <c r="F205">
        <v>14</v>
      </c>
      <c r="G205" s="1">
        <v>75.930000000000007</v>
      </c>
      <c r="H205">
        <v>1063</v>
      </c>
      <c r="I205">
        <v>291962</v>
      </c>
      <c r="J205" t="b">
        <v>1</v>
      </c>
      <c r="K205" t="s">
        <v>5</v>
      </c>
      <c r="L205" t="s">
        <v>588</v>
      </c>
      <c r="M205" t="s">
        <v>44</v>
      </c>
      <c r="N205" t="s">
        <v>36</v>
      </c>
      <c r="O205">
        <v>2020</v>
      </c>
    </row>
    <row r="206" spans="1:15" x14ac:dyDescent="0.2">
      <c r="A206">
        <v>230</v>
      </c>
      <c r="B206" t="s">
        <v>129</v>
      </c>
      <c r="C206" t="s">
        <v>381</v>
      </c>
      <c r="D206">
        <v>6</v>
      </c>
      <c r="E206">
        <v>411500</v>
      </c>
      <c r="F206">
        <v>14</v>
      </c>
      <c r="G206" s="1">
        <v>75.790000000000006</v>
      </c>
      <c r="H206">
        <v>1061</v>
      </c>
      <c r="I206">
        <v>298450</v>
      </c>
      <c r="J206" t="b">
        <v>1</v>
      </c>
      <c r="K206" t="s">
        <v>14</v>
      </c>
      <c r="L206" t="s">
        <v>376</v>
      </c>
      <c r="M206" t="s">
        <v>39</v>
      </c>
      <c r="O206">
        <v>2020</v>
      </c>
    </row>
    <row r="207" spans="1:15" x14ac:dyDescent="0.2">
      <c r="A207">
        <v>738</v>
      </c>
      <c r="B207" t="s">
        <v>110</v>
      </c>
      <c r="C207" t="s">
        <v>916</v>
      </c>
      <c r="D207">
        <v>15</v>
      </c>
      <c r="E207">
        <v>411400</v>
      </c>
      <c r="F207">
        <v>13</v>
      </c>
      <c r="G207" s="1">
        <v>75.77</v>
      </c>
      <c r="H207">
        <v>985</v>
      </c>
      <c r="I207">
        <v>290085</v>
      </c>
      <c r="J207" t="b">
        <v>1</v>
      </c>
      <c r="K207" t="s">
        <v>12</v>
      </c>
      <c r="L207" t="s">
        <v>906</v>
      </c>
      <c r="M207" t="s">
        <v>39</v>
      </c>
      <c r="O207">
        <v>2020</v>
      </c>
    </row>
    <row r="208" spans="1:15" x14ac:dyDescent="0.2">
      <c r="A208">
        <v>276</v>
      </c>
      <c r="B208" t="s">
        <v>174</v>
      </c>
      <c r="C208" t="s">
        <v>442</v>
      </c>
      <c r="D208">
        <v>17</v>
      </c>
      <c r="E208">
        <v>411300</v>
      </c>
      <c r="F208">
        <v>15</v>
      </c>
      <c r="G208" s="1">
        <v>75.73</v>
      </c>
      <c r="H208">
        <v>1136</v>
      </c>
      <c r="I208">
        <v>998260</v>
      </c>
      <c r="J208" t="b">
        <v>1</v>
      </c>
      <c r="K208" t="s">
        <v>16</v>
      </c>
      <c r="L208" t="s">
        <v>439</v>
      </c>
      <c r="M208" t="s">
        <v>36</v>
      </c>
      <c r="O208">
        <v>2020</v>
      </c>
    </row>
    <row r="209" spans="1:15" x14ac:dyDescent="0.2">
      <c r="A209">
        <v>633</v>
      </c>
      <c r="B209" t="s">
        <v>812</v>
      </c>
      <c r="C209" t="s">
        <v>813</v>
      </c>
      <c r="D209">
        <v>12</v>
      </c>
      <c r="E209">
        <v>411200</v>
      </c>
      <c r="F209">
        <v>11</v>
      </c>
      <c r="G209" s="1">
        <v>75.73</v>
      </c>
      <c r="H209">
        <v>833</v>
      </c>
      <c r="I209">
        <v>998529</v>
      </c>
      <c r="J209" t="b">
        <v>1</v>
      </c>
      <c r="K209" t="s">
        <v>0</v>
      </c>
      <c r="L209" t="s">
        <v>768</v>
      </c>
      <c r="M209" t="s">
        <v>91</v>
      </c>
      <c r="O209">
        <v>2020</v>
      </c>
    </row>
    <row r="210" spans="1:15" x14ac:dyDescent="0.2">
      <c r="A210">
        <v>402</v>
      </c>
      <c r="B210" t="s">
        <v>96</v>
      </c>
      <c r="C210" t="s">
        <v>572</v>
      </c>
      <c r="D210">
        <v>18</v>
      </c>
      <c r="E210">
        <v>410500</v>
      </c>
      <c r="F210">
        <v>15</v>
      </c>
      <c r="G210" s="1">
        <v>75.599999999999994</v>
      </c>
      <c r="H210">
        <v>1134</v>
      </c>
      <c r="I210">
        <v>998205</v>
      </c>
      <c r="J210" t="b">
        <v>1</v>
      </c>
      <c r="K210" t="s">
        <v>541</v>
      </c>
      <c r="L210" t="s">
        <v>17</v>
      </c>
      <c r="M210" t="s">
        <v>36</v>
      </c>
      <c r="O210">
        <v>2020</v>
      </c>
    </row>
    <row r="211" spans="1:15" x14ac:dyDescent="0.2">
      <c r="A211">
        <v>1</v>
      </c>
      <c r="B211" t="s">
        <v>33</v>
      </c>
      <c r="C211" t="s">
        <v>34</v>
      </c>
      <c r="D211">
        <v>1</v>
      </c>
      <c r="E211">
        <v>410000</v>
      </c>
      <c r="F211">
        <v>20</v>
      </c>
      <c r="G211" s="1">
        <v>75.5</v>
      </c>
      <c r="H211">
        <v>1510</v>
      </c>
      <c r="I211">
        <v>294472</v>
      </c>
      <c r="J211" t="b">
        <v>1</v>
      </c>
      <c r="K211" t="s">
        <v>15</v>
      </c>
      <c r="L211" t="s">
        <v>35</v>
      </c>
      <c r="M211" t="s">
        <v>36</v>
      </c>
      <c r="O211">
        <v>2020</v>
      </c>
    </row>
    <row r="212" spans="1:15" x14ac:dyDescent="0.2">
      <c r="A212">
        <v>205</v>
      </c>
      <c r="B212" t="s">
        <v>347</v>
      </c>
      <c r="C212" t="s">
        <v>348</v>
      </c>
      <c r="D212">
        <v>5</v>
      </c>
      <c r="E212">
        <v>409500</v>
      </c>
      <c r="F212">
        <v>22</v>
      </c>
      <c r="G212" s="1">
        <v>75.41</v>
      </c>
      <c r="H212">
        <v>1659</v>
      </c>
      <c r="I212">
        <v>294092</v>
      </c>
      <c r="J212" t="b">
        <v>1</v>
      </c>
      <c r="K212" t="s">
        <v>3</v>
      </c>
      <c r="L212" t="s">
        <v>315</v>
      </c>
      <c r="M212" t="s">
        <v>44</v>
      </c>
      <c r="O212">
        <v>2020</v>
      </c>
    </row>
    <row r="213" spans="1:15" x14ac:dyDescent="0.2">
      <c r="A213">
        <v>382</v>
      </c>
      <c r="B213" t="s">
        <v>47</v>
      </c>
      <c r="C213" t="s">
        <v>556</v>
      </c>
      <c r="D213">
        <v>18</v>
      </c>
      <c r="E213">
        <v>408000</v>
      </c>
      <c r="F213">
        <v>15</v>
      </c>
      <c r="G213" s="1">
        <v>75.13</v>
      </c>
      <c r="H213">
        <v>1127</v>
      </c>
      <c r="I213">
        <v>271015</v>
      </c>
      <c r="J213" t="b">
        <v>1</v>
      </c>
      <c r="K213" t="s">
        <v>541</v>
      </c>
      <c r="L213" t="s">
        <v>17</v>
      </c>
      <c r="M213" t="s">
        <v>36</v>
      </c>
      <c r="O213">
        <v>2020</v>
      </c>
    </row>
    <row r="214" spans="1:15" x14ac:dyDescent="0.2">
      <c r="A214">
        <v>599</v>
      </c>
      <c r="B214" t="s">
        <v>216</v>
      </c>
      <c r="C214" t="s">
        <v>774</v>
      </c>
      <c r="D214">
        <v>12</v>
      </c>
      <c r="E214">
        <v>407300</v>
      </c>
      <c r="F214">
        <v>15</v>
      </c>
      <c r="G214" s="1">
        <v>75</v>
      </c>
      <c r="H214">
        <v>1125</v>
      </c>
      <c r="I214">
        <v>290623</v>
      </c>
      <c r="J214" t="b">
        <v>1</v>
      </c>
      <c r="K214" t="s">
        <v>0</v>
      </c>
      <c r="L214" t="s">
        <v>768</v>
      </c>
      <c r="M214" t="s">
        <v>44</v>
      </c>
      <c r="N214" t="s">
        <v>36</v>
      </c>
      <c r="O214">
        <v>2020</v>
      </c>
    </row>
    <row r="215" spans="1:15" x14ac:dyDescent="0.2">
      <c r="A215">
        <v>733</v>
      </c>
      <c r="B215" t="s">
        <v>436</v>
      </c>
      <c r="C215" t="s">
        <v>912</v>
      </c>
      <c r="D215">
        <v>15</v>
      </c>
      <c r="E215">
        <v>406800</v>
      </c>
      <c r="F215">
        <v>21</v>
      </c>
      <c r="G215" s="1">
        <v>74.900000000000006</v>
      </c>
      <c r="H215">
        <v>1573</v>
      </c>
      <c r="I215">
        <v>293651</v>
      </c>
      <c r="J215" t="b">
        <v>1</v>
      </c>
      <c r="K215" t="s">
        <v>12</v>
      </c>
      <c r="L215" t="s">
        <v>906</v>
      </c>
      <c r="M215" t="s">
        <v>39</v>
      </c>
      <c r="O215">
        <v>2020</v>
      </c>
    </row>
    <row r="216" spans="1:15" x14ac:dyDescent="0.2">
      <c r="A216">
        <v>159</v>
      </c>
      <c r="B216" t="s">
        <v>282</v>
      </c>
      <c r="C216" t="s">
        <v>283</v>
      </c>
      <c r="D216">
        <v>4</v>
      </c>
      <c r="E216">
        <v>406700</v>
      </c>
      <c r="F216">
        <v>19</v>
      </c>
      <c r="G216" s="1">
        <v>74.89</v>
      </c>
      <c r="H216">
        <v>1423</v>
      </c>
      <c r="I216">
        <v>280416</v>
      </c>
      <c r="J216" t="b">
        <v>1</v>
      </c>
      <c r="K216" t="s">
        <v>13</v>
      </c>
      <c r="L216" t="s">
        <v>253</v>
      </c>
      <c r="M216" t="s">
        <v>36</v>
      </c>
      <c r="O216">
        <v>2020</v>
      </c>
    </row>
    <row r="217" spans="1:15" x14ac:dyDescent="0.2">
      <c r="A217">
        <v>19</v>
      </c>
      <c r="B217" t="s">
        <v>70</v>
      </c>
      <c r="C217" t="s">
        <v>71</v>
      </c>
      <c r="D217">
        <v>1</v>
      </c>
      <c r="E217">
        <v>406300</v>
      </c>
      <c r="F217">
        <v>22</v>
      </c>
      <c r="G217" s="1">
        <v>74.819999999999993</v>
      </c>
      <c r="H217">
        <v>1646</v>
      </c>
      <c r="I217">
        <v>297473</v>
      </c>
      <c r="J217" t="b">
        <v>1</v>
      </c>
      <c r="K217" t="s">
        <v>15</v>
      </c>
      <c r="L217" t="s">
        <v>35</v>
      </c>
      <c r="M217" t="s">
        <v>39</v>
      </c>
      <c r="O217">
        <v>2020</v>
      </c>
    </row>
    <row r="218" spans="1:15" x14ac:dyDescent="0.2">
      <c r="A218">
        <v>161</v>
      </c>
      <c r="B218" t="s">
        <v>51</v>
      </c>
      <c r="C218" t="s">
        <v>286</v>
      </c>
      <c r="D218">
        <v>4</v>
      </c>
      <c r="E218">
        <v>405800</v>
      </c>
      <c r="F218">
        <v>15</v>
      </c>
      <c r="G218" s="1">
        <v>74.73</v>
      </c>
      <c r="H218">
        <v>1121</v>
      </c>
      <c r="I218">
        <v>298288</v>
      </c>
      <c r="J218" t="b">
        <v>1</v>
      </c>
      <c r="K218" t="s">
        <v>13</v>
      </c>
      <c r="L218" t="s">
        <v>253</v>
      </c>
      <c r="M218" t="s">
        <v>39</v>
      </c>
      <c r="O218">
        <v>2020</v>
      </c>
    </row>
    <row r="219" spans="1:15" x14ac:dyDescent="0.2">
      <c r="A219">
        <v>155</v>
      </c>
      <c r="B219" t="s">
        <v>49</v>
      </c>
      <c r="C219" t="s">
        <v>277</v>
      </c>
      <c r="D219">
        <v>4</v>
      </c>
      <c r="E219">
        <v>405500</v>
      </c>
      <c r="F219">
        <v>9</v>
      </c>
      <c r="G219" s="1">
        <v>74.67</v>
      </c>
      <c r="H219">
        <v>672</v>
      </c>
      <c r="I219">
        <v>295444</v>
      </c>
      <c r="J219" t="b">
        <v>1</v>
      </c>
      <c r="K219" t="s">
        <v>13</v>
      </c>
      <c r="L219" t="s">
        <v>253</v>
      </c>
      <c r="M219" t="s">
        <v>39</v>
      </c>
      <c r="O219">
        <v>2020</v>
      </c>
    </row>
    <row r="220" spans="1:15" x14ac:dyDescent="0.2">
      <c r="A220">
        <v>623</v>
      </c>
      <c r="B220" t="s">
        <v>193</v>
      </c>
      <c r="C220" t="s">
        <v>800</v>
      </c>
      <c r="D220">
        <v>12</v>
      </c>
      <c r="E220">
        <v>404300</v>
      </c>
      <c r="F220">
        <v>9</v>
      </c>
      <c r="G220" s="1">
        <v>74.44</v>
      </c>
      <c r="H220">
        <v>670</v>
      </c>
      <c r="I220">
        <v>298174</v>
      </c>
      <c r="J220" t="b">
        <v>1</v>
      </c>
      <c r="K220" t="s">
        <v>0</v>
      </c>
      <c r="L220" t="s">
        <v>768</v>
      </c>
      <c r="M220" t="s">
        <v>91</v>
      </c>
      <c r="O220">
        <v>2020</v>
      </c>
    </row>
    <row r="221" spans="1:15" x14ac:dyDescent="0.2">
      <c r="A221">
        <v>595</v>
      </c>
      <c r="B221" t="s">
        <v>218</v>
      </c>
      <c r="C221" t="s">
        <v>635</v>
      </c>
      <c r="D221">
        <v>12</v>
      </c>
      <c r="E221">
        <v>403900</v>
      </c>
      <c r="F221">
        <v>16</v>
      </c>
      <c r="G221" s="1">
        <v>74.38</v>
      </c>
      <c r="H221">
        <v>1190</v>
      </c>
      <c r="I221">
        <v>1000223</v>
      </c>
      <c r="J221" t="b">
        <v>1</v>
      </c>
      <c r="K221" t="s">
        <v>0</v>
      </c>
      <c r="L221" t="s">
        <v>768</v>
      </c>
      <c r="M221" t="s">
        <v>39</v>
      </c>
      <c r="N221" t="s">
        <v>44</v>
      </c>
      <c r="O221">
        <v>2020</v>
      </c>
    </row>
    <row r="222" spans="1:15" x14ac:dyDescent="0.2">
      <c r="A222">
        <v>506</v>
      </c>
      <c r="B222" t="s">
        <v>352</v>
      </c>
      <c r="C222" t="s">
        <v>679</v>
      </c>
      <c r="D222">
        <v>9</v>
      </c>
      <c r="E222">
        <v>403700</v>
      </c>
      <c r="F222">
        <v>21</v>
      </c>
      <c r="G222" s="1">
        <v>74.33</v>
      </c>
      <c r="H222">
        <v>1561</v>
      </c>
      <c r="I222">
        <v>290787</v>
      </c>
      <c r="J222" t="b">
        <v>1</v>
      </c>
      <c r="K222" t="s">
        <v>11</v>
      </c>
      <c r="L222" t="s">
        <v>678</v>
      </c>
      <c r="M222" t="s">
        <v>39</v>
      </c>
      <c r="O222">
        <v>2020</v>
      </c>
    </row>
    <row r="223" spans="1:15" x14ac:dyDescent="0.2">
      <c r="A223">
        <v>92</v>
      </c>
      <c r="B223" t="s">
        <v>200</v>
      </c>
      <c r="C223" t="s">
        <v>201</v>
      </c>
      <c r="D223">
        <v>3</v>
      </c>
      <c r="E223">
        <v>403500</v>
      </c>
      <c r="F223">
        <v>20</v>
      </c>
      <c r="G223" s="1">
        <v>74.3</v>
      </c>
      <c r="H223">
        <v>1486</v>
      </c>
      <c r="I223">
        <v>281124</v>
      </c>
      <c r="J223" t="b">
        <v>1</v>
      </c>
      <c r="K223" t="s">
        <v>1</v>
      </c>
      <c r="L223" t="s">
        <v>199</v>
      </c>
      <c r="M223" t="s">
        <v>39</v>
      </c>
      <c r="N223" t="s">
        <v>44</v>
      </c>
      <c r="O223">
        <v>2020</v>
      </c>
    </row>
    <row r="224" spans="1:15" x14ac:dyDescent="0.2">
      <c r="A224">
        <v>584</v>
      </c>
      <c r="B224" t="s">
        <v>184</v>
      </c>
      <c r="C224" t="s">
        <v>756</v>
      </c>
      <c r="D224">
        <v>11</v>
      </c>
      <c r="E224">
        <v>403300</v>
      </c>
      <c r="F224">
        <v>19</v>
      </c>
      <c r="G224" s="1">
        <v>74.260000000000005</v>
      </c>
      <c r="H224">
        <v>1411</v>
      </c>
      <c r="I224">
        <v>993979</v>
      </c>
      <c r="J224" t="b">
        <v>1</v>
      </c>
      <c r="K224" t="s">
        <v>10</v>
      </c>
      <c r="L224" t="s">
        <v>723</v>
      </c>
      <c r="M224" t="s">
        <v>44</v>
      </c>
      <c r="N224" t="s">
        <v>36</v>
      </c>
      <c r="O224">
        <v>2020</v>
      </c>
    </row>
    <row r="225" spans="1:15" x14ac:dyDescent="0.2">
      <c r="A225">
        <v>214</v>
      </c>
      <c r="B225" t="s">
        <v>84</v>
      </c>
      <c r="C225" t="s">
        <v>238</v>
      </c>
      <c r="D225">
        <v>5</v>
      </c>
      <c r="E225">
        <v>403100</v>
      </c>
      <c r="F225">
        <v>5</v>
      </c>
      <c r="G225" s="1">
        <v>92.8</v>
      </c>
      <c r="H225">
        <v>464</v>
      </c>
      <c r="I225">
        <v>294068</v>
      </c>
      <c r="J225" t="b">
        <v>1</v>
      </c>
      <c r="K225" t="s">
        <v>3</v>
      </c>
      <c r="L225" t="s">
        <v>315</v>
      </c>
      <c r="M225" t="s">
        <v>91</v>
      </c>
      <c r="O225">
        <v>2020</v>
      </c>
    </row>
    <row r="226" spans="1:15" x14ac:dyDescent="0.2">
      <c r="A226">
        <v>239</v>
      </c>
      <c r="B226" t="s">
        <v>393</v>
      </c>
      <c r="C226" t="s">
        <v>51</v>
      </c>
      <c r="D226">
        <v>6</v>
      </c>
      <c r="E226">
        <v>402800</v>
      </c>
      <c r="F226">
        <v>11</v>
      </c>
      <c r="G226" s="1">
        <v>74.180000000000007</v>
      </c>
      <c r="H226">
        <v>816</v>
      </c>
      <c r="I226">
        <v>998145</v>
      </c>
      <c r="J226" t="b">
        <v>1</v>
      </c>
      <c r="K226" t="s">
        <v>14</v>
      </c>
      <c r="L226" t="s">
        <v>376</v>
      </c>
      <c r="M226" t="s">
        <v>91</v>
      </c>
      <c r="O226">
        <v>2020</v>
      </c>
    </row>
    <row r="227" spans="1:15" x14ac:dyDescent="0.2">
      <c r="A227">
        <v>28</v>
      </c>
      <c r="B227" t="s">
        <v>86</v>
      </c>
      <c r="C227" t="s">
        <v>87</v>
      </c>
      <c r="D227">
        <v>1</v>
      </c>
      <c r="E227">
        <v>402500</v>
      </c>
      <c r="F227">
        <v>17</v>
      </c>
      <c r="G227" s="1">
        <v>74.12</v>
      </c>
      <c r="H227">
        <v>1260</v>
      </c>
      <c r="I227">
        <v>990882</v>
      </c>
      <c r="J227" t="b">
        <v>1</v>
      </c>
      <c r="K227" t="s">
        <v>15</v>
      </c>
      <c r="L227" t="s">
        <v>35</v>
      </c>
      <c r="M227" t="s">
        <v>39</v>
      </c>
      <c r="N227" t="s">
        <v>36</v>
      </c>
      <c r="O227">
        <v>2020</v>
      </c>
    </row>
    <row r="228" spans="1:15" x14ac:dyDescent="0.2">
      <c r="A228">
        <v>431</v>
      </c>
      <c r="B228" t="s">
        <v>605</v>
      </c>
      <c r="C228" t="s">
        <v>606</v>
      </c>
      <c r="D228">
        <v>8</v>
      </c>
      <c r="E228">
        <v>402500</v>
      </c>
      <c r="F228">
        <v>17</v>
      </c>
      <c r="G228" s="1">
        <v>74.12</v>
      </c>
      <c r="H228">
        <v>1260</v>
      </c>
      <c r="I228">
        <v>296254</v>
      </c>
      <c r="J228" t="b">
        <v>1</v>
      </c>
      <c r="K228" t="s">
        <v>5</v>
      </c>
      <c r="L228" t="s">
        <v>588</v>
      </c>
      <c r="M228" t="s">
        <v>39</v>
      </c>
      <c r="O228">
        <v>2020</v>
      </c>
    </row>
    <row r="229" spans="1:15" x14ac:dyDescent="0.2">
      <c r="A229">
        <v>648</v>
      </c>
      <c r="B229" t="s">
        <v>827</v>
      </c>
      <c r="C229" t="s">
        <v>501</v>
      </c>
      <c r="D229">
        <v>13</v>
      </c>
      <c r="E229">
        <v>402200</v>
      </c>
      <c r="F229">
        <v>14</v>
      </c>
      <c r="G229" s="1">
        <v>74.069999999999993</v>
      </c>
      <c r="H229">
        <v>1037</v>
      </c>
      <c r="I229">
        <v>1002264</v>
      </c>
      <c r="J229" t="b">
        <v>1</v>
      </c>
      <c r="K229" t="s">
        <v>9</v>
      </c>
      <c r="L229" t="s">
        <v>817</v>
      </c>
      <c r="M229" t="s">
        <v>39</v>
      </c>
      <c r="O229">
        <v>2020</v>
      </c>
    </row>
    <row r="230" spans="1:15" x14ac:dyDescent="0.2">
      <c r="A230">
        <v>555</v>
      </c>
      <c r="B230" t="s">
        <v>153</v>
      </c>
      <c r="C230" t="s">
        <v>727</v>
      </c>
      <c r="D230">
        <v>11</v>
      </c>
      <c r="E230">
        <v>401800</v>
      </c>
      <c r="F230">
        <v>16</v>
      </c>
      <c r="G230" s="1">
        <v>74</v>
      </c>
      <c r="H230">
        <v>1184</v>
      </c>
      <c r="I230">
        <v>992128</v>
      </c>
      <c r="J230" t="b">
        <v>1</v>
      </c>
      <c r="K230" t="s">
        <v>10</v>
      </c>
      <c r="L230" t="s">
        <v>723</v>
      </c>
      <c r="M230" t="s">
        <v>39</v>
      </c>
      <c r="O230">
        <v>2020</v>
      </c>
    </row>
    <row r="231" spans="1:15" x14ac:dyDescent="0.2">
      <c r="A231">
        <v>558</v>
      </c>
      <c r="B231" t="s">
        <v>49</v>
      </c>
      <c r="C231" t="s">
        <v>730</v>
      </c>
      <c r="D231">
        <v>11</v>
      </c>
      <c r="E231">
        <v>401800</v>
      </c>
      <c r="F231">
        <v>21</v>
      </c>
      <c r="G231" s="1">
        <v>74</v>
      </c>
      <c r="H231">
        <v>1554</v>
      </c>
      <c r="I231">
        <v>294504</v>
      </c>
      <c r="J231" t="b">
        <v>1</v>
      </c>
      <c r="K231" t="s">
        <v>10</v>
      </c>
      <c r="L231" t="s">
        <v>723</v>
      </c>
      <c r="M231" t="s">
        <v>39</v>
      </c>
      <c r="O231">
        <v>2020</v>
      </c>
    </row>
    <row r="232" spans="1:15" x14ac:dyDescent="0.2">
      <c r="A232">
        <v>562</v>
      </c>
      <c r="B232" t="s">
        <v>570</v>
      </c>
      <c r="C232" t="s">
        <v>734</v>
      </c>
      <c r="D232">
        <v>11</v>
      </c>
      <c r="E232">
        <v>401600</v>
      </c>
      <c r="F232">
        <v>20</v>
      </c>
      <c r="G232" s="1">
        <v>73.95</v>
      </c>
      <c r="H232">
        <v>1479</v>
      </c>
      <c r="I232">
        <v>1006096</v>
      </c>
      <c r="J232" t="b">
        <v>1</v>
      </c>
      <c r="K232" t="s">
        <v>10</v>
      </c>
      <c r="L232" t="s">
        <v>723</v>
      </c>
      <c r="M232" t="s">
        <v>36</v>
      </c>
      <c r="O232">
        <v>2020</v>
      </c>
    </row>
    <row r="233" spans="1:15" x14ac:dyDescent="0.2">
      <c r="A233">
        <v>575</v>
      </c>
      <c r="B233" t="s">
        <v>131</v>
      </c>
      <c r="C233" t="s">
        <v>747</v>
      </c>
      <c r="D233">
        <v>11</v>
      </c>
      <c r="E233">
        <v>401500</v>
      </c>
      <c r="F233">
        <v>7</v>
      </c>
      <c r="G233" s="1">
        <v>82.14</v>
      </c>
      <c r="H233">
        <v>575</v>
      </c>
      <c r="I233">
        <v>293987</v>
      </c>
      <c r="J233" t="b">
        <v>1</v>
      </c>
      <c r="K233" t="s">
        <v>10</v>
      </c>
      <c r="L233" t="s">
        <v>723</v>
      </c>
      <c r="M233" t="s">
        <v>39</v>
      </c>
      <c r="O233">
        <v>2020</v>
      </c>
    </row>
    <row r="234" spans="1:15" x14ac:dyDescent="0.2">
      <c r="A234">
        <v>202</v>
      </c>
      <c r="B234" t="s">
        <v>63</v>
      </c>
      <c r="C234" t="s">
        <v>342</v>
      </c>
      <c r="D234">
        <v>5</v>
      </c>
      <c r="E234">
        <v>399900</v>
      </c>
      <c r="F234">
        <v>17</v>
      </c>
      <c r="G234" s="1">
        <v>73.650000000000006</v>
      </c>
      <c r="H234">
        <v>1252</v>
      </c>
      <c r="I234">
        <v>298630</v>
      </c>
      <c r="J234" t="b">
        <v>1</v>
      </c>
      <c r="K234" t="s">
        <v>3</v>
      </c>
      <c r="L234" t="s">
        <v>315</v>
      </c>
      <c r="M234" t="s">
        <v>44</v>
      </c>
      <c r="N234" t="s">
        <v>36</v>
      </c>
      <c r="O234">
        <v>2020</v>
      </c>
    </row>
    <row r="235" spans="1:15" x14ac:dyDescent="0.2">
      <c r="A235">
        <v>430</v>
      </c>
      <c r="B235" t="s">
        <v>108</v>
      </c>
      <c r="C235" t="s">
        <v>274</v>
      </c>
      <c r="D235">
        <v>8</v>
      </c>
      <c r="E235">
        <v>399600</v>
      </c>
      <c r="F235">
        <v>12</v>
      </c>
      <c r="G235" s="1">
        <v>73.58</v>
      </c>
      <c r="H235">
        <v>883</v>
      </c>
      <c r="I235">
        <v>992462</v>
      </c>
      <c r="J235" t="b">
        <v>1</v>
      </c>
      <c r="K235" t="s">
        <v>5</v>
      </c>
      <c r="L235" t="s">
        <v>588</v>
      </c>
      <c r="M235" t="s">
        <v>39</v>
      </c>
      <c r="N235" t="s">
        <v>36</v>
      </c>
      <c r="O235">
        <v>2020</v>
      </c>
    </row>
    <row r="236" spans="1:15" x14ac:dyDescent="0.2">
      <c r="A236">
        <v>612</v>
      </c>
      <c r="B236" t="s">
        <v>321</v>
      </c>
      <c r="C236" t="s">
        <v>788</v>
      </c>
      <c r="D236">
        <v>12</v>
      </c>
      <c r="E236">
        <v>399500</v>
      </c>
      <c r="F236">
        <v>21</v>
      </c>
      <c r="G236" s="1">
        <v>73.569999999999993</v>
      </c>
      <c r="H236">
        <v>1545</v>
      </c>
      <c r="I236">
        <v>280819</v>
      </c>
      <c r="J236" t="b">
        <v>1</v>
      </c>
      <c r="K236" t="s">
        <v>0</v>
      </c>
      <c r="L236" t="s">
        <v>768</v>
      </c>
      <c r="M236" t="s">
        <v>39</v>
      </c>
      <c r="O236">
        <v>2020</v>
      </c>
    </row>
    <row r="237" spans="1:15" x14ac:dyDescent="0.2">
      <c r="A237">
        <v>206</v>
      </c>
      <c r="B237" t="s">
        <v>84</v>
      </c>
      <c r="C237" t="s">
        <v>349</v>
      </c>
      <c r="D237">
        <v>5</v>
      </c>
      <c r="E237">
        <v>399400</v>
      </c>
      <c r="F237">
        <v>22</v>
      </c>
      <c r="G237" s="1">
        <v>73.55</v>
      </c>
      <c r="H237">
        <v>1618</v>
      </c>
      <c r="I237">
        <v>998102</v>
      </c>
      <c r="J237" t="b">
        <v>1</v>
      </c>
      <c r="K237" t="s">
        <v>3</v>
      </c>
      <c r="L237" t="s">
        <v>315</v>
      </c>
      <c r="M237" t="s">
        <v>36</v>
      </c>
      <c r="O237">
        <v>2020</v>
      </c>
    </row>
    <row r="238" spans="1:15" x14ac:dyDescent="0.2">
      <c r="A238">
        <v>267</v>
      </c>
      <c r="B238" t="s">
        <v>51</v>
      </c>
      <c r="C238" t="s">
        <v>431</v>
      </c>
      <c r="D238">
        <v>6</v>
      </c>
      <c r="E238">
        <v>398400</v>
      </c>
      <c r="F238">
        <v>22</v>
      </c>
      <c r="G238" s="1">
        <v>73.36</v>
      </c>
      <c r="H238">
        <v>1614</v>
      </c>
      <c r="I238">
        <v>993816</v>
      </c>
      <c r="J238" t="b">
        <v>1</v>
      </c>
      <c r="K238" t="s">
        <v>14</v>
      </c>
      <c r="L238" t="s">
        <v>376</v>
      </c>
      <c r="M238" t="s">
        <v>44</v>
      </c>
      <c r="N238" t="s">
        <v>36</v>
      </c>
      <c r="O238">
        <v>2020</v>
      </c>
    </row>
    <row r="239" spans="1:15" x14ac:dyDescent="0.2">
      <c r="A239">
        <v>476</v>
      </c>
      <c r="B239" t="s">
        <v>287</v>
      </c>
      <c r="C239" t="s">
        <v>68</v>
      </c>
      <c r="D239">
        <v>10</v>
      </c>
      <c r="E239">
        <v>397900</v>
      </c>
      <c r="F239">
        <v>22</v>
      </c>
      <c r="G239" s="1">
        <v>73.27</v>
      </c>
      <c r="H239">
        <v>1612</v>
      </c>
      <c r="I239">
        <v>250222</v>
      </c>
      <c r="J239" t="b">
        <v>1</v>
      </c>
      <c r="K239" t="s">
        <v>4</v>
      </c>
      <c r="L239" t="s">
        <v>636</v>
      </c>
      <c r="M239" t="s">
        <v>39</v>
      </c>
      <c r="N239" t="s">
        <v>36</v>
      </c>
      <c r="O239">
        <v>2020</v>
      </c>
    </row>
    <row r="240" spans="1:15" x14ac:dyDescent="0.2">
      <c r="A240">
        <v>352</v>
      </c>
      <c r="B240" t="s">
        <v>522</v>
      </c>
      <c r="C240" t="s">
        <v>523</v>
      </c>
      <c r="D240">
        <v>7</v>
      </c>
      <c r="E240">
        <v>396600</v>
      </c>
      <c r="F240">
        <v>3</v>
      </c>
      <c r="G240" s="1">
        <v>104.33</v>
      </c>
      <c r="H240">
        <v>313</v>
      </c>
      <c r="I240">
        <v>999824</v>
      </c>
      <c r="J240" t="b">
        <v>1</v>
      </c>
      <c r="K240" t="s">
        <v>2</v>
      </c>
      <c r="L240" t="s">
        <v>496</v>
      </c>
      <c r="M240" t="s">
        <v>36</v>
      </c>
      <c r="O240">
        <v>2020</v>
      </c>
    </row>
    <row r="241" spans="1:15" x14ac:dyDescent="0.2">
      <c r="A241">
        <v>720</v>
      </c>
      <c r="B241" t="s">
        <v>119</v>
      </c>
      <c r="C241" t="s">
        <v>858</v>
      </c>
      <c r="D241">
        <v>14</v>
      </c>
      <c r="E241">
        <v>396400</v>
      </c>
      <c r="F241">
        <v>14</v>
      </c>
      <c r="G241" s="1">
        <v>73</v>
      </c>
      <c r="H241">
        <v>1022</v>
      </c>
      <c r="I241">
        <v>294737</v>
      </c>
      <c r="J241" t="b">
        <v>1</v>
      </c>
      <c r="K241" t="s">
        <v>8</v>
      </c>
      <c r="L241" t="s">
        <v>863</v>
      </c>
      <c r="M241" t="s">
        <v>91</v>
      </c>
      <c r="O241">
        <v>2020</v>
      </c>
    </row>
    <row r="242" spans="1:15" x14ac:dyDescent="0.2">
      <c r="A242">
        <v>693</v>
      </c>
      <c r="B242" t="s">
        <v>872</v>
      </c>
      <c r="C242" t="s">
        <v>873</v>
      </c>
      <c r="D242">
        <v>14</v>
      </c>
      <c r="E242">
        <v>394200</v>
      </c>
      <c r="F242">
        <v>10</v>
      </c>
      <c r="G242" s="1">
        <v>72.599999999999994</v>
      </c>
      <c r="H242">
        <v>726</v>
      </c>
      <c r="I242">
        <v>240399</v>
      </c>
      <c r="J242" t="b">
        <v>1</v>
      </c>
      <c r="K242" t="s">
        <v>8</v>
      </c>
      <c r="L242" t="s">
        <v>863</v>
      </c>
      <c r="M242" t="s">
        <v>44</v>
      </c>
      <c r="O242">
        <v>2020</v>
      </c>
    </row>
    <row r="243" spans="1:15" x14ac:dyDescent="0.2">
      <c r="A243">
        <v>88</v>
      </c>
      <c r="B243" t="s">
        <v>191</v>
      </c>
      <c r="C243" t="s">
        <v>192</v>
      </c>
      <c r="D243">
        <v>2</v>
      </c>
      <c r="E243">
        <v>392800</v>
      </c>
      <c r="F243">
        <v>21</v>
      </c>
      <c r="G243" s="1">
        <v>72.33</v>
      </c>
      <c r="H243">
        <v>1519</v>
      </c>
      <c r="I243">
        <v>998128</v>
      </c>
      <c r="J243" t="b">
        <v>1</v>
      </c>
      <c r="K243" t="s">
        <v>6</v>
      </c>
      <c r="L243" t="s">
        <v>118</v>
      </c>
      <c r="M243" t="s">
        <v>39</v>
      </c>
      <c r="O243">
        <v>2020</v>
      </c>
    </row>
    <row r="244" spans="1:15" x14ac:dyDescent="0.2">
      <c r="A244">
        <v>124</v>
      </c>
      <c r="B244" t="s">
        <v>172</v>
      </c>
      <c r="C244" t="s">
        <v>241</v>
      </c>
      <c r="D244">
        <v>3</v>
      </c>
      <c r="E244">
        <v>392800</v>
      </c>
      <c r="F244">
        <v>21</v>
      </c>
      <c r="G244" s="1">
        <v>72.33</v>
      </c>
      <c r="H244">
        <v>1519</v>
      </c>
      <c r="I244">
        <v>294624</v>
      </c>
      <c r="J244" t="b">
        <v>1</v>
      </c>
      <c r="K244" t="s">
        <v>1</v>
      </c>
      <c r="L244" t="s">
        <v>199</v>
      </c>
      <c r="M244" t="s">
        <v>39</v>
      </c>
      <c r="O244">
        <v>2020</v>
      </c>
    </row>
    <row r="245" spans="1:15" x14ac:dyDescent="0.2">
      <c r="A245">
        <v>34</v>
      </c>
      <c r="B245" t="s">
        <v>98</v>
      </c>
      <c r="C245" t="s">
        <v>99</v>
      </c>
      <c r="D245">
        <v>1</v>
      </c>
      <c r="E245">
        <v>392700</v>
      </c>
      <c r="F245">
        <v>13</v>
      </c>
      <c r="G245" s="1">
        <v>72.31</v>
      </c>
      <c r="H245">
        <v>940</v>
      </c>
      <c r="I245">
        <v>294733</v>
      </c>
      <c r="J245" t="b">
        <v>1</v>
      </c>
      <c r="K245" t="s">
        <v>15</v>
      </c>
      <c r="L245" t="s">
        <v>35</v>
      </c>
      <c r="M245" t="s">
        <v>36</v>
      </c>
      <c r="O245">
        <v>2020</v>
      </c>
    </row>
    <row r="246" spans="1:15" x14ac:dyDescent="0.2">
      <c r="A246">
        <v>561</v>
      </c>
      <c r="B246" t="s">
        <v>732</v>
      </c>
      <c r="C246" t="s">
        <v>733</v>
      </c>
      <c r="D246">
        <v>11</v>
      </c>
      <c r="E246">
        <v>392600</v>
      </c>
      <c r="F246">
        <v>10</v>
      </c>
      <c r="G246" s="1">
        <v>72.3</v>
      </c>
      <c r="H246">
        <v>723</v>
      </c>
      <c r="I246">
        <v>1000972</v>
      </c>
      <c r="J246" t="b">
        <v>1</v>
      </c>
      <c r="K246" t="s">
        <v>10</v>
      </c>
      <c r="L246" t="s">
        <v>723</v>
      </c>
      <c r="M246" t="s">
        <v>36</v>
      </c>
      <c r="O246">
        <v>2020</v>
      </c>
    </row>
    <row r="247" spans="1:15" x14ac:dyDescent="0.2">
      <c r="A247">
        <v>332</v>
      </c>
      <c r="B247" t="s">
        <v>136</v>
      </c>
      <c r="C247" t="s">
        <v>506</v>
      </c>
      <c r="D247">
        <v>7</v>
      </c>
      <c r="E247">
        <v>391000</v>
      </c>
      <c r="F247">
        <v>7</v>
      </c>
      <c r="G247" s="1">
        <v>80</v>
      </c>
      <c r="H247">
        <v>560</v>
      </c>
      <c r="I247">
        <v>1002242</v>
      </c>
      <c r="J247" t="b">
        <v>1</v>
      </c>
      <c r="K247" t="s">
        <v>2</v>
      </c>
      <c r="L247" t="s">
        <v>496</v>
      </c>
      <c r="M247" t="s">
        <v>36</v>
      </c>
      <c r="O247">
        <v>2020</v>
      </c>
    </row>
    <row r="248" spans="1:15" x14ac:dyDescent="0.2">
      <c r="A248">
        <v>498</v>
      </c>
      <c r="B248" t="s">
        <v>308</v>
      </c>
      <c r="C248" t="s">
        <v>672</v>
      </c>
      <c r="D248">
        <v>10</v>
      </c>
      <c r="E248">
        <v>390200</v>
      </c>
      <c r="F248">
        <v>22</v>
      </c>
      <c r="G248" s="1">
        <v>71.86</v>
      </c>
      <c r="H248">
        <v>1581</v>
      </c>
      <c r="I248">
        <v>291819</v>
      </c>
      <c r="J248" t="b">
        <v>1</v>
      </c>
      <c r="K248" t="s">
        <v>4</v>
      </c>
      <c r="L248" t="s">
        <v>636</v>
      </c>
      <c r="M248" t="s">
        <v>36</v>
      </c>
      <c r="O248">
        <v>2020</v>
      </c>
    </row>
    <row r="249" spans="1:15" x14ac:dyDescent="0.2">
      <c r="A249">
        <v>640</v>
      </c>
      <c r="B249" t="s">
        <v>216</v>
      </c>
      <c r="C249" t="s">
        <v>820</v>
      </c>
      <c r="D249">
        <v>13</v>
      </c>
      <c r="E249">
        <v>390100</v>
      </c>
      <c r="F249">
        <v>19</v>
      </c>
      <c r="G249" s="1">
        <v>71.84</v>
      </c>
      <c r="H249">
        <v>1365</v>
      </c>
      <c r="I249">
        <v>998134</v>
      </c>
      <c r="J249" t="b">
        <v>1</v>
      </c>
      <c r="K249" t="s">
        <v>9</v>
      </c>
      <c r="L249" t="s">
        <v>817</v>
      </c>
      <c r="M249" t="s">
        <v>39</v>
      </c>
      <c r="O249">
        <v>2020</v>
      </c>
    </row>
    <row r="250" spans="1:15" x14ac:dyDescent="0.2">
      <c r="A250">
        <v>160</v>
      </c>
      <c r="B250" t="s">
        <v>284</v>
      </c>
      <c r="C250" t="s">
        <v>285</v>
      </c>
      <c r="D250">
        <v>4</v>
      </c>
      <c r="E250">
        <v>390000</v>
      </c>
      <c r="F250">
        <v>22</v>
      </c>
      <c r="G250" s="1">
        <v>71.819999999999993</v>
      </c>
      <c r="H250">
        <v>1580</v>
      </c>
      <c r="I250">
        <v>291849</v>
      </c>
      <c r="J250" t="b">
        <v>1</v>
      </c>
      <c r="K250" t="s">
        <v>13</v>
      </c>
      <c r="L250" t="s">
        <v>253</v>
      </c>
      <c r="M250" t="s">
        <v>44</v>
      </c>
      <c r="O250">
        <v>2020</v>
      </c>
    </row>
    <row r="251" spans="1:15" x14ac:dyDescent="0.2">
      <c r="A251">
        <v>444</v>
      </c>
      <c r="B251" t="s">
        <v>261</v>
      </c>
      <c r="C251" t="s">
        <v>90</v>
      </c>
      <c r="D251">
        <v>8</v>
      </c>
      <c r="E251">
        <v>389300</v>
      </c>
      <c r="F251">
        <v>16</v>
      </c>
      <c r="G251" s="1">
        <v>71.69</v>
      </c>
      <c r="H251">
        <v>1147</v>
      </c>
      <c r="I251">
        <v>296041</v>
      </c>
      <c r="J251" t="b">
        <v>1</v>
      </c>
      <c r="K251" t="s">
        <v>5</v>
      </c>
      <c r="L251" t="s">
        <v>588</v>
      </c>
      <c r="M251" t="s">
        <v>39</v>
      </c>
      <c r="N251" t="s">
        <v>44</v>
      </c>
      <c r="O251">
        <v>2020</v>
      </c>
    </row>
    <row r="252" spans="1:15" x14ac:dyDescent="0.2">
      <c r="A252">
        <v>616</v>
      </c>
      <c r="B252" t="s">
        <v>792</v>
      </c>
      <c r="C252" t="s">
        <v>75</v>
      </c>
      <c r="D252">
        <v>12</v>
      </c>
      <c r="E252">
        <v>388800</v>
      </c>
      <c r="F252">
        <v>22</v>
      </c>
      <c r="G252" s="1">
        <v>71.59</v>
      </c>
      <c r="H252">
        <v>1575</v>
      </c>
      <c r="I252">
        <v>293813</v>
      </c>
      <c r="J252" t="b">
        <v>1</v>
      </c>
      <c r="K252" t="s">
        <v>0</v>
      </c>
      <c r="L252" t="s">
        <v>768</v>
      </c>
      <c r="M252" t="s">
        <v>44</v>
      </c>
      <c r="O252">
        <v>2020</v>
      </c>
    </row>
    <row r="253" spans="1:15" x14ac:dyDescent="0.2">
      <c r="A253">
        <v>734</v>
      </c>
      <c r="B253" t="s">
        <v>128</v>
      </c>
      <c r="C253" t="s">
        <v>913</v>
      </c>
      <c r="D253">
        <v>15</v>
      </c>
      <c r="E253">
        <v>388000</v>
      </c>
      <c r="F253">
        <v>9</v>
      </c>
      <c r="G253" s="1">
        <v>71.44</v>
      </c>
      <c r="H253">
        <v>643</v>
      </c>
      <c r="I253">
        <v>996708</v>
      </c>
      <c r="J253" t="b">
        <v>1</v>
      </c>
      <c r="K253" t="s">
        <v>12</v>
      </c>
      <c r="L253" t="s">
        <v>906</v>
      </c>
      <c r="M253" t="s">
        <v>44</v>
      </c>
      <c r="O253">
        <v>2020</v>
      </c>
    </row>
    <row r="254" spans="1:15" x14ac:dyDescent="0.2">
      <c r="A254">
        <v>192</v>
      </c>
      <c r="B254" t="s">
        <v>161</v>
      </c>
      <c r="C254" t="s">
        <v>331</v>
      </c>
      <c r="D254">
        <v>5</v>
      </c>
      <c r="E254">
        <v>387400</v>
      </c>
      <c r="F254">
        <v>9</v>
      </c>
      <c r="G254" s="1">
        <v>71.33</v>
      </c>
      <c r="H254">
        <v>642</v>
      </c>
      <c r="I254">
        <v>297438</v>
      </c>
      <c r="J254" t="b">
        <v>1</v>
      </c>
      <c r="K254" t="s">
        <v>3</v>
      </c>
      <c r="L254" t="s">
        <v>315</v>
      </c>
      <c r="M254" t="s">
        <v>39</v>
      </c>
      <c r="O254">
        <v>2020</v>
      </c>
    </row>
    <row r="255" spans="1:15" x14ac:dyDescent="0.2">
      <c r="A255">
        <v>485</v>
      </c>
      <c r="B255" t="s">
        <v>49</v>
      </c>
      <c r="C255" t="s">
        <v>658</v>
      </c>
      <c r="D255">
        <v>10</v>
      </c>
      <c r="E255">
        <v>387000</v>
      </c>
      <c r="F255">
        <v>15</v>
      </c>
      <c r="G255" s="1">
        <v>71.27</v>
      </c>
      <c r="H255">
        <v>1069</v>
      </c>
      <c r="I255">
        <v>291533</v>
      </c>
      <c r="J255" t="b">
        <v>1</v>
      </c>
      <c r="K255" t="s">
        <v>4</v>
      </c>
      <c r="L255" t="s">
        <v>636</v>
      </c>
      <c r="M255" t="s">
        <v>44</v>
      </c>
      <c r="O255">
        <v>2020</v>
      </c>
    </row>
    <row r="256" spans="1:15" x14ac:dyDescent="0.2">
      <c r="A256">
        <v>695</v>
      </c>
      <c r="B256" t="s">
        <v>184</v>
      </c>
      <c r="C256" t="s">
        <v>739</v>
      </c>
      <c r="D256">
        <v>14</v>
      </c>
      <c r="E256">
        <v>386600</v>
      </c>
      <c r="F256">
        <v>20</v>
      </c>
      <c r="G256" s="1">
        <v>71.2</v>
      </c>
      <c r="H256">
        <v>1424</v>
      </c>
      <c r="I256">
        <v>290722</v>
      </c>
      <c r="J256" t="b">
        <v>1</v>
      </c>
      <c r="K256" t="s">
        <v>8</v>
      </c>
      <c r="L256" t="s">
        <v>863</v>
      </c>
      <c r="M256" t="s">
        <v>44</v>
      </c>
      <c r="O256">
        <v>2020</v>
      </c>
    </row>
    <row r="257" spans="1:15" x14ac:dyDescent="0.2">
      <c r="A257">
        <v>816</v>
      </c>
      <c r="B257" t="s">
        <v>174</v>
      </c>
      <c r="C257" t="s">
        <v>978</v>
      </c>
      <c r="D257">
        <v>3</v>
      </c>
      <c r="E257">
        <v>386400</v>
      </c>
      <c r="F257">
        <v>20</v>
      </c>
      <c r="G257" s="1">
        <v>71.150000000000006</v>
      </c>
      <c r="H257">
        <v>1423</v>
      </c>
      <c r="I257">
        <v>291773</v>
      </c>
      <c r="J257" t="b">
        <v>1</v>
      </c>
      <c r="K257" t="s">
        <v>1</v>
      </c>
      <c r="L257" t="s">
        <v>199</v>
      </c>
      <c r="M257" t="s">
        <v>36</v>
      </c>
      <c r="O257">
        <v>2020</v>
      </c>
    </row>
    <row r="258" spans="1:15" x14ac:dyDescent="0.2">
      <c r="A258">
        <v>369</v>
      </c>
      <c r="B258" t="s">
        <v>356</v>
      </c>
      <c r="C258" t="s">
        <v>539</v>
      </c>
      <c r="D258">
        <v>7</v>
      </c>
      <c r="E258">
        <v>386300</v>
      </c>
      <c r="F258">
        <v>15</v>
      </c>
      <c r="G258" s="1">
        <v>71.13</v>
      </c>
      <c r="H258">
        <v>1067</v>
      </c>
      <c r="I258">
        <v>292511</v>
      </c>
      <c r="J258" t="b">
        <v>1</v>
      </c>
      <c r="K258" t="s">
        <v>2</v>
      </c>
      <c r="L258" t="s">
        <v>496</v>
      </c>
      <c r="M258" t="s">
        <v>39</v>
      </c>
      <c r="O258">
        <v>2020</v>
      </c>
    </row>
    <row r="259" spans="1:15" x14ac:dyDescent="0.2">
      <c r="A259">
        <v>222</v>
      </c>
      <c r="B259" t="s">
        <v>70</v>
      </c>
      <c r="C259" t="s">
        <v>370</v>
      </c>
      <c r="D259">
        <v>5</v>
      </c>
      <c r="E259">
        <v>384600</v>
      </c>
      <c r="F259">
        <v>18</v>
      </c>
      <c r="G259" s="1">
        <v>70.83</v>
      </c>
      <c r="H259">
        <v>1275</v>
      </c>
      <c r="I259">
        <v>293884</v>
      </c>
      <c r="J259" t="b">
        <v>1</v>
      </c>
      <c r="K259" t="s">
        <v>3</v>
      </c>
      <c r="L259" t="s">
        <v>315</v>
      </c>
      <c r="M259" t="s">
        <v>44</v>
      </c>
      <c r="O259">
        <v>2020</v>
      </c>
    </row>
    <row r="260" spans="1:15" x14ac:dyDescent="0.2">
      <c r="A260">
        <v>226</v>
      </c>
      <c r="B260" t="s">
        <v>374</v>
      </c>
      <c r="C260" t="s">
        <v>375</v>
      </c>
      <c r="D260">
        <v>6</v>
      </c>
      <c r="E260">
        <v>384400</v>
      </c>
      <c r="F260">
        <v>19</v>
      </c>
      <c r="G260" s="1">
        <v>70.790000000000006</v>
      </c>
      <c r="H260">
        <v>1345</v>
      </c>
      <c r="I260">
        <v>296294</v>
      </c>
      <c r="J260" t="b">
        <v>1</v>
      </c>
      <c r="K260" t="s">
        <v>14</v>
      </c>
      <c r="L260" t="s">
        <v>376</v>
      </c>
      <c r="M260" t="s">
        <v>44</v>
      </c>
      <c r="N260" t="s">
        <v>36</v>
      </c>
      <c r="O260">
        <v>2020</v>
      </c>
    </row>
    <row r="261" spans="1:15" x14ac:dyDescent="0.2">
      <c r="A261">
        <v>368</v>
      </c>
      <c r="B261" t="s">
        <v>96</v>
      </c>
      <c r="C261" t="s">
        <v>110</v>
      </c>
      <c r="D261">
        <v>7</v>
      </c>
      <c r="E261">
        <v>384300</v>
      </c>
      <c r="F261">
        <v>21</v>
      </c>
      <c r="G261" s="1">
        <v>70.760000000000005</v>
      </c>
      <c r="H261">
        <v>1486</v>
      </c>
      <c r="I261">
        <v>261497</v>
      </c>
      <c r="J261" t="b">
        <v>1</v>
      </c>
      <c r="K261" t="s">
        <v>2</v>
      </c>
      <c r="L261" t="s">
        <v>496</v>
      </c>
      <c r="M261" t="s">
        <v>39</v>
      </c>
      <c r="O261">
        <v>2020</v>
      </c>
    </row>
    <row r="262" spans="1:15" x14ac:dyDescent="0.2">
      <c r="A262">
        <v>481</v>
      </c>
      <c r="B262" t="s">
        <v>70</v>
      </c>
      <c r="C262" t="s">
        <v>655</v>
      </c>
      <c r="D262">
        <v>10</v>
      </c>
      <c r="E262">
        <v>384200</v>
      </c>
      <c r="F262">
        <v>8</v>
      </c>
      <c r="G262" s="1">
        <v>70.75</v>
      </c>
      <c r="H262">
        <v>566</v>
      </c>
      <c r="I262">
        <v>298281</v>
      </c>
      <c r="J262" t="b">
        <v>1</v>
      </c>
      <c r="K262" t="s">
        <v>4</v>
      </c>
      <c r="L262" t="s">
        <v>636</v>
      </c>
      <c r="M262" t="s">
        <v>39</v>
      </c>
      <c r="O262">
        <v>2020</v>
      </c>
    </row>
    <row r="263" spans="1:15" x14ac:dyDescent="0.2">
      <c r="A263">
        <v>483</v>
      </c>
      <c r="B263" t="s">
        <v>536</v>
      </c>
      <c r="C263" t="s">
        <v>657</v>
      </c>
      <c r="D263">
        <v>10</v>
      </c>
      <c r="E263">
        <v>384200</v>
      </c>
      <c r="F263">
        <v>8</v>
      </c>
      <c r="G263" s="1">
        <v>70.75</v>
      </c>
      <c r="H263">
        <v>566</v>
      </c>
      <c r="I263">
        <v>281085</v>
      </c>
      <c r="J263" t="b">
        <v>1</v>
      </c>
      <c r="K263" t="s">
        <v>4</v>
      </c>
      <c r="L263" t="s">
        <v>636</v>
      </c>
      <c r="M263" t="s">
        <v>39</v>
      </c>
      <c r="O263">
        <v>2020</v>
      </c>
    </row>
    <row r="264" spans="1:15" x14ac:dyDescent="0.2">
      <c r="A264">
        <v>681</v>
      </c>
      <c r="B264" t="s">
        <v>119</v>
      </c>
      <c r="C264" t="s">
        <v>861</v>
      </c>
      <c r="D264">
        <v>13</v>
      </c>
      <c r="E264">
        <v>383800</v>
      </c>
      <c r="F264">
        <v>22</v>
      </c>
      <c r="G264" s="1">
        <v>70.680000000000007</v>
      </c>
      <c r="H264">
        <v>1555</v>
      </c>
      <c r="I264">
        <v>296422</v>
      </c>
      <c r="J264" t="b">
        <v>1</v>
      </c>
      <c r="K264" t="s">
        <v>9</v>
      </c>
      <c r="L264" t="s">
        <v>817</v>
      </c>
      <c r="M264" t="s">
        <v>39</v>
      </c>
      <c r="O264">
        <v>2020</v>
      </c>
    </row>
    <row r="265" spans="1:15" x14ac:dyDescent="0.2">
      <c r="A265">
        <v>133</v>
      </c>
      <c r="B265" t="s">
        <v>121</v>
      </c>
      <c r="C265" t="s">
        <v>251</v>
      </c>
      <c r="D265">
        <v>3</v>
      </c>
      <c r="E265">
        <v>383700</v>
      </c>
      <c r="F265">
        <v>20</v>
      </c>
      <c r="G265" s="1">
        <v>70.650000000000006</v>
      </c>
      <c r="H265">
        <v>1413</v>
      </c>
      <c r="I265">
        <v>993832</v>
      </c>
      <c r="J265" t="b">
        <v>1</v>
      </c>
      <c r="K265" t="s">
        <v>1</v>
      </c>
      <c r="L265" t="s">
        <v>199</v>
      </c>
      <c r="M265" t="s">
        <v>39</v>
      </c>
      <c r="O265">
        <v>2020</v>
      </c>
    </row>
    <row r="266" spans="1:15" x14ac:dyDescent="0.2">
      <c r="A266">
        <v>472</v>
      </c>
      <c r="B266" t="s">
        <v>648</v>
      </c>
      <c r="C266" t="s">
        <v>649</v>
      </c>
      <c r="D266">
        <v>10</v>
      </c>
      <c r="E266">
        <v>383600</v>
      </c>
      <c r="F266">
        <v>14</v>
      </c>
      <c r="G266" s="1">
        <v>70.64</v>
      </c>
      <c r="H266">
        <v>989</v>
      </c>
      <c r="I266">
        <v>996692</v>
      </c>
      <c r="J266" t="b">
        <v>1</v>
      </c>
      <c r="K266" t="s">
        <v>4</v>
      </c>
      <c r="L266" t="s">
        <v>636</v>
      </c>
      <c r="M266" t="s">
        <v>39</v>
      </c>
      <c r="O266">
        <v>2020</v>
      </c>
    </row>
    <row r="267" spans="1:15" x14ac:dyDescent="0.2">
      <c r="A267">
        <v>535</v>
      </c>
      <c r="B267" t="s">
        <v>452</v>
      </c>
      <c r="C267" t="s">
        <v>706</v>
      </c>
      <c r="D267">
        <v>9</v>
      </c>
      <c r="E267">
        <v>383000</v>
      </c>
      <c r="F267">
        <v>21</v>
      </c>
      <c r="G267" s="1">
        <v>70.52</v>
      </c>
      <c r="H267">
        <v>1481</v>
      </c>
      <c r="I267">
        <v>993998</v>
      </c>
      <c r="J267" t="b">
        <v>1</v>
      </c>
      <c r="K267" t="s">
        <v>11</v>
      </c>
      <c r="L267" t="s">
        <v>678</v>
      </c>
      <c r="M267" t="s">
        <v>44</v>
      </c>
      <c r="N267" t="s">
        <v>36</v>
      </c>
      <c r="O267">
        <v>2020</v>
      </c>
    </row>
    <row r="268" spans="1:15" x14ac:dyDescent="0.2">
      <c r="A268">
        <v>231</v>
      </c>
      <c r="B268" t="s">
        <v>84</v>
      </c>
      <c r="C268" t="s">
        <v>382</v>
      </c>
      <c r="D268">
        <v>6</v>
      </c>
      <c r="E268">
        <v>382800</v>
      </c>
      <c r="F268">
        <v>22</v>
      </c>
      <c r="G268" s="1">
        <v>70.5</v>
      </c>
      <c r="H268">
        <v>1551</v>
      </c>
      <c r="I268">
        <v>1002232</v>
      </c>
      <c r="J268" t="b">
        <v>1</v>
      </c>
      <c r="K268" t="s">
        <v>14</v>
      </c>
      <c r="L268" t="s">
        <v>376</v>
      </c>
      <c r="M268" t="s">
        <v>44</v>
      </c>
      <c r="N268" t="s">
        <v>36</v>
      </c>
      <c r="O268">
        <v>2020</v>
      </c>
    </row>
    <row r="269" spans="1:15" x14ac:dyDescent="0.2">
      <c r="A269">
        <v>791</v>
      </c>
      <c r="B269" t="s">
        <v>612</v>
      </c>
      <c r="C269" t="s">
        <v>652</v>
      </c>
      <c r="D269">
        <v>16</v>
      </c>
      <c r="E269">
        <v>382600</v>
      </c>
      <c r="F269">
        <v>20</v>
      </c>
      <c r="G269" s="1">
        <v>70.45</v>
      </c>
      <c r="H269">
        <v>1409</v>
      </c>
      <c r="I269">
        <v>281281</v>
      </c>
      <c r="J269" t="b">
        <v>1</v>
      </c>
      <c r="K269" t="s">
        <v>7</v>
      </c>
      <c r="L269" t="s">
        <v>947</v>
      </c>
      <c r="M269" t="s">
        <v>39</v>
      </c>
      <c r="O269">
        <v>2020</v>
      </c>
    </row>
    <row r="270" spans="1:15" x14ac:dyDescent="0.2">
      <c r="A270">
        <v>151</v>
      </c>
      <c r="B270" t="s">
        <v>244</v>
      </c>
      <c r="C270" t="s">
        <v>272</v>
      </c>
      <c r="D270">
        <v>4</v>
      </c>
      <c r="E270">
        <v>382000</v>
      </c>
      <c r="F270">
        <v>17</v>
      </c>
      <c r="G270" s="1">
        <v>70.349999999999994</v>
      </c>
      <c r="H270">
        <v>1196</v>
      </c>
      <c r="I270">
        <v>291720</v>
      </c>
      <c r="J270" t="b">
        <v>1</v>
      </c>
      <c r="K270" t="s">
        <v>13</v>
      </c>
      <c r="L270" t="s">
        <v>253</v>
      </c>
      <c r="M270" t="s">
        <v>44</v>
      </c>
      <c r="O270">
        <v>2020</v>
      </c>
    </row>
    <row r="271" spans="1:15" x14ac:dyDescent="0.2">
      <c r="A271">
        <v>148</v>
      </c>
      <c r="B271" t="s">
        <v>269</v>
      </c>
      <c r="C271" t="s">
        <v>65</v>
      </c>
      <c r="D271">
        <v>4</v>
      </c>
      <c r="E271">
        <v>380500</v>
      </c>
      <c r="F271">
        <v>14</v>
      </c>
      <c r="G271" s="1">
        <v>70.069999999999993</v>
      </c>
      <c r="H271">
        <v>981</v>
      </c>
      <c r="I271">
        <v>293801</v>
      </c>
      <c r="J271" t="b">
        <v>1</v>
      </c>
      <c r="K271" t="s">
        <v>13</v>
      </c>
      <c r="L271" t="s">
        <v>253</v>
      </c>
      <c r="M271" t="s">
        <v>44</v>
      </c>
      <c r="O271">
        <v>2020</v>
      </c>
    </row>
    <row r="272" spans="1:15" x14ac:dyDescent="0.2">
      <c r="A272">
        <v>755</v>
      </c>
      <c r="B272" t="s">
        <v>193</v>
      </c>
      <c r="C272" t="s">
        <v>883</v>
      </c>
      <c r="D272">
        <v>15</v>
      </c>
      <c r="E272">
        <v>380100</v>
      </c>
      <c r="F272">
        <v>18</v>
      </c>
      <c r="G272" s="1">
        <v>70</v>
      </c>
      <c r="H272">
        <v>1260</v>
      </c>
      <c r="I272">
        <v>996483</v>
      </c>
      <c r="J272" t="b">
        <v>1</v>
      </c>
      <c r="K272" t="s">
        <v>12</v>
      </c>
      <c r="L272" t="s">
        <v>906</v>
      </c>
      <c r="M272" t="s">
        <v>44</v>
      </c>
      <c r="O272">
        <v>2020</v>
      </c>
    </row>
    <row r="273" spans="1:15" x14ac:dyDescent="0.2">
      <c r="A273">
        <v>215</v>
      </c>
      <c r="B273" t="s">
        <v>265</v>
      </c>
      <c r="C273" t="s">
        <v>363</v>
      </c>
      <c r="D273">
        <v>5</v>
      </c>
      <c r="E273">
        <v>379800</v>
      </c>
      <c r="F273">
        <v>19</v>
      </c>
      <c r="G273" s="1">
        <v>69.95</v>
      </c>
      <c r="H273">
        <v>1329</v>
      </c>
      <c r="I273">
        <v>997078</v>
      </c>
      <c r="J273" t="b">
        <v>1</v>
      </c>
      <c r="K273" t="s">
        <v>3</v>
      </c>
      <c r="L273" t="s">
        <v>315</v>
      </c>
      <c r="M273" t="s">
        <v>39</v>
      </c>
      <c r="O273">
        <v>2020</v>
      </c>
    </row>
    <row r="274" spans="1:15" x14ac:dyDescent="0.2">
      <c r="A274">
        <v>597</v>
      </c>
      <c r="B274" t="s">
        <v>771</v>
      </c>
      <c r="C274" t="s">
        <v>772</v>
      </c>
      <c r="D274">
        <v>12</v>
      </c>
      <c r="E274">
        <v>379100</v>
      </c>
      <c r="F274">
        <v>16</v>
      </c>
      <c r="G274" s="1">
        <v>69.81</v>
      </c>
      <c r="H274">
        <v>1117</v>
      </c>
      <c r="I274">
        <v>993993</v>
      </c>
      <c r="J274" t="b">
        <v>1</v>
      </c>
      <c r="K274" t="s">
        <v>0</v>
      </c>
      <c r="L274" t="s">
        <v>768</v>
      </c>
      <c r="M274" t="s">
        <v>44</v>
      </c>
      <c r="O274">
        <v>2020</v>
      </c>
    </row>
    <row r="275" spans="1:15" x14ac:dyDescent="0.2">
      <c r="A275">
        <v>40</v>
      </c>
      <c r="B275" t="s">
        <v>108</v>
      </c>
      <c r="C275" t="s">
        <v>109</v>
      </c>
      <c r="D275">
        <v>1</v>
      </c>
      <c r="E275">
        <v>377700</v>
      </c>
      <c r="F275">
        <v>22</v>
      </c>
      <c r="G275" s="1">
        <v>69.55</v>
      </c>
      <c r="H275">
        <v>1530</v>
      </c>
      <c r="I275">
        <v>280934</v>
      </c>
      <c r="J275" t="b">
        <v>1</v>
      </c>
      <c r="K275" t="s">
        <v>15</v>
      </c>
      <c r="L275" t="s">
        <v>35</v>
      </c>
      <c r="M275" t="s">
        <v>39</v>
      </c>
      <c r="O275">
        <v>2020</v>
      </c>
    </row>
    <row r="276" spans="1:15" x14ac:dyDescent="0.2">
      <c r="A276">
        <v>418</v>
      </c>
      <c r="B276" t="s">
        <v>158</v>
      </c>
      <c r="C276" t="s">
        <v>592</v>
      </c>
      <c r="D276">
        <v>8</v>
      </c>
      <c r="E276">
        <v>376500</v>
      </c>
      <c r="F276">
        <v>12</v>
      </c>
      <c r="G276" s="1">
        <v>69.33</v>
      </c>
      <c r="H276">
        <v>832</v>
      </c>
      <c r="I276">
        <v>1000959</v>
      </c>
      <c r="J276" t="b">
        <v>1</v>
      </c>
      <c r="K276" t="s">
        <v>5</v>
      </c>
      <c r="L276" t="s">
        <v>588</v>
      </c>
      <c r="M276" t="s">
        <v>36</v>
      </c>
      <c r="O276">
        <v>2020</v>
      </c>
    </row>
    <row r="277" spans="1:15" x14ac:dyDescent="0.2">
      <c r="A277">
        <v>658</v>
      </c>
      <c r="B277" t="s">
        <v>839</v>
      </c>
      <c r="C277" t="s">
        <v>840</v>
      </c>
      <c r="D277">
        <v>13</v>
      </c>
      <c r="E277">
        <v>376500</v>
      </c>
      <c r="F277">
        <v>15</v>
      </c>
      <c r="G277" s="1">
        <v>69.33</v>
      </c>
      <c r="H277">
        <v>1040</v>
      </c>
      <c r="I277">
        <v>993480</v>
      </c>
      <c r="J277" t="b">
        <v>1</v>
      </c>
      <c r="K277" t="s">
        <v>9</v>
      </c>
      <c r="L277" t="s">
        <v>817</v>
      </c>
      <c r="M277" t="s">
        <v>39</v>
      </c>
      <c r="N277" t="s">
        <v>44</v>
      </c>
      <c r="O277">
        <v>2020</v>
      </c>
    </row>
    <row r="278" spans="1:15" x14ac:dyDescent="0.2">
      <c r="A278">
        <v>403</v>
      </c>
      <c r="B278" t="s">
        <v>573</v>
      </c>
      <c r="C278" t="s">
        <v>296</v>
      </c>
      <c r="D278">
        <v>18</v>
      </c>
      <c r="E278">
        <v>375700</v>
      </c>
      <c r="F278">
        <v>22</v>
      </c>
      <c r="G278" s="1">
        <v>69.180000000000007</v>
      </c>
      <c r="H278">
        <v>1522</v>
      </c>
      <c r="I278">
        <v>261374</v>
      </c>
      <c r="J278" t="b">
        <v>1</v>
      </c>
      <c r="K278" t="s">
        <v>541</v>
      </c>
      <c r="L278" t="s">
        <v>17</v>
      </c>
      <c r="M278" t="s">
        <v>39</v>
      </c>
      <c r="O278">
        <v>2020</v>
      </c>
    </row>
    <row r="279" spans="1:15" x14ac:dyDescent="0.2">
      <c r="A279">
        <v>553</v>
      </c>
      <c r="B279" t="s">
        <v>72</v>
      </c>
      <c r="C279" t="s">
        <v>726</v>
      </c>
      <c r="D279">
        <v>11</v>
      </c>
      <c r="E279">
        <v>375500</v>
      </c>
      <c r="F279">
        <v>19</v>
      </c>
      <c r="G279" s="1">
        <v>69.16</v>
      </c>
      <c r="H279">
        <v>1314</v>
      </c>
      <c r="I279">
        <v>994599</v>
      </c>
      <c r="J279" t="b">
        <v>1</v>
      </c>
      <c r="K279" t="s">
        <v>10</v>
      </c>
      <c r="L279" t="s">
        <v>723</v>
      </c>
      <c r="M279" t="s">
        <v>39</v>
      </c>
      <c r="O279">
        <v>2020</v>
      </c>
    </row>
    <row r="280" spans="1:15" x14ac:dyDescent="0.2">
      <c r="A280">
        <v>12</v>
      </c>
      <c r="B280" t="s">
        <v>57</v>
      </c>
      <c r="C280" t="s">
        <v>58</v>
      </c>
      <c r="D280">
        <v>1</v>
      </c>
      <c r="E280">
        <v>375100</v>
      </c>
      <c r="F280">
        <v>12</v>
      </c>
      <c r="G280" s="1">
        <v>69.08</v>
      </c>
      <c r="H280">
        <v>829</v>
      </c>
      <c r="I280">
        <v>250417</v>
      </c>
      <c r="J280" t="b">
        <v>1</v>
      </c>
      <c r="K280" t="s">
        <v>15</v>
      </c>
      <c r="L280" t="s">
        <v>35</v>
      </c>
      <c r="M280" t="s">
        <v>36</v>
      </c>
      <c r="O280">
        <v>2020</v>
      </c>
    </row>
    <row r="281" spans="1:15" x14ac:dyDescent="0.2">
      <c r="A281">
        <v>802</v>
      </c>
      <c r="B281" t="s">
        <v>966</v>
      </c>
      <c r="C281" t="s">
        <v>810</v>
      </c>
      <c r="D281">
        <v>16</v>
      </c>
      <c r="E281">
        <v>374700</v>
      </c>
      <c r="F281">
        <v>13</v>
      </c>
      <c r="G281" s="1">
        <v>69</v>
      </c>
      <c r="H281">
        <v>897</v>
      </c>
      <c r="I281">
        <v>296225</v>
      </c>
      <c r="J281" t="b">
        <v>1</v>
      </c>
      <c r="K281" t="s">
        <v>7</v>
      </c>
      <c r="L281" t="s">
        <v>947</v>
      </c>
      <c r="M281" t="s">
        <v>44</v>
      </c>
      <c r="O281">
        <v>2020</v>
      </c>
    </row>
    <row r="282" spans="1:15" x14ac:dyDescent="0.2">
      <c r="A282">
        <v>629</v>
      </c>
      <c r="B282" t="s">
        <v>174</v>
      </c>
      <c r="C282" t="s">
        <v>809</v>
      </c>
      <c r="D282">
        <v>12</v>
      </c>
      <c r="E282">
        <v>374100</v>
      </c>
      <c r="F282">
        <v>10</v>
      </c>
      <c r="G282" s="1">
        <v>68.900000000000006</v>
      </c>
      <c r="H282">
        <v>689</v>
      </c>
      <c r="I282">
        <v>250395</v>
      </c>
      <c r="J282" t="b">
        <v>1</v>
      </c>
      <c r="K282" t="s">
        <v>0</v>
      </c>
      <c r="L282" t="s">
        <v>768</v>
      </c>
      <c r="M282" t="s">
        <v>44</v>
      </c>
      <c r="O282">
        <v>2020</v>
      </c>
    </row>
    <row r="283" spans="1:15" x14ac:dyDescent="0.2">
      <c r="A283">
        <v>690</v>
      </c>
      <c r="B283" t="s">
        <v>600</v>
      </c>
      <c r="C283" t="s">
        <v>869</v>
      </c>
      <c r="D283">
        <v>14</v>
      </c>
      <c r="E283">
        <v>373400</v>
      </c>
      <c r="F283">
        <v>21</v>
      </c>
      <c r="G283" s="1">
        <v>68.760000000000005</v>
      </c>
      <c r="H283">
        <v>1444</v>
      </c>
      <c r="I283">
        <v>998103</v>
      </c>
      <c r="J283" t="b">
        <v>1</v>
      </c>
      <c r="K283" t="s">
        <v>8</v>
      </c>
      <c r="L283" t="s">
        <v>863</v>
      </c>
      <c r="M283" t="s">
        <v>36</v>
      </c>
      <c r="O283">
        <v>2020</v>
      </c>
    </row>
    <row r="284" spans="1:15" x14ac:dyDescent="0.2">
      <c r="A284">
        <v>96</v>
      </c>
      <c r="B284" t="s">
        <v>136</v>
      </c>
      <c r="C284" t="s">
        <v>206</v>
      </c>
      <c r="D284">
        <v>3</v>
      </c>
      <c r="E284">
        <v>372200</v>
      </c>
      <c r="F284">
        <v>11</v>
      </c>
      <c r="G284" s="1">
        <v>68.55</v>
      </c>
      <c r="H284">
        <v>754</v>
      </c>
      <c r="I284">
        <v>996731</v>
      </c>
      <c r="J284" t="b">
        <v>1</v>
      </c>
      <c r="K284" t="s">
        <v>1</v>
      </c>
      <c r="L284" t="s">
        <v>199</v>
      </c>
      <c r="M284" t="s">
        <v>44</v>
      </c>
      <c r="O284">
        <v>2020</v>
      </c>
    </row>
    <row r="285" spans="1:15" x14ac:dyDescent="0.2">
      <c r="A285">
        <v>236</v>
      </c>
      <c r="B285" t="s">
        <v>389</v>
      </c>
      <c r="C285" t="s">
        <v>390</v>
      </c>
      <c r="D285">
        <v>6</v>
      </c>
      <c r="E285">
        <v>372000</v>
      </c>
      <c r="F285">
        <v>22</v>
      </c>
      <c r="G285" s="1">
        <v>68.5</v>
      </c>
      <c r="H285">
        <v>1507</v>
      </c>
      <c r="I285">
        <v>290823</v>
      </c>
      <c r="J285" t="b">
        <v>1</v>
      </c>
      <c r="K285" t="s">
        <v>14</v>
      </c>
      <c r="L285" t="s">
        <v>376</v>
      </c>
      <c r="M285" t="s">
        <v>36</v>
      </c>
      <c r="O285">
        <v>2020</v>
      </c>
    </row>
    <row r="286" spans="1:15" x14ac:dyDescent="0.2">
      <c r="A286">
        <v>271</v>
      </c>
      <c r="B286" t="s">
        <v>287</v>
      </c>
      <c r="C286" t="s">
        <v>113</v>
      </c>
      <c r="D286">
        <v>6</v>
      </c>
      <c r="E286">
        <v>372000</v>
      </c>
      <c r="F286">
        <v>18</v>
      </c>
      <c r="G286" s="1">
        <v>68.5</v>
      </c>
      <c r="H286">
        <v>1233</v>
      </c>
      <c r="I286">
        <v>294125</v>
      </c>
      <c r="J286" t="b">
        <v>1</v>
      </c>
      <c r="K286" t="s">
        <v>14</v>
      </c>
      <c r="L286" t="s">
        <v>376</v>
      </c>
      <c r="M286" t="s">
        <v>39</v>
      </c>
      <c r="O286">
        <v>2020</v>
      </c>
    </row>
    <row r="287" spans="1:15" x14ac:dyDescent="0.2">
      <c r="A287">
        <v>346</v>
      </c>
      <c r="B287" t="s">
        <v>216</v>
      </c>
      <c r="C287" t="s">
        <v>515</v>
      </c>
      <c r="D287">
        <v>7</v>
      </c>
      <c r="E287">
        <v>371200</v>
      </c>
      <c r="F287">
        <v>11</v>
      </c>
      <c r="G287" s="1">
        <v>68.36</v>
      </c>
      <c r="H287">
        <v>752</v>
      </c>
      <c r="I287">
        <v>294828</v>
      </c>
      <c r="J287" t="b">
        <v>1</v>
      </c>
      <c r="K287" t="s">
        <v>2</v>
      </c>
      <c r="L287" t="s">
        <v>496</v>
      </c>
      <c r="M287" t="s">
        <v>44</v>
      </c>
      <c r="O287">
        <v>2020</v>
      </c>
    </row>
    <row r="288" spans="1:15" x14ac:dyDescent="0.2">
      <c r="A288">
        <v>141</v>
      </c>
      <c r="B288" t="s">
        <v>263</v>
      </c>
      <c r="C288" t="s">
        <v>38</v>
      </c>
      <c r="D288">
        <v>4</v>
      </c>
      <c r="E288">
        <v>370900</v>
      </c>
      <c r="F288">
        <v>20</v>
      </c>
      <c r="G288" s="1">
        <v>68.3</v>
      </c>
      <c r="H288">
        <v>1366</v>
      </c>
      <c r="I288">
        <v>1002770</v>
      </c>
      <c r="J288" t="b">
        <v>1</v>
      </c>
      <c r="K288" t="s">
        <v>13</v>
      </c>
      <c r="L288" t="s">
        <v>253</v>
      </c>
      <c r="M288" t="s">
        <v>44</v>
      </c>
      <c r="O288">
        <v>2020</v>
      </c>
    </row>
    <row r="289" spans="1:15" x14ac:dyDescent="0.2">
      <c r="A289">
        <v>519</v>
      </c>
      <c r="B289" t="s">
        <v>329</v>
      </c>
      <c r="C289" t="s">
        <v>693</v>
      </c>
      <c r="D289">
        <v>9</v>
      </c>
      <c r="E289">
        <v>370600</v>
      </c>
      <c r="F289">
        <v>6</v>
      </c>
      <c r="G289" s="1">
        <v>75.83</v>
      </c>
      <c r="H289">
        <v>455</v>
      </c>
      <c r="I289">
        <v>296735</v>
      </c>
      <c r="J289" t="b">
        <v>1</v>
      </c>
      <c r="K289" t="s">
        <v>11</v>
      </c>
      <c r="L289" t="s">
        <v>678</v>
      </c>
      <c r="M289" t="s">
        <v>36</v>
      </c>
      <c r="O289">
        <v>2020</v>
      </c>
    </row>
    <row r="290" spans="1:15" x14ac:dyDescent="0.2">
      <c r="A290">
        <v>284</v>
      </c>
      <c r="B290" t="s">
        <v>184</v>
      </c>
      <c r="C290" t="s">
        <v>450</v>
      </c>
      <c r="D290">
        <v>17</v>
      </c>
      <c r="E290">
        <v>369800</v>
      </c>
      <c r="F290">
        <v>10</v>
      </c>
      <c r="G290" s="1">
        <v>68.099999999999994</v>
      </c>
      <c r="H290">
        <v>681</v>
      </c>
      <c r="I290">
        <v>291753</v>
      </c>
      <c r="J290" t="b">
        <v>1</v>
      </c>
      <c r="K290" t="s">
        <v>16</v>
      </c>
      <c r="L290" t="s">
        <v>439</v>
      </c>
      <c r="M290" t="s">
        <v>44</v>
      </c>
      <c r="O290">
        <v>2020</v>
      </c>
    </row>
    <row r="291" spans="1:15" x14ac:dyDescent="0.2">
      <c r="A291">
        <v>2</v>
      </c>
      <c r="B291" t="s">
        <v>37</v>
      </c>
      <c r="C291" t="s">
        <v>38</v>
      </c>
      <c r="D291">
        <v>1</v>
      </c>
      <c r="E291">
        <v>369300</v>
      </c>
      <c r="F291">
        <v>15</v>
      </c>
      <c r="G291" s="1">
        <v>68</v>
      </c>
      <c r="H291">
        <v>1020</v>
      </c>
      <c r="I291">
        <v>293193</v>
      </c>
      <c r="J291" t="b">
        <v>1</v>
      </c>
      <c r="K291" t="s">
        <v>15</v>
      </c>
      <c r="L291" t="s">
        <v>35</v>
      </c>
      <c r="M291" t="s">
        <v>39</v>
      </c>
      <c r="O291">
        <v>2020</v>
      </c>
    </row>
    <row r="292" spans="1:15" x14ac:dyDescent="0.2">
      <c r="A292">
        <v>323</v>
      </c>
      <c r="B292" t="s">
        <v>492</v>
      </c>
      <c r="C292" t="s">
        <v>493</v>
      </c>
      <c r="D292">
        <v>17</v>
      </c>
      <c r="E292">
        <v>369300</v>
      </c>
      <c r="F292">
        <v>17</v>
      </c>
      <c r="G292" s="1">
        <v>68</v>
      </c>
      <c r="H292">
        <v>1156</v>
      </c>
      <c r="I292">
        <v>298289</v>
      </c>
      <c r="J292" t="b">
        <v>1</v>
      </c>
      <c r="K292" t="s">
        <v>16</v>
      </c>
      <c r="L292" t="s">
        <v>439</v>
      </c>
      <c r="M292" t="s">
        <v>44</v>
      </c>
      <c r="O292">
        <v>2020</v>
      </c>
    </row>
    <row r="293" spans="1:15" x14ac:dyDescent="0.2">
      <c r="A293">
        <v>74</v>
      </c>
      <c r="B293" t="s">
        <v>169</v>
      </c>
      <c r="C293" t="s">
        <v>170</v>
      </c>
      <c r="D293">
        <v>2</v>
      </c>
      <c r="E293">
        <v>368400</v>
      </c>
      <c r="F293">
        <v>19</v>
      </c>
      <c r="G293" s="1">
        <v>67.84</v>
      </c>
      <c r="H293">
        <v>1289</v>
      </c>
      <c r="I293">
        <v>1005521</v>
      </c>
      <c r="J293" t="b">
        <v>1</v>
      </c>
      <c r="K293" t="s">
        <v>6</v>
      </c>
      <c r="L293" t="s">
        <v>118</v>
      </c>
      <c r="M293" t="s">
        <v>91</v>
      </c>
      <c r="N293" t="s">
        <v>44</v>
      </c>
      <c r="O293">
        <v>2020</v>
      </c>
    </row>
    <row r="294" spans="1:15" x14ac:dyDescent="0.2">
      <c r="A294">
        <v>55</v>
      </c>
      <c r="B294" t="s">
        <v>138</v>
      </c>
      <c r="C294" t="s">
        <v>139</v>
      </c>
      <c r="D294">
        <v>2</v>
      </c>
      <c r="E294">
        <v>367800</v>
      </c>
      <c r="F294">
        <v>11</v>
      </c>
      <c r="G294" s="1">
        <v>67.73</v>
      </c>
      <c r="H294">
        <v>745</v>
      </c>
      <c r="I294">
        <v>280918</v>
      </c>
      <c r="J294" t="b">
        <v>1</v>
      </c>
      <c r="K294" t="s">
        <v>6</v>
      </c>
      <c r="L294" t="s">
        <v>118</v>
      </c>
      <c r="M294" t="s">
        <v>44</v>
      </c>
      <c r="O294">
        <v>2020</v>
      </c>
    </row>
    <row r="295" spans="1:15" x14ac:dyDescent="0.2">
      <c r="A295">
        <v>756</v>
      </c>
      <c r="B295" t="s">
        <v>329</v>
      </c>
      <c r="C295" t="s">
        <v>930</v>
      </c>
      <c r="D295">
        <v>15</v>
      </c>
      <c r="E295">
        <v>367800</v>
      </c>
      <c r="F295">
        <v>22</v>
      </c>
      <c r="G295" s="1">
        <v>67.73</v>
      </c>
      <c r="H295">
        <v>1490</v>
      </c>
      <c r="I295">
        <v>1002404</v>
      </c>
      <c r="J295" t="b">
        <v>1</v>
      </c>
      <c r="K295" t="s">
        <v>12</v>
      </c>
      <c r="L295" t="s">
        <v>906</v>
      </c>
      <c r="M295" t="s">
        <v>44</v>
      </c>
      <c r="O295">
        <v>2020</v>
      </c>
    </row>
    <row r="296" spans="1:15" x14ac:dyDescent="0.2">
      <c r="A296">
        <v>436</v>
      </c>
      <c r="B296" t="s">
        <v>182</v>
      </c>
      <c r="C296" t="s">
        <v>612</v>
      </c>
      <c r="D296">
        <v>8</v>
      </c>
      <c r="E296">
        <v>367000</v>
      </c>
      <c r="F296">
        <v>12</v>
      </c>
      <c r="G296" s="1">
        <v>67.58</v>
      </c>
      <c r="H296">
        <v>811</v>
      </c>
      <c r="I296">
        <v>1000887</v>
      </c>
      <c r="J296" t="b">
        <v>1</v>
      </c>
      <c r="K296" t="s">
        <v>5</v>
      </c>
      <c r="L296" t="s">
        <v>588</v>
      </c>
      <c r="M296" t="s">
        <v>44</v>
      </c>
      <c r="O296">
        <v>2020</v>
      </c>
    </row>
    <row r="297" spans="1:15" x14ac:dyDescent="0.2">
      <c r="A297">
        <v>41</v>
      </c>
      <c r="B297" t="s">
        <v>110</v>
      </c>
      <c r="C297" t="s">
        <v>111</v>
      </c>
      <c r="D297">
        <v>1</v>
      </c>
      <c r="E297">
        <v>365600</v>
      </c>
      <c r="F297">
        <v>22</v>
      </c>
      <c r="G297" s="1">
        <v>67.319999999999993</v>
      </c>
      <c r="H297">
        <v>1481</v>
      </c>
      <c r="I297">
        <v>280506</v>
      </c>
      <c r="J297" t="b">
        <v>1</v>
      </c>
      <c r="K297" t="s">
        <v>15</v>
      </c>
      <c r="L297" t="s">
        <v>35</v>
      </c>
      <c r="M297" t="s">
        <v>44</v>
      </c>
      <c r="O297">
        <v>2020</v>
      </c>
    </row>
    <row r="298" spans="1:15" x14ac:dyDescent="0.2">
      <c r="A298">
        <v>351</v>
      </c>
      <c r="B298" t="s">
        <v>520</v>
      </c>
      <c r="C298" t="s">
        <v>521</v>
      </c>
      <c r="D298">
        <v>7</v>
      </c>
      <c r="E298">
        <v>365600</v>
      </c>
      <c r="F298">
        <v>22</v>
      </c>
      <c r="G298" s="1">
        <v>67.319999999999993</v>
      </c>
      <c r="H298">
        <v>1481</v>
      </c>
      <c r="I298">
        <v>1004938</v>
      </c>
      <c r="J298" t="b">
        <v>1</v>
      </c>
      <c r="K298" t="s">
        <v>2</v>
      </c>
      <c r="L298" t="s">
        <v>496</v>
      </c>
      <c r="M298" t="s">
        <v>44</v>
      </c>
      <c r="O298">
        <v>2020</v>
      </c>
    </row>
    <row r="299" spans="1:15" x14ac:dyDescent="0.2">
      <c r="A299">
        <v>296</v>
      </c>
      <c r="B299" t="s">
        <v>318</v>
      </c>
      <c r="C299" t="s">
        <v>461</v>
      </c>
      <c r="D299">
        <v>17</v>
      </c>
      <c r="E299">
        <v>365200</v>
      </c>
      <c r="F299">
        <v>12</v>
      </c>
      <c r="G299" s="1">
        <v>67.25</v>
      </c>
      <c r="H299">
        <v>807</v>
      </c>
      <c r="I299">
        <v>297456</v>
      </c>
      <c r="J299" t="b">
        <v>1</v>
      </c>
      <c r="K299" t="s">
        <v>16</v>
      </c>
      <c r="L299" t="s">
        <v>439</v>
      </c>
      <c r="M299" t="s">
        <v>44</v>
      </c>
      <c r="O299">
        <v>2020</v>
      </c>
    </row>
    <row r="300" spans="1:15" x14ac:dyDescent="0.2">
      <c r="A300">
        <v>203</v>
      </c>
      <c r="B300" t="s">
        <v>343</v>
      </c>
      <c r="C300" t="s">
        <v>344</v>
      </c>
      <c r="D300">
        <v>5</v>
      </c>
      <c r="E300">
        <v>364400</v>
      </c>
      <c r="F300">
        <v>9</v>
      </c>
      <c r="G300" s="1">
        <v>67.11</v>
      </c>
      <c r="H300">
        <v>604</v>
      </c>
      <c r="I300">
        <v>298280</v>
      </c>
      <c r="J300" t="b">
        <v>1</v>
      </c>
      <c r="K300" t="s">
        <v>3</v>
      </c>
      <c r="L300" t="s">
        <v>315</v>
      </c>
      <c r="M300" t="s">
        <v>44</v>
      </c>
      <c r="O300">
        <v>2020</v>
      </c>
    </row>
    <row r="301" spans="1:15" x14ac:dyDescent="0.2">
      <c r="A301">
        <v>249</v>
      </c>
      <c r="B301" t="s">
        <v>409</v>
      </c>
      <c r="C301" t="s">
        <v>410</v>
      </c>
      <c r="D301">
        <v>6</v>
      </c>
      <c r="E301">
        <v>364100</v>
      </c>
      <c r="F301">
        <v>21</v>
      </c>
      <c r="G301" s="1">
        <v>67.05</v>
      </c>
      <c r="H301">
        <v>1408</v>
      </c>
      <c r="I301">
        <v>996580</v>
      </c>
      <c r="J301" t="b">
        <v>1</v>
      </c>
      <c r="K301" t="s">
        <v>14</v>
      </c>
      <c r="L301" t="s">
        <v>376</v>
      </c>
      <c r="M301" t="s">
        <v>39</v>
      </c>
      <c r="O301">
        <v>2020</v>
      </c>
    </row>
    <row r="302" spans="1:15" x14ac:dyDescent="0.2">
      <c r="A302">
        <v>208</v>
      </c>
      <c r="B302" t="s">
        <v>352</v>
      </c>
      <c r="C302" t="s">
        <v>353</v>
      </c>
      <c r="D302">
        <v>5</v>
      </c>
      <c r="E302">
        <v>363800</v>
      </c>
      <c r="F302">
        <v>15</v>
      </c>
      <c r="G302" s="1">
        <v>67</v>
      </c>
      <c r="H302">
        <v>1005</v>
      </c>
      <c r="I302">
        <v>280038</v>
      </c>
      <c r="J302" t="b">
        <v>1</v>
      </c>
      <c r="K302" t="s">
        <v>3</v>
      </c>
      <c r="L302" t="s">
        <v>315</v>
      </c>
      <c r="M302" t="s">
        <v>44</v>
      </c>
      <c r="O302">
        <v>2020</v>
      </c>
    </row>
    <row r="303" spans="1:15" x14ac:dyDescent="0.2">
      <c r="A303">
        <v>594</v>
      </c>
      <c r="B303" t="s">
        <v>76</v>
      </c>
      <c r="C303" t="s">
        <v>769</v>
      </c>
      <c r="D303">
        <v>12</v>
      </c>
      <c r="E303">
        <v>363800</v>
      </c>
      <c r="F303">
        <v>19</v>
      </c>
      <c r="G303" s="1">
        <v>67</v>
      </c>
      <c r="H303">
        <v>1273</v>
      </c>
      <c r="I303">
        <v>290198</v>
      </c>
      <c r="J303" t="b">
        <v>1</v>
      </c>
      <c r="K303" t="s">
        <v>0</v>
      </c>
      <c r="L303" t="s">
        <v>768</v>
      </c>
      <c r="M303" t="s">
        <v>39</v>
      </c>
      <c r="O303">
        <v>2020</v>
      </c>
    </row>
    <row r="304" spans="1:15" x14ac:dyDescent="0.2">
      <c r="A304">
        <v>61</v>
      </c>
      <c r="B304" t="s">
        <v>51</v>
      </c>
      <c r="C304" t="s">
        <v>147</v>
      </c>
      <c r="D304">
        <v>2</v>
      </c>
      <c r="E304">
        <v>363300</v>
      </c>
      <c r="F304">
        <v>22</v>
      </c>
      <c r="G304" s="1">
        <v>66.91</v>
      </c>
      <c r="H304">
        <v>1472</v>
      </c>
      <c r="I304">
        <v>296269</v>
      </c>
      <c r="J304" t="b">
        <v>1</v>
      </c>
      <c r="K304" t="s">
        <v>6</v>
      </c>
      <c r="L304" t="s">
        <v>118</v>
      </c>
      <c r="M304" t="s">
        <v>39</v>
      </c>
      <c r="O304">
        <v>2020</v>
      </c>
    </row>
    <row r="305" spans="1:15" x14ac:dyDescent="0.2">
      <c r="A305">
        <v>364</v>
      </c>
      <c r="B305" t="s">
        <v>174</v>
      </c>
      <c r="C305" t="s">
        <v>536</v>
      </c>
      <c r="D305">
        <v>7</v>
      </c>
      <c r="E305">
        <v>361700</v>
      </c>
      <c r="F305">
        <v>7</v>
      </c>
      <c r="G305" s="1">
        <v>74</v>
      </c>
      <c r="H305">
        <v>518</v>
      </c>
      <c r="I305">
        <v>270912</v>
      </c>
      <c r="J305" t="b">
        <v>1</v>
      </c>
      <c r="K305" t="s">
        <v>2</v>
      </c>
      <c r="L305" t="s">
        <v>496</v>
      </c>
      <c r="M305" t="s">
        <v>44</v>
      </c>
      <c r="N305" t="s">
        <v>36</v>
      </c>
      <c r="O305">
        <v>2020</v>
      </c>
    </row>
    <row r="306" spans="1:15" x14ac:dyDescent="0.2">
      <c r="A306">
        <v>23</v>
      </c>
      <c r="B306" t="s">
        <v>76</v>
      </c>
      <c r="C306" t="s">
        <v>77</v>
      </c>
      <c r="D306">
        <v>1</v>
      </c>
      <c r="E306">
        <v>361100</v>
      </c>
      <c r="F306">
        <v>18</v>
      </c>
      <c r="G306" s="1">
        <v>66.5</v>
      </c>
      <c r="H306">
        <v>1197</v>
      </c>
      <c r="I306">
        <v>250362</v>
      </c>
      <c r="J306" t="b">
        <v>1</v>
      </c>
      <c r="K306" t="s">
        <v>15</v>
      </c>
      <c r="L306" t="s">
        <v>35</v>
      </c>
      <c r="M306" t="s">
        <v>39</v>
      </c>
      <c r="N306" t="s">
        <v>36</v>
      </c>
      <c r="O306">
        <v>2020</v>
      </c>
    </row>
    <row r="307" spans="1:15" x14ac:dyDescent="0.2">
      <c r="A307">
        <v>95</v>
      </c>
      <c r="B307" t="s">
        <v>76</v>
      </c>
      <c r="C307" t="s">
        <v>205</v>
      </c>
      <c r="D307">
        <v>3</v>
      </c>
      <c r="E307">
        <v>360800</v>
      </c>
      <c r="F307">
        <v>9</v>
      </c>
      <c r="G307" s="1">
        <v>66.44</v>
      </c>
      <c r="H307">
        <v>598</v>
      </c>
      <c r="I307">
        <v>993795</v>
      </c>
      <c r="J307" t="b">
        <v>1</v>
      </c>
      <c r="K307" t="s">
        <v>1</v>
      </c>
      <c r="L307" t="s">
        <v>199</v>
      </c>
      <c r="M307" t="s">
        <v>44</v>
      </c>
      <c r="O307">
        <v>2020</v>
      </c>
    </row>
    <row r="308" spans="1:15" x14ac:dyDescent="0.2">
      <c r="A308">
        <v>600</v>
      </c>
      <c r="B308" t="s">
        <v>385</v>
      </c>
      <c r="C308" t="s">
        <v>775</v>
      </c>
      <c r="D308">
        <v>12</v>
      </c>
      <c r="E308">
        <v>360700</v>
      </c>
      <c r="F308">
        <v>21</v>
      </c>
      <c r="G308" s="1">
        <v>66.430000000000007</v>
      </c>
      <c r="H308">
        <v>1395</v>
      </c>
      <c r="I308">
        <v>991933</v>
      </c>
      <c r="J308" t="b">
        <v>1</v>
      </c>
      <c r="K308" t="s">
        <v>0</v>
      </c>
      <c r="L308" t="s">
        <v>768</v>
      </c>
      <c r="M308" t="s">
        <v>44</v>
      </c>
      <c r="O308">
        <v>2020</v>
      </c>
    </row>
    <row r="309" spans="1:15" x14ac:dyDescent="0.2">
      <c r="A309">
        <v>464</v>
      </c>
      <c r="B309" t="s">
        <v>182</v>
      </c>
      <c r="C309" t="s">
        <v>38</v>
      </c>
      <c r="D309">
        <v>10</v>
      </c>
      <c r="E309">
        <v>359800</v>
      </c>
      <c r="F309">
        <v>15</v>
      </c>
      <c r="G309" s="1">
        <v>66.27</v>
      </c>
      <c r="H309">
        <v>994</v>
      </c>
      <c r="I309">
        <v>290622</v>
      </c>
      <c r="J309" t="b">
        <v>1</v>
      </c>
      <c r="K309" t="s">
        <v>4</v>
      </c>
      <c r="L309" t="s">
        <v>636</v>
      </c>
      <c r="M309" t="s">
        <v>44</v>
      </c>
      <c r="O309">
        <v>2020</v>
      </c>
    </row>
    <row r="310" spans="1:15" x14ac:dyDescent="0.2">
      <c r="A310">
        <v>486</v>
      </c>
      <c r="B310" t="s">
        <v>70</v>
      </c>
      <c r="C310" t="s">
        <v>659</v>
      </c>
      <c r="D310">
        <v>10</v>
      </c>
      <c r="E310">
        <v>359800</v>
      </c>
      <c r="F310">
        <v>12</v>
      </c>
      <c r="G310" s="1">
        <v>66.25</v>
      </c>
      <c r="H310">
        <v>795</v>
      </c>
      <c r="I310">
        <v>280824</v>
      </c>
      <c r="J310" t="b">
        <v>1</v>
      </c>
      <c r="K310" t="s">
        <v>4</v>
      </c>
      <c r="L310" t="s">
        <v>636</v>
      </c>
      <c r="M310" t="s">
        <v>44</v>
      </c>
      <c r="O310">
        <v>2020</v>
      </c>
    </row>
    <row r="311" spans="1:15" x14ac:dyDescent="0.2">
      <c r="A311">
        <v>105</v>
      </c>
      <c r="B311" t="s">
        <v>218</v>
      </c>
      <c r="C311" t="s">
        <v>68</v>
      </c>
      <c r="D311">
        <v>3</v>
      </c>
      <c r="E311">
        <v>358800</v>
      </c>
      <c r="F311">
        <v>13</v>
      </c>
      <c r="G311" s="1">
        <v>66.08</v>
      </c>
      <c r="H311">
        <v>859</v>
      </c>
      <c r="I311">
        <v>281078</v>
      </c>
      <c r="J311" t="b">
        <v>1</v>
      </c>
      <c r="K311" t="s">
        <v>1</v>
      </c>
      <c r="L311" t="s">
        <v>199</v>
      </c>
      <c r="M311" t="s">
        <v>39</v>
      </c>
      <c r="O311">
        <v>2020</v>
      </c>
    </row>
    <row r="312" spans="1:15" x14ac:dyDescent="0.2">
      <c r="A312">
        <v>613</v>
      </c>
      <c r="B312" t="s">
        <v>174</v>
      </c>
      <c r="C312" t="s">
        <v>695</v>
      </c>
      <c r="D312">
        <v>12</v>
      </c>
      <c r="E312">
        <v>358800</v>
      </c>
      <c r="F312">
        <v>13</v>
      </c>
      <c r="G312" s="1">
        <v>66.08</v>
      </c>
      <c r="H312">
        <v>859</v>
      </c>
      <c r="I312">
        <v>1002227</v>
      </c>
      <c r="J312" t="b">
        <v>1</v>
      </c>
      <c r="K312" t="s">
        <v>0</v>
      </c>
      <c r="L312" t="s">
        <v>768</v>
      </c>
      <c r="M312" t="s">
        <v>44</v>
      </c>
      <c r="O312">
        <v>2020</v>
      </c>
    </row>
    <row r="313" spans="1:15" x14ac:dyDescent="0.2">
      <c r="A313">
        <v>729</v>
      </c>
      <c r="B313" t="s">
        <v>216</v>
      </c>
      <c r="C313" t="s">
        <v>907</v>
      </c>
      <c r="D313">
        <v>15</v>
      </c>
      <c r="E313">
        <v>358200</v>
      </c>
      <c r="F313">
        <v>22</v>
      </c>
      <c r="G313" s="1">
        <v>65.95</v>
      </c>
      <c r="H313">
        <v>1451</v>
      </c>
      <c r="I313">
        <v>291492</v>
      </c>
      <c r="J313" t="b">
        <v>1</v>
      </c>
      <c r="K313" t="s">
        <v>12</v>
      </c>
      <c r="L313" t="s">
        <v>906</v>
      </c>
      <c r="M313" t="s">
        <v>44</v>
      </c>
      <c r="O313">
        <v>2020</v>
      </c>
    </row>
    <row r="314" spans="1:15" x14ac:dyDescent="0.2">
      <c r="A314">
        <v>775</v>
      </c>
      <c r="B314" t="s">
        <v>169</v>
      </c>
      <c r="C314" t="s">
        <v>138</v>
      </c>
      <c r="D314">
        <v>16</v>
      </c>
      <c r="E314">
        <v>357900</v>
      </c>
      <c r="F314">
        <v>21</v>
      </c>
      <c r="G314" s="1">
        <v>65.900000000000006</v>
      </c>
      <c r="H314">
        <v>1384</v>
      </c>
      <c r="I314">
        <v>1004385</v>
      </c>
      <c r="J314" t="b">
        <v>1</v>
      </c>
      <c r="K314" t="s">
        <v>7</v>
      </c>
      <c r="L314" t="s">
        <v>947</v>
      </c>
      <c r="M314" t="s">
        <v>44</v>
      </c>
      <c r="O314">
        <v>2020</v>
      </c>
    </row>
    <row r="315" spans="1:15" x14ac:dyDescent="0.2">
      <c r="A315">
        <v>71</v>
      </c>
      <c r="B315" t="s">
        <v>164</v>
      </c>
      <c r="C315" t="s">
        <v>165</v>
      </c>
      <c r="D315">
        <v>2</v>
      </c>
      <c r="E315">
        <v>357400</v>
      </c>
      <c r="F315">
        <v>22</v>
      </c>
      <c r="G315" s="1">
        <v>65.819999999999993</v>
      </c>
      <c r="H315">
        <v>1448</v>
      </c>
      <c r="I315">
        <v>293581</v>
      </c>
      <c r="J315" t="b">
        <v>1</v>
      </c>
      <c r="K315" t="s">
        <v>6</v>
      </c>
      <c r="L315" t="s">
        <v>118</v>
      </c>
      <c r="M315" t="s">
        <v>44</v>
      </c>
      <c r="O315">
        <v>2020</v>
      </c>
    </row>
    <row r="316" spans="1:15" x14ac:dyDescent="0.2">
      <c r="A316">
        <v>452</v>
      </c>
      <c r="B316" t="s">
        <v>49</v>
      </c>
      <c r="C316" t="s">
        <v>626</v>
      </c>
      <c r="D316">
        <v>8</v>
      </c>
      <c r="E316">
        <v>356800</v>
      </c>
      <c r="F316">
        <v>21</v>
      </c>
      <c r="G316" s="1">
        <v>65.709999999999994</v>
      </c>
      <c r="H316">
        <v>1380</v>
      </c>
      <c r="I316">
        <v>280969</v>
      </c>
      <c r="J316" t="b">
        <v>1</v>
      </c>
      <c r="K316" t="s">
        <v>5</v>
      </c>
      <c r="L316" t="s">
        <v>588</v>
      </c>
      <c r="M316" t="s">
        <v>36</v>
      </c>
      <c r="O316">
        <v>2020</v>
      </c>
    </row>
    <row r="317" spans="1:15" x14ac:dyDescent="0.2">
      <c r="A317">
        <v>545</v>
      </c>
      <c r="B317" t="s">
        <v>265</v>
      </c>
      <c r="C317" t="s">
        <v>716</v>
      </c>
      <c r="D317">
        <v>9</v>
      </c>
      <c r="E317">
        <v>356300</v>
      </c>
      <c r="F317">
        <v>18</v>
      </c>
      <c r="G317" s="1">
        <v>65.61</v>
      </c>
      <c r="H317">
        <v>1181</v>
      </c>
      <c r="I317">
        <v>295340</v>
      </c>
      <c r="J317" t="b">
        <v>1</v>
      </c>
      <c r="K317" t="s">
        <v>11</v>
      </c>
      <c r="L317" t="s">
        <v>678</v>
      </c>
      <c r="M317" t="s">
        <v>44</v>
      </c>
      <c r="O317">
        <v>2020</v>
      </c>
    </row>
    <row r="318" spans="1:15" x14ac:dyDescent="0.2">
      <c r="A318">
        <v>101</v>
      </c>
      <c r="B318" t="s">
        <v>127</v>
      </c>
      <c r="C318" t="s">
        <v>212</v>
      </c>
      <c r="D318">
        <v>3</v>
      </c>
      <c r="E318">
        <v>356100</v>
      </c>
      <c r="F318">
        <v>21</v>
      </c>
      <c r="G318" s="1">
        <v>65.569999999999993</v>
      </c>
      <c r="H318">
        <v>1377</v>
      </c>
      <c r="I318">
        <v>999827</v>
      </c>
      <c r="J318" t="b">
        <v>1</v>
      </c>
      <c r="K318" t="s">
        <v>1</v>
      </c>
      <c r="L318" t="s">
        <v>199</v>
      </c>
      <c r="M318" t="s">
        <v>44</v>
      </c>
      <c r="N318" t="s">
        <v>36</v>
      </c>
      <c r="O318">
        <v>2020</v>
      </c>
    </row>
    <row r="319" spans="1:15" x14ac:dyDescent="0.2">
      <c r="A319">
        <v>149</v>
      </c>
      <c r="B319" t="s">
        <v>200</v>
      </c>
      <c r="C319" t="s">
        <v>270</v>
      </c>
      <c r="D319">
        <v>4</v>
      </c>
      <c r="E319">
        <v>355300</v>
      </c>
      <c r="F319">
        <v>16</v>
      </c>
      <c r="G319" s="1">
        <v>65.44</v>
      </c>
      <c r="H319">
        <v>1047</v>
      </c>
      <c r="I319">
        <v>270861</v>
      </c>
      <c r="J319" t="b">
        <v>1</v>
      </c>
      <c r="K319" t="s">
        <v>13</v>
      </c>
      <c r="L319" t="s">
        <v>253</v>
      </c>
      <c r="M319" t="s">
        <v>39</v>
      </c>
      <c r="O319">
        <v>2020</v>
      </c>
    </row>
    <row r="320" spans="1:15" x14ac:dyDescent="0.2">
      <c r="A320">
        <v>665</v>
      </c>
      <c r="B320" t="s">
        <v>174</v>
      </c>
      <c r="C320" t="s">
        <v>847</v>
      </c>
      <c r="D320">
        <v>13</v>
      </c>
      <c r="E320">
        <v>354200</v>
      </c>
      <c r="F320">
        <v>13</v>
      </c>
      <c r="G320" s="1">
        <v>65.23</v>
      </c>
      <c r="H320">
        <v>848</v>
      </c>
      <c r="I320">
        <v>992000</v>
      </c>
      <c r="J320" t="b">
        <v>1</v>
      </c>
      <c r="K320" t="s">
        <v>9</v>
      </c>
      <c r="L320" t="s">
        <v>817</v>
      </c>
      <c r="M320" t="s">
        <v>44</v>
      </c>
      <c r="O320">
        <v>2020</v>
      </c>
    </row>
    <row r="321" spans="1:15" x14ac:dyDescent="0.2">
      <c r="A321">
        <v>764</v>
      </c>
      <c r="B321" t="s">
        <v>560</v>
      </c>
      <c r="C321" t="s">
        <v>937</v>
      </c>
      <c r="D321">
        <v>15</v>
      </c>
      <c r="E321">
        <v>354000</v>
      </c>
      <c r="F321">
        <v>16</v>
      </c>
      <c r="G321" s="1">
        <v>65.19</v>
      </c>
      <c r="H321">
        <v>1043</v>
      </c>
      <c r="I321">
        <v>280013</v>
      </c>
      <c r="J321" t="b">
        <v>1</v>
      </c>
      <c r="K321" t="s">
        <v>12</v>
      </c>
      <c r="L321" t="s">
        <v>906</v>
      </c>
      <c r="M321" t="s">
        <v>39</v>
      </c>
      <c r="O321">
        <v>2020</v>
      </c>
    </row>
    <row r="322" spans="1:15" x14ac:dyDescent="0.2">
      <c r="A322">
        <v>548</v>
      </c>
      <c r="B322" t="s">
        <v>137</v>
      </c>
      <c r="C322" t="s">
        <v>720</v>
      </c>
      <c r="D322">
        <v>9</v>
      </c>
      <c r="E322">
        <v>353800</v>
      </c>
      <c r="F322">
        <v>19</v>
      </c>
      <c r="G322" s="1">
        <v>65.16</v>
      </c>
      <c r="H322">
        <v>1238</v>
      </c>
      <c r="I322">
        <v>998484</v>
      </c>
      <c r="J322" t="b">
        <v>1</v>
      </c>
      <c r="K322" t="s">
        <v>11</v>
      </c>
      <c r="L322" t="s">
        <v>678</v>
      </c>
      <c r="M322" t="s">
        <v>44</v>
      </c>
      <c r="O322">
        <v>2020</v>
      </c>
    </row>
    <row r="323" spans="1:15" x14ac:dyDescent="0.2">
      <c r="A323">
        <v>397</v>
      </c>
      <c r="B323" t="s">
        <v>308</v>
      </c>
      <c r="C323" t="s">
        <v>220</v>
      </c>
      <c r="D323">
        <v>18</v>
      </c>
      <c r="E323">
        <v>353500</v>
      </c>
      <c r="F323">
        <v>19</v>
      </c>
      <c r="G323" s="1">
        <v>65.11</v>
      </c>
      <c r="H323">
        <v>1237</v>
      </c>
      <c r="I323">
        <v>291509</v>
      </c>
      <c r="J323" t="b">
        <v>1</v>
      </c>
      <c r="K323" t="s">
        <v>541</v>
      </c>
      <c r="L323" t="s">
        <v>17</v>
      </c>
      <c r="M323" t="s">
        <v>39</v>
      </c>
      <c r="O323">
        <v>2020</v>
      </c>
    </row>
    <row r="324" spans="1:15" x14ac:dyDescent="0.2">
      <c r="A324">
        <v>227</v>
      </c>
      <c r="B324" t="s">
        <v>158</v>
      </c>
      <c r="C324" t="s">
        <v>377</v>
      </c>
      <c r="D324">
        <v>6</v>
      </c>
      <c r="E324">
        <v>353000</v>
      </c>
      <c r="F324">
        <v>13</v>
      </c>
      <c r="G324" s="1">
        <v>65</v>
      </c>
      <c r="H324">
        <v>845</v>
      </c>
      <c r="I324">
        <v>295067</v>
      </c>
      <c r="J324" t="b">
        <v>1</v>
      </c>
      <c r="K324" t="s">
        <v>14</v>
      </c>
      <c r="L324" t="s">
        <v>376</v>
      </c>
      <c r="M324" t="s">
        <v>39</v>
      </c>
      <c r="O324">
        <v>2020</v>
      </c>
    </row>
    <row r="325" spans="1:15" x14ac:dyDescent="0.2">
      <c r="A325">
        <v>264</v>
      </c>
      <c r="B325" t="s">
        <v>184</v>
      </c>
      <c r="C325" t="s">
        <v>428</v>
      </c>
      <c r="D325">
        <v>6</v>
      </c>
      <c r="E325">
        <v>353000</v>
      </c>
      <c r="F325">
        <v>18</v>
      </c>
      <c r="G325" s="1">
        <v>65</v>
      </c>
      <c r="H325">
        <v>1170</v>
      </c>
      <c r="I325">
        <v>992059</v>
      </c>
      <c r="J325" t="b">
        <v>1</v>
      </c>
      <c r="K325" t="s">
        <v>14</v>
      </c>
      <c r="L325" t="s">
        <v>376</v>
      </c>
      <c r="M325" t="s">
        <v>44</v>
      </c>
      <c r="O325">
        <v>2020</v>
      </c>
    </row>
    <row r="326" spans="1:15" x14ac:dyDescent="0.2">
      <c r="A326">
        <v>783</v>
      </c>
      <c r="B326" t="s">
        <v>218</v>
      </c>
      <c r="C326" t="s">
        <v>952</v>
      </c>
      <c r="D326">
        <v>16</v>
      </c>
      <c r="E326">
        <v>353000</v>
      </c>
      <c r="F326">
        <v>15</v>
      </c>
      <c r="G326" s="1">
        <v>65</v>
      </c>
      <c r="H326">
        <v>975</v>
      </c>
      <c r="I326">
        <v>298268</v>
      </c>
      <c r="J326" t="b">
        <v>1</v>
      </c>
      <c r="K326" t="s">
        <v>7</v>
      </c>
      <c r="L326" t="s">
        <v>947</v>
      </c>
      <c r="M326" t="s">
        <v>39</v>
      </c>
      <c r="O326">
        <v>2020</v>
      </c>
    </row>
    <row r="327" spans="1:15" x14ac:dyDescent="0.2">
      <c r="A327">
        <v>191</v>
      </c>
      <c r="B327" t="s">
        <v>329</v>
      </c>
      <c r="C327" t="s">
        <v>330</v>
      </c>
      <c r="D327">
        <v>5</v>
      </c>
      <c r="E327">
        <v>352300</v>
      </c>
      <c r="F327">
        <v>16</v>
      </c>
      <c r="G327" s="1">
        <v>64.88</v>
      </c>
      <c r="H327">
        <v>1038</v>
      </c>
      <c r="I327">
        <v>990816</v>
      </c>
      <c r="J327" t="b">
        <v>1</v>
      </c>
      <c r="K327" t="s">
        <v>3</v>
      </c>
      <c r="L327" t="s">
        <v>315</v>
      </c>
      <c r="M327" t="s">
        <v>39</v>
      </c>
      <c r="O327">
        <v>2020</v>
      </c>
    </row>
    <row r="328" spans="1:15" x14ac:dyDescent="0.2">
      <c r="A328">
        <v>169</v>
      </c>
      <c r="B328" t="s">
        <v>55</v>
      </c>
      <c r="C328" t="s">
        <v>297</v>
      </c>
      <c r="D328">
        <v>4</v>
      </c>
      <c r="E328">
        <v>352200</v>
      </c>
      <c r="F328">
        <v>22</v>
      </c>
      <c r="G328" s="1">
        <v>64.86</v>
      </c>
      <c r="H328">
        <v>1427</v>
      </c>
      <c r="I328">
        <v>280012</v>
      </c>
      <c r="J328" t="b">
        <v>1</v>
      </c>
      <c r="K328" t="s">
        <v>13</v>
      </c>
      <c r="L328" t="s">
        <v>253</v>
      </c>
      <c r="M328" t="s">
        <v>39</v>
      </c>
      <c r="O328">
        <v>2020</v>
      </c>
    </row>
    <row r="329" spans="1:15" x14ac:dyDescent="0.2">
      <c r="A329">
        <v>186</v>
      </c>
      <c r="B329" t="s">
        <v>321</v>
      </c>
      <c r="C329" t="s">
        <v>322</v>
      </c>
      <c r="D329">
        <v>5</v>
      </c>
      <c r="E329">
        <v>352000</v>
      </c>
      <c r="F329">
        <v>11</v>
      </c>
      <c r="G329" s="1">
        <v>64.819999999999993</v>
      </c>
      <c r="H329">
        <v>713</v>
      </c>
      <c r="I329">
        <v>998109</v>
      </c>
      <c r="J329" t="b">
        <v>1</v>
      </c>
      <c r="K329" t="s">
        <v>3</v>
      </c>
      <c r="L329" t="s">
        <v>315</v>
      </c>
      <c r="M329" t="s">
        <v>36</v>
      </c>
      <c r="O329">
        <v>2020</v>
      </c>
    </row>
    <row r="330" spans="1:15" x14ac:dyDescent="0.2">
      <c r="A330">
        <v>560</v>
      </c>
      <c r="B330" t="s">
        <v>136</v>
      </c>
      <c r="C330" t="s">
        <v>394</v>
      </c>
      <c r="D330">
        <v>11</v>
      </c>
      <c r="E330">
        <v>350600</v>
      </c>
      <c r="F330">
        <v>9</v>
      </c>
      <c r="G330" s="1">
        <v>64.56</v>
      </c>
      <c r="H330">
        <v>581</v>
      </c>
      <c r="I330">
        <v>280711</v>
      </c>
      <c r="J330" t="b">
        <v>1</v>
      </c>
      <c r="K330" t="s">
        <v>10</v>
      </c>
      <c r="L330" t="s">
        <v>723</v>
      </c>
      <c r="M330" t="s">
        <v>44</v>
      </c>
      <c r="O330">
        <v>2020</v>
      </c>
    </row>
    <row r="331" spans="1:15" x14ac:dyDescent="0.2">
      <c r="A331">
        <v>451</v>
      </c>
      <c r="B331" t="s">
        <v>174</v>
      </c>
      <c r="C331" t="s">
        <v>625</v>
      </c>
      <c r="D331">
        <v>8</v>
      </c>
      <c r="E331">
        <v>350300</v>
      </c>
      <c r="F331">
        <v>10</v>
      </c>
      <c r="G331" s="1">
        <v>64.5</v>
      </c>
      <c r="H331">
        <v>645</v>
      </c>
      <c r="I331">
        <v>998114</v>
      </c>
      <c r="J331" t="b">
        <v>1</v>
      </c>
      <c r="K331" t="s">
        <v>5</v>
      </c>
      <c r="L331" t="s">
        <v>588</v>
      </c>
      <c r="M331" t="s">
        <v>39</v>
      </c>
      <c r="O331">
        <v>2020</v>
      </c>
    </row>
    <row r="332" spans="1:15" x14ac:dyDescent="0.2">
      <c r="A332">
        <v>471</v>
      </c>
      <c r="B332" t="s">
        <v>213</v>
      </c>
      <c r="C332" t="s">
        <v>337</v>
      </c>
      <c r="D332">
        <v>10</v>
      </c>
      <c r="E332">
        <v>349300</v>
      </c>
      <c r="F332">
        <v>19</v>
      </c>
      <c r="G332" s="1">
        <v>64.319999999999993</v>
      </c>
      <c r="H332">
        <v>1222</v>
      </c>
      <c r="I332">
        <v>290160</v>
      </c>
      <c r="J332" t="b">
        <v>1</v>
      </c>
      <c r="K332" t="s">
        <v>4</v>
      </c>
      <c r="L332" t="s">
        <v>636</v>
      </c>
      <c r="M332" t="s">
        <v>39</v>
      </c>
      <c r="O332">
        <v>2020</v>
      </c>
    </row>
    <row r="333" spans="1:15" x14ac:dyDescent="0.2">
      <c r="A333">
        <v>632</v>
      </c>
      <c r="B333" t="s">
        <v>343</v>
      </c>
      <c r="C333" t="s">
        <v>811</v>
      </c>
      <c r="D333">
        <v>12</v>
      </c>
      <c r="E333">
        <v>349300</v>
      </c>
      <c r="F333">
        <v>12</v>
      </c>
      <c r="G333" s="1">
        <v>64.33</v>
      </c>
      <c r="H333">
        <v>772</v>
      </c>
      <c r="I333">
        <v>992049</v>
      </c>
      <c r="J333" t="b">
        <v>1</v>
      </c>
      <c r="K333" t="s">
        <v>0</v>
      </c>
      <c r="L333" t="s">
        <v>768</v>
      </c>
      <c r="M333" t="s">
        <v>39</v>
      </c>
      <c r="O333">
        <v>2020</v>
      </c>
    </row>
    <row r="334" spans="1:15" x14ac:dyDescent="0.2">
      <c r="A334">
        <v>523</v>
      </c>
      <c r="B334" t="s">
        <v>42</v>
      </c>
      <c r="C334" t="s">
        <v>567</v>
      </c>
      <c r="D334">
        <v>9</v>
      </c>
      <c r="E334">
        <v>348500</v>
      </c>
      <c r="F334">
        <v>0</v>
      </c>
      <c r="G334" s="1">
        <v>0</v>
      </c>
      <c r="H334">
        <v>0</v>
      </c>
      <c r="I334">
        <v>290802</v>
      </c>
      <c r="J334" t="b">
        <v>1</v>
      </c>
      <c r="K334" t="s">
        <v>11</v>
      </c>
      <c r="L334" t="s">
        <v>678</v>
      </c>
      <c r="M334" t="s">
        <v>36</v>
      </c>
      <c r="O334">
        <v>2020</v>
      </c>
    </row>
    <row r="335" spans="1:15" x14ac:dyDescent="0.2">
      <c r="A335">
        <v>394</v>
      </c>
      <c r="B335" t="s">
        <v>184</v>
      </c>
      <c r="C335" t="s">
        <v>567</v>
      </c>
      <c r="D335">
        <v>18</v>
      </c>
      <c r="E335">
        <v>348400</v>
      </c>
      <c r="F335">
        <v>5</v>
      </c>
      <c r="G335" s="1">
        <v>80.2</v>
      </c>
      <c r="H335">
        <v>401</v>
      </c>
      <c r="I335">
        <v>270811</v>
      </c>
      <c r="J335" t="b">
        <v>1</v>
      </c>
      <c r="K335" t="s">
        <v>541</v>
      </c>
      <c r="L335" t="s">
        <v>17</v>
      </c>
      <c r="M335" t="s">
        <v>91</v>
      </c>
      <c r="O335">
        <v>2020</v>
      </c>
    </row>
    <row r="336" spans="1:15" x14ac:dyDescent="0.2">
      <c r="A336">
        <v>111</v>
      </c>
      <c r="B336" t="s">
        <v>225</v>
      </c>
      <c r="C336" t="s">
        <v>226</v>
      </c>
      <c r="D336">
        <v>3</v>
      </c>
      <c r="E336">
        <v>348000</v>
      </c>
      <c r="F336">
        <v>13</v>
      </c>
      <c r="G336" s="1">
        <v>64.08</v>
      </c>
      <c r="H336">
        <v>833</v>
      </c>
      <c r="I336">
        <v>298302</v>
      </c>
      <c r="J336" t="b">
        <v>1</v>
      </c>
      <c r="K336" t="s">
        <v>1</v>
      </c>
      <c r="L336" t="s">
        <v>199</v>
      </c>
      <c r="M336" t="s">
        <v>39</v>
      </c>
      <c r="O336">
        <v>2020</v>
      </c>
    </row>
    <row r="337" spans="1:15" x14ac:dyDescent="0.2">
      <c r="A337">
        <v>421</v>
      </c>
      <c r="B337" t="s">
        <v>184</v>
      </c>
      <c r="C337" t="s">
        <v>594</v>
      </c>
      <c r="D337">
        <v>8</v>
      </c>
      <c r="E337">
        <v>348000</v>
      </c>
      <c r="F337">
        <v>22</v>
      </c>
      <c r="G337" s="1">
        <v>64.09</v>
      </c>
      <c r="H337">
        <v>1410</v>
      </c>
      <c r="I337">
        <v>293738</v>
      </c>
      <c r="J337" t="b">
        <v>1</v>
      </c>
      <c r="K337" t="s">
        <v>5</v>
      </c>
      <c r="L337" t="s">
        <v>588</v>
      </c>
      <c r="M337" t="s">
        <v>39</v>
      </c>
      <c r="O337">
        <v>2020</v>
      </c>
    </row>
    <row r="338" spans="1:15" x14ac:dyDescent="0.2">
      <c r="A338">
        <v>380</v>
      </c>
      <c r="B338" t="s">
        <v>553</v>
      </c>
      <c r="C338" t="s">
        <v>554</v>
      </c>
      <c r="D338">
        <v>18</v>
      </c>
      <c r="E338">
        <v>347300</v>
      </c>
      <c r="F338">
        <v>22</v>
      </c>
      <c r="G338" s="1">
        <v>63.95</v>
      </c>
      <c r="H338">
        <v>1407</v>
      </c>
      <c r="I338">
        <v>1002251</v>
      </c>
      <c r="J338" t="b">
        <v>1</v>
      </c>
      <c r="K338" t="s">
        <v>541</v>
      </c>
      <c r="L338" t="s">
        <v>17</v>
      </c>
      <c r="M338" t="s">
        <v>44</v>
      </c>
      <c r="O338">
        <v>2020</v>
      </c>
    </row>
    <row r="339" spans="1:15" x14ac:dyDescent="0.2">
      <c r="A339">
        <v>448</v>
      </c>
      <c r="B339" t="s">
        <v>98</v>
      </c>
      <c r="C339" t="s">
        <v>623</v>
      </c>
      <c r="D339">
        <v>8</v>
      </c>
      <c r="E339">
        <v>346600</v>
      </c>
      <c r="F339">
        <v>22</v>
      </c>
      <c r="G339" s="1">
        <v>63.82</v>
      </c>
      <c r="H339">
        <v>1404</v>
      </c>
      <c r="I339">
        <v>260710</v>
      </c>
      <c r="J339" t="b">
        <v>1</v>
      </c>
      <c r="K339" t="s">
        <v>5</v>
      </c>
      <c r="L339" t="s">
        <v>588</v>
      </c>
      <c r="M339" t="s">
        <v>44</v>
      </c>
      <c r="O339">
        <v>2020</v>
      </c>
    </row>
    <row r="340" spans="1:15" x14ac:dyDescent="0.2">
      <c r="A340">
        <v>353</v>
      </c>
      <c r="B340" t="s">
        <v>275</v>
      </c>
      <c r="C340" t="s">
        <v>93</v>
      </c>
      <c r="D340">
        <v>7</v>
      </c>
      <c r="E340">
        <v>346500</v>
      </c>
      <c r="F340">
        <v>20</v>
      </c>
      <c r="G340" s="1">
        <v>63.8</v>
      </c>
      <c r="H340">
        <v>1276</v>
      </c>
      <c r="I340">
        <v>1007102</v>
      </c>
      <c r="J340" t="b">
        <v>1</v>
      </c>
      <c r="K340" t="s">
        <v>2</v>
      </c>
      <c r="L340" t="s">
        <v>496</v>
      </c>
      <c r="M340" t="s">
        <v>39</v>
      </c>
      <c r="O340">
        <v>2020</v>
      </c>
    </row>
    <row r="341" spans="1:15" x14ac:dyDescent="0.2">
      <c r="A341">
        <v>680</v>
      </c>
      <c r="B341" t="s">
        <v>859</v>
      </c>
      <c r="C341" t="s">
        <v>860</v>
      </c>
      <c r="D341">
        <v>13</v>
      </c>
      <c r="E341">
        <v>346200</v>
      </c>
      <c r="F341">
        <v>8</v>
      </c>
      <c r="G341" s="1">
        <v>63.75</v>
      </c>
      <c r="H341">
        <v>510</v>
      </c>
      <c r="I341">
        <v>290757</v>
      </c>
      <c r="J341" t="b">
        <v>1</v>
      </c>
      <c r="K341" t="s">
        <v>9</v>
      </c>
      <c r="L341" t="s">
        <v>817</v>
      </c>
      <c r="M341" t="s">
        <v>39</v>
      </c>
      <c r="O341">
        <v>2020</v>
      </c>
    </row>
    <row r="342" spans="1:15" x14ac:dyDescent="0.2">
      <c r="A342">
        <v>661</v>
      </c>
      <c r="B342" t="s">
        <v>842</v>
      </c>
      <c r="C342" t="s">
        <v>843</v>
      </c>
      <c r="D342">
        <v>13</v>
      </c>
      <c r="E342">
        <v>345900</v>
      </c>
      <c r="F342">
        <v>13</v>
      </c>
      <c r="G342" s="1">
        <v>63.69</v>
      </c>
      <c r="H342">
        <v>828</v>
      </c>
      <c r="I342">
        <v>294570</v>
      </c>
      <c r="J342" t="b">
        <v>1</v>
      </c>
      <c r="K342" t="s">
        <v>9</v>
      </c>
      <c r="L342" t="s">
        <v>817</v>
      </c>
      <c r="M342" t="s">
        <v>44</v>
      </c>
      <c r="O342">
        <v>2020</v>
      </c>
    </row>
    <row r="343" spans="1:15" x14ac:dyDescent="0.2">
      <c r="A343">
        <v>542</v>
      </c>
      <c r="B343" t="s">
        <v>216</v>
      </c>
      <c r="C343" t="s">
        <v>111</v>
      </c>
      <c r="D343">
        <v>9</v>
      </c>
      <c r="E343">
        <v>345600</v>
      </c>
      <c r="F343">
        <v>11</v>
      </c>
      <c r="G343" s="1">
        <v>63.64</v>
      </c>
      <c r="H343">
        <v>700</v>
      </c>
      <c r="I343">
        <v>291550</v>
      </c>
      <c r="J343" t="b">
        <v>1</v>
      </c>
      <c r="K343" t="s">
        <v>11</v>
      </c>
      <c r="L343" t="s">
        <v>678</v>
      </c>
      <c r="M343" t="s">
        <v>39</v>
      </c>
      <c r="O343">
        <v>2020</v>
      </c>
    </row>
    <row r="344" spans="1:15" x14ac:dyDescent="0.2">
      <c r="A344">
        <v>20</v>
      </c>
      <c r="B344" t="s">
        <v>72</v>
      </c>
      <c r="C344" t="s">
        <v>73</v>
      </c>
      <c r="D344">
        <v>1</v>
      </c>
      <c r="E344">
        <v>344300</v>
      </c>
      <c r="F344">
        <v>15</v>
      </c>
      <c r="G344" s="1">
        <v>63.4</v>
      </c>
      <c r="H344">
        <v>951</v>
      </c>
      <c r="I344">
        <v>295103</v>
      </c>
      <c r="J344" t="b">
        <v>1</v>
      </c>
      <c r="K344" t="s">
        <v>15</v>
      </c>
      <c r="L344" t="s">
        <v>35</v>
      </c>
      <c r="M344" t="s">
        <v>44</v>
      </c>
      <c r="O344">
        <v>2020</v>
      </c>
    </row>
    <row r="345" spans="1:15" x14ac:dyDescent="0.2">
      <c r="A345">
        <v>620</v>
      </c>
      <c r="B345" t="s">
        <v>797</v>
      </c>
      <c r="C345" t="s">
        <v>798</v>
      </c>
      <c r="D345">
        <v>12</v>
      </c>
      <c r="E345">
        <v>343800</v>
      </c>
      <c r="F345">
        <v>16</v>
      </c>
      <c r="G345" s="1">
        <v>63.31</v>
      </c>
      <c r="H345">
        <v>1013</v>
      </c>
      <c r="I345">
        <v>294592</v>
      </c>
      <c r="J345" t="b">
        <v>1</v>
      </c>
      <c r="K345" t="s">
        <v>0</v>
      </c>
      <c r="L345" t="s">
        <v>768</v>
      </c>
      <c r="M345" t="s">
        <v>36</v>
      </c>
      <c r="O345">
        <v>2020</v>
      </c>
    </row>
    <row r="346" spans="1:15" x14ac:dyDescent="0.2">
      <c r="A346">
        <v>252</v>
      </c>
      <c r="B346" t="s">
        <v>189</v>
      </c>
      <c r="C346" t="s">
        <v>414</v>
      </c>
      <c r="D346">
        <v>6</v>
      </c>
      <c r="E346">
        <v>342900</v>
      </c>
      <c r="F346">
        <v>20</v>
      </c>
      <c r="G346" s="1">
        <v>63.15</v>
      </c>
      <c r="H346">
        <v>1263</v>
      </c>
      <c r="I346">
        <v>290817</v>
      </c>
      <c r="J346" t="b">
        <v>1</v>
      </c>
      <c r="K346" t="s">
        <v>14</v>
      </c>
      <c r="L346" t="s">
        <v>376</v>
      </c>
      <c r="M346" t="s">
        <v>44</v>
      </c>
      <c r="O346">
        <v>2020</v>
      </c>
    </row>
    <row r="347" spans="1:15" x14ac:dyDescent="0.2">
      <c r="A347">
        <v>245</v>
      </c>
      <c r="B347" t="s">
        <v>402</v>
      </c>
      <c r="C347" t="s">
        <v>403</v>
      </c>
      <c r="D347">
        <v>6</v>
      </c>
      <c r="E347">
        <v>342400</v>
      </c>
      <c r="F347">
        <v>22</v>
      </c>
      <c r="G347" s="1">
        <v>63.05</v>
      </c>
      <c r="H347">
        <v>1387</v>
      </c>
      <c r="I347">
        <v>295222</v>
      </c>
      <c r="J347" t="b">
        <v>1</v>
      </c>
      <c r="K347" t="s">
        <v>14</v>
      </c>
      <c r="L347" t="s">
        <v>376</v>
      </c>
      <c r="M347" t="s">
        <v>39</v>
      </c>
      <c r="O347">
        <v>2020</v>
      </c>
    </row>
    <row r="348" spans="1:15" x14ac:dyDescent="0.2">
      <c r="A348">
        <v>513</v>
      </c>
      <c r="B348" t="s">
        <v>37</v>
      </c>
      <c r="C348" t="s">
        <v>685</v>
      </c>
      <c r="D348">
        <v>9</v>
      </c>
      <c r="E348">
        <v>342100</v>
      </c>
      <c r="F348">
        <v>14</v>
      </c>
      <c r="G348" s="1">
        <v>63</v>
      </c>
      <c r="H348">
        <v>882</v>
      </c>
      <c r="I348">
        <v>1002267</v>
      </c>
      <c r="J348" t="b">
        <v>1</v>
      </c>
      <c r="K348" t="s">
        <v>11</v>
      </c>
      <c r="L348" t="s">
        <v>678</v>
      </c>
      <c r="M348" t="s">
        <v>44</v>
      </c>
      <c r="N348" t="s">
        <v>36</v>
      </c>
      <c r="O348">
        <v>2020</v>
      </c>
    </row>
    <row r="349" spans="1:15" x14ac:dyDescent="0.2">
      <c r="A349">
        <v>251</v>
      </c>
      <c r="B349" t="s">
        <v>412</v>
      </c>
      <c r="C349" t="s">
        <v>413</v>
      </c>
      <c r="D349">
        <v>6</v>
      </c>
      <c r="E349">
        <v>339900</v>
      </c>
      <c r="F349">
        <v>10</v>
      </c>
      <c r="G349" s="1">
        <v>62.6</v>
      </c>
      <c r="H349">
        <v>626</v>
      </c>
      <c r="I349">
        <v>997933</v>
      </c>
      <c r="J349" t="b">
        <v>1</v>
      </c>
      <c r="K349" t="s">
        <v>14</v>
      </c>
      <c r="L349" t="s">
        <v>376</v>
      </c>
      <c r="M349" t="s">
        <v>39</v>
      </c>
      <c r="O349">
        <v>2020</v>
      </c>
    </row>
    <row r="350" spans="1:15" x14ac:dyDescent="0.2">
      <c r="A350">
        <v>538</v>
      </c>
      <c r="B350" t="s">
        <v>710</v>
      </c>
      <c r="C350" t="s">
        <v>133</v>
      </c>
      <c r="D350">
        <v>9</v>
      </c>
      <c r="E350">
        <v>339900</v>
      </c>
      <c r="F350">
        <v>20</v>
      </c>
      <c r="G350" s="1">
        <v>62.6</v>
      </c>
      <c r="H350">
        <v>1252</v>
      </c>
      <c r="I350">
        <v>1005729</v>
      </c>
      <c r="J350" t="b">
        <v>1</v>
      </c>
      <c r="K350" t="s">
        <v>11</v>
      </c>
      <c r="L350" t="s">
        <v>678</v>
      </c>
      <c r="M350" t="s">
        <v>44</v>
      </c>
      <c r="O350">
        <v>2020</v>
      </c>
    </row>
    <row r="351" spans="1:15" x14ac:dyDescent="0.2">
      <c r="A351">
        <v>514</v>
      </c>
      <c r="B351" t="s">
        <v>686</v>
      </c>
      <c r="C351" t="s">
        <v>687</v>
      </c>
      <c r="D351">
        <v>9</v>
      </c>
      <c r="E351">
        <v>339600</v>
      </c>
      <c r="F351">
        <v>0</v>
      </c>
      <c r="G351" s="1">
        <v>0</v>
      </c>
      <c r="H351">
        <v>0</v>
      </c>
      <c r="I351">
        <v>290199</v>
      </c>
      <c r="J351" t="b">
        <v>1</v>
      </c>
      <c r="K351" t="s">
        <v>11</v>
      </c>
      <c r="L351" t="s">
        <v>678</v>
      </c>
      <c r="M351" t="s">
        <v>39</v>
      </c>
      <c r="O351">
        <v>2020</v>
      </c>
    </row>
    <row r="352" spans="1:15" x14ac:dyDescent="0.2">
      <c r="A352">
        <v>234</v>
      </c>
      <c r="B352" t="s">
        <v>308</v>
      </c>
      <c r="C352" t="s">
        <v>387</v>
      </c>
      <c r="D352">
        <v>6</v>
      </c>
      <c r="E352">
        <v>338900</v>
      </c>
      <c r="F352">
        <v>20</v>
      </c>
      <c r="G352" s="1">
        <v>62.4</v>
      </c>
      <c r="H352">
        <v>1248</v>
      </c>
      <c r="I352">
        <v>1002239</v>
      </c>
      <c r="J352" t="b">
        <v>1</v>
      </c>
      <c r="K352" t="s">
        <v>14</v>
      </c>
      <c r="L352" t="s">
        <v>376</v>
      </c>
      <c r="M352" t="s">
        <v>39</v>
      </c>
      <c r="O352">
        <v>2020</v>
      </c>
    </row>
    <row r="353" spans="1:15" x14ac:dyDescent="0.2">
      <c r="A353">
        <v>175</v>
      </c>
      <c r="B353" t="s">
        <v>216</v>
      </c>
      <c r="C353" t="s">
        <v>133</v>
      </c>
      <c r="D353">
        <v>4</v>
      </c>
      <c r="E353">
        <v>338600</v>
      </c>
      <c r="F353">
        <v>20</v>
      </c>
      <c r="G353" s="1">
        <v>62.35</v>
      </c>
      <c r="H353">
        <v>1247</v>
      </c>
      <c r="I353">
        <v>290289</v>
      </c>
      <c r="J353" t="b">
        <v>1</v>
      </c>
      <c r="K353" t="s">
        <v>13</v>
      </c>
      <c r="L353" t="s">
        <v>253</v>
      </c>
      <c r="M353" t="s">
        <v>44</v>
      </c>
      <c r="O353">
        <v>2020</v>
      </c>
    </row>
    <row r="354" spans="1:15" x14ac:dyDescent="0.2">
      <c r="A354">
        <v>581</v>
      </c>
      <c r="B354" t="s">
        <v>536</v>
      </c>
      <c r="C354" t="s">
        <v>753</v>
      </c>
      <c r="D354">
        <v>11</v>
      </c>
      <c r="E354">
        <v>338600</v>
      </c>
      <c r="F354">
        <v>14</v>
      </c>
      <c r="G354" s="1">
        <v>62.36</v>
      </c>
      <c r="H354">
        <v>873</v>
      </c>
      <c r="I354">
        <v>280990</v>
      </c>
      <c r="J354" t="b">
        <v>1</v>
      </c>
      <c r="K354" t="s">
        <v>10</v>
      </c>
      <c r="L354" t="s">
        <v>723</v>
      </c>
      <c r="M354" t="s">
        <v>44</v>
      </c>
      <c r="O354">
        <v>2020</v>
      </c>
    </row>
    <row r="355" spans="1:15" x14ac:dyDescent="0.2">
      <c r="A355">
        <v>711</v>
      </c>
      <c r="B355" t="s">
        <v>888</v>
      </c>
      <c r="C355" t="s">
        <v>889</v>
      </c>
      <c r="D355">
        <v>14</v>
      </c>
      <c r="E355">
        <v>338000</v>
      </c>
      <c r="F355">
        <v>12</v>
      </c>
      <c r="G355" s="1">
        <v>62.25</v>
      </c>
      <c r="H355">
        <v>747</v>
      </c>
      <c r="I355">
        <v>997842</v>
      </c>
      <c r="J355" t="b">
        <v>1</v>
      </c>
      <c r="K355" t="s">
        <v>8</v>
      </c>
      <c r="L355" t="s">
        <v>863</v>
      </c>
      <c r="M355" t="s">
        <v>39</v>
      </c>
      <c r="O355">
        <v>2020</v>
      </c>
    </row>
    <row r="356" spans="1:15" x14ac:dyDescent="0.2">
      <c r="A356">
        <v>179</v>
      </c>
      <c r="B356" t="s">
        <v>312</v>
      </c>
      <c r="C356" t="s">
        <v>313</v>
      </c>
      <c r="D356">
        <v>4</v>
      </c>
      <c r="E356">
        <v>337900</v>
      </c>
      <c r="F356">
        <v>7</v>
      </c>
      <c r="G356" s="1">
        <v>69.14</v>
      </c>
      <c r="H356">
        <v>484</v>
      </c>
      <c r="I356">
        <v>1001448</v>
      </c>
      <c r="J356" t="b">
        <v>1</v>
      </c>
      <c r="K356" t="s">
        <v>13</v>
      </c>
      <c r="L356" t="s">
        <v>253</v>
      </c>
      <c r="M356" t="s">
        <v>36</v>
      </c>
      <c r="O356">
        <v>2020</v>
      </c>
    </row>
    <row r="357" spans="1:15" x14ac:dyDescent="0.2">
      <c r="A357">
        <v>504</v>
      </c>
      <c r="B357" t="s">
        <v>98</v>
      </c>
      <c r="C357" t="s">
        <v>677</v>
      </c>
      <c r="D357">
        <v>9</v>
      </c>
      <c r="E357">
        <v>337900</v>
      </c>
      <c r="F357">
        <v>7</v>
      </c>
      <c r="G357" s="1">
        <v>69.14</v>
      </c>
      <c r="H357">
        <v>484</v>
      </c>
      <c r="I357">
        <v>298271</v>
      </c>
      <c r="J357" t="b">
        <v>1</v>
      </c>
      <c r="K357" t="s">
        <v>11</v>
      </c>
      <c r="L357" t="s">
        <v>678</v>
      </c>
      <c r="M357" t="s">
        <v>39</v>
      </c>
      <c r="N357" t="s">
        <v>36</v>
      </c>
      <c r="O357">
        <v>2020</v>
      </c>
    </row>
    <row r="358" spans="1:15" x14ac:dyDescent="0.2">
      <c r="A358">
        <v>517</v>
      </c>
      <c r="B358" t="s">
        <v>110</v>
      </c>
      <c r="C358" t="s">
        <v>690</v>
      </c>
      <c r="D358">
        <v>9</v>
      </c>
      <c r="E358">
        <v>337900</v>
      </c>
      <c r="F358">
        <v>9</v>
      </c>
      <c r="G358" s="1">
        <v>62.22</v>
      </c>
      <c r="H358">
        <v>560</v>
      </c>
      <c r="I358">
        <v>296078</v>
      </c>
      <c r="J358" t="b">
        <v>1</v>
      </c>
      <c r="K358" t="s">
        <v>11</v>
      </c>
      <c r="L358" t="s">
        <v>678</v>
      </c>
      <c r="M358" t="s">
        <v>44</v>
      </c>
      <c r="O358">
        <v>2020</v>
      </c>
    </row>
    <row r="359" spans="1:15" x14ac:dyDescent="0.2">
      <c r="A359">
        <v>718</v>
      </c>
      <c r="B359" t="s">
        <v>158</v>
      </c>
      <c r="C359" t="s">
        <v>895</v>
      </c>
      <c r="D359">
        <v>14</v>
      </c>
      <c r="E359">
        <v>337600</v>
      </c>
      <c r="F359">
        <v>12</v>
      </c>
      <c r="G359" s="1">
        <v>62.17</v>
      </c>
      <c r="H359">
        <v>746</v>
      </c>
      <c r="I359">
        <v>1006126</v>
      </c>
      <c r="J359" t="b">
        <v>1</v>
      </c>
      <c r="K359" t="s">
        <v>8</v>
      </c>
      <c r="L359" t="s">
        <v>863</v>
      </c>
      <c r="M359" t="s">
        <v>44</v>
      </c>
      <c r="N359" t="s">
        <v>36</v>
      </c>
      <c r="O359">
        <v>2020</v>
      </c>
    </row>
    <row r="360" spans="1:15" x14ac:dyDescent="0.2">
      <c r="A360">
        <v>91</v>
      </c>
      <c r="B360" t="s">
        <v>197</v>
      </c>
      <c r="C360" t="s">
        <v>198</v>
      </c>
      <c r="D360">
        <v>3</v>
      </c>
      <c r="E360">
        <v>337500</v>
      </c>
      <c r="F360">
        <v>21</v>
      </c>
      <c r="G360" s="1">
        <v>62.14</v>
      </c>
      <c r="H360">
        <v>1305</v>
      </c>
      <c r="I360">
        <v>240060</v>
      </c>
      <c r="J360" t="b">
        <v>1</v>
      </c>
      <c r="K360" t="s">
        <v>1</v>
      </c>
      <c r="L360" t="s">
        <v>199</v>
      </c>
      <c r="M360" t="s">
        <v>44</v>
      </c>
      <c r="O360">
        <v>2020</v>
      </c>
    </row>
    <row r="361" spans="1:15" x14ac:dyDescent="0.2">
      <c r="A361">
        <v>446</v>
      </c>
      <c r="B361" t="s">
        <v>590</v>
      </c>
      <c r="C361" t="s">
        <v>621</v>
      </c>
      <c r="D361">
        <v>8</v>
      </c>
      <c r="E361">
        <v>337000</v>
      </c>
      <c r="F361">
        <v>0</v>
      </c>
      <c r="G361" s="1">
        <v>0</v>
      </c>
      <c r="H361">
        <v>0</v>
      </c>
      <c r="I361">
        <v>291821</v>
      </c>
      <c r="J361" t="b">
        <v>1</v>
      </c>
      <c r="K361" t="s">
        <v>5</v>
      </c>
      <c r="L361" t="s">
        <v>588</v>
      </c>
      <c r="M361" t="s">
        <v>91</v>
      </c>
      <c r="N361" t="s">
        <v>44</v>
      </c>
      <c r="O361">
        <v>2020</v>
      </c>
    </row>
    <row r="362" spans="1:15" x14ac:dyDescent="0.2">
      <c r="A362">
        <v>48</v>
      </c>
      <c r="B362" t="s">
        <v>125</v>
      </c>
      <c r="C362" t="s">
        <v>126</v>
      </c>
      <c r="D362">
        <v>2</v>
      </c>
      <c r="E362">
        <v>336700</v>
      </c>
      <c r="F362">
        <v>17</v>
      </c>
      <c r="G362" s="1">
        <v>62</v>
      </c>
      <c r="H362">
        <v>1054</v>
      </c>
      <c r="I362">
        <v>1005053</v>
      </c>
      <c r="J362" t="b">
        <v>1</v>
      </c>
      <c r="K362" t="s">
        <v>6</v>
      </c>
      <c r="L362" t="s">
        <v>118</v>
      </c>
      <c r="M362" t="s">
        <v>39</v>
      </c>
      <c r="O362">
        <v>2020</v>
      </c>
    </row>
    <row r="363" spans="1:15" x14ac:dyDescent="0.2">
      <c r="A363">
        <v>241</v>
      </c>
      <c r="B363" t="s">
        <v>395</v>
      </c>
      <c r="C363" t="s">
        <v>396</v>
      </c>
      <c r="D363">
        <v>6</v>
      </c>
      <c r="E363">
        <v>336300</v>
      </c>
      <c r="F363">
        <v>14</v>
      </c>
      <c r="G363" s="1">
        <v>61.93</v>
      </c>
      <c r="H363">
        <v>867</v>
      </c>
      <c r="I363">
        <v>998115</v>
      </c>
      <c r="J363" t="b">
        <v>1</v>
      </c>
      <c r="K363" t="s">
        <v>14</v>
      </c>
      <c r="L363" t="s">
        <v>376</v>
      </c>
      <c r="M363" t="s">
        <v>39</v>
      </c>
      <c r="O363">
        <v>2020</v>
      </c>
    </row>
    <row r="364" spans="1:15" x14ac:dyDescent="0.2">
      <c r="A364">
        <v>219</v>
      </c>
      <c r="B364" t="s">
        <v>367</v>
      </c>
      <c r="C364" t="s">
        <v>103</v>
      </c>
      <c r="D364">
        <v>5</v>
      </c>
      <c r="E364">
        <v>335800</v>
      </c>
      <c r="F364">
        <v>7</v>
      </c>
      <c r="G364" s="1">
        <v>68.709999999999994</v>
      </c>
      <c r="H364">
        <v>481</v>
      </c>
      <c r="I364">
        <v>291771</v>
      </c>
      <c r="J364" t="b">
        <v>1</v>
      </c>
      <c r="K364" t="s">
        <v>3</v>
      </c>
      <c r="L364" t="s">
        <v>315</v>
      </c>
      <c r="M364" t="s">
        <v>44</v>
      </c>
      <c r="N364" t="s">
        <v>36</v>
      </c>
      <c r="O364">
        <v>2020</v>
      </c>
    </row>
    <row r="365" spans="1:15" x14ac:dyDescent="0.2">
      <c r="A365">
        <v>794</v>
      </c>
      <c r="B365" t="s">
        <v>960</v>
      </c>
      <c r="C365" t="s">
        <v>220</v>
      </c>
      <c r="D365">
        <v>16</v>
      </c>
      <c r="E365">
        <v>335600</v>
      </c>
      <c r="F365">
        <v>20</v>
      </c>
      <c r="G365" s="1">
        <v>61.8</v>
      </c>
      <c r="H365">
        <v>1236</v>
      </c>
      <c r="I365">
        <v>240406</v>
      </c>
      <c r="J365" t="b">
        <v>1</v>
      </c>
      <c r="K365" t="s">
        <v>7</v>
      </c>
      <c r="L365" t="s">
        <v>947</v>
      </c>
      <c r="M365" t="s">
        <v>44</v>
      </c>
      <c r="O365">
        <v>2020</v>
      </c>
    </row>
    <row r="366" spans="1:15" x14ac:dyDescent="0.2">
      <c r="A366">
        <v>114</v>
      </c>
      <c r="B366" t="s">
        <v>96</v>
      </c>
      <c r="C366" t="s">
        <v>228</v>
      </c>
      <c r="D366">
        <v>3</v>
      </c>
      <c r="E366">
        <v>334800</v>
      </c>
      <c r="F366">
        <v>20</v>
      </c>
      <c r="G366" s="1">
        <v>61.65</v>
      </c>
      <c r="H366">
        <v>1233</v>
      </c>
      <c r="I366">
        <v>1000953</v>
      </c>
      <c r="J366" t="b">
        <v>1</v>
      </c>
      <c r="K366" t="s">
        <v>1</v>
      </c>
      <c r="L366" t="s">
        <v>199</v>
      </c>
      <c r="M366" t="s">
        <v>44</v>
      </c>
      <c r="O366">
        <v>2020</v>
      </c>
    </row>
    <row r="367" spans="1:15" x14ac:dyDescent="0.2">
      <c r="A367">
        <v>544</v>
      </c>
      <c r="B367" t="s">
        <v>715</v>
      </c>
      <c r="C367" t="s">
        <v>586</v>
      </c>
      <c r="D367">
        <v>9</v>
      </c>
      <c r="E367">
        <v>334800</v>
      </c>
      <c r="F367">
        <v>17</v>
      </c>
      <c r="G367" s="1">
        <v>61.65</v>
      </c>
      <c r="H367">
        <v>1048</v>
      </c>
      <c r="I367">
        <v>295256</v>
      </c>
      <c r="J367" t="b">
        <v>1</v>
      </c>
      <c r="K367" t="s">
        <v>11</v>
      </c>
      <c r="L367" t="s">
        <v>678</v>
      </c>
      <c r="M367" t="s">
        <v>39</v>
      </c>
      <c r="O367">
        <v>2020</v>
      </c>
    </row>
    <row r="368" spans="1:15" x14ac:dyDescent="0.2">
      <c r="A368">
        <v>804</v>
      </c>
      <c r="B368" t="s">
        <v>218</v>
      </c>
      <c r="C368" t="s">
        <v>153</v>
      </c>
      <c r="D368">
        <v>16</v>
      </c>
      <c r="E368">
        <v>334700</v>
      </c>
      <c r="F368">
        <v>22</v>
      </c>
      <c r="G368" s="1">
        <v>61.64</v>
      </c>
      <c r="H368">
        <v>1356</v>
      </c>
      <c r="I368">
        <v>1004364</v>
      </c>
      <c r="J368" t="b">
        <v>1</v>
      </c>
      <c r="K368" t="s">
        <v>7</v>
      </c>
      <c r="L368" t="s">
        <v>947</v>
      </c>
      <c r="M368" t="s">
        <v>44</v>
      </c>
      <c r="O368">
        <v>2020</v>
      </c>
    </row>
    <row r="369" spans="1:15" x14ac:dyDescent="0.2">
      <c r="A369">
        <v>487</v>
      </c>
      <c r="B369" t="s">
        <v>191</v>
      </c>
      <c r="C369" t="s">
        <v>660</v>
      </c>
      <c r="D369">
        <v>10</v>
      </c>
      <c r="E369">
        <v>333600</v>
      </c>
      <c r="F369">
        <v>14</v>
      </c>
      <c r="G369" s="1">
        <v>61.43</v>
      </c>
      <c r="H369">
        <v>860</v>
      </c>
      <c r="I369">
        <v>296420</v>
      </c>
      <c r="J369" t="b">
        <v>1</v>
      </c>
      <c r="K369" t="s">
        <v>4</v>
      </c>
      <c r="L369" t="s">
        <v>636</v>
      </c>
      <c r="M369" t="s">
        <v>44</v>
      </c>
      <c r="O369">
        <v>2020</v>
      </c>
    </row>
    <row r="370" spans="1:15" x14ac:dyDescent="0.2">
      <c r="A370">
        <v>502</v>
      </c>
      <c r="B370" t="s">
        <v>216</v>
      </c>
      <c r="C370" t="s">
        <v>675</v>
      </c>
      <c r="D370">
        <v>10</v>
      </c>
      <c r="E370">
        <v>332200</v>
      </c>
      <c r="F370">
        <v>12</v>
      </c>
      <c r="G370" s="1">
        <v>61.17</v>
      </c>
      <c r="H370">
        <v>734</v>
      </c>
      <c r="I370">
        <v>294675</v>
      </c>
      <c r="J370" t="b">
        <v>1</v>
      </c>
      <c r="K370" t="s">
        <v>4</v>
      </c>
      <c r="L370" t="s">
        <v>636</v>
      </c>
      <c r="M370" t="s">
        <v>39</v>
      </c>
      <c r="O370">
        <v>2020</v>
      </c>
    </row>
    <row r="371" spans="1:15" x14ac:dyDescent="0.2">
      <c r="A371">
        <v>329</v>
      </c>
      <c r="B371" t="s">
        <v>55</v>
      </c>
      <c r="C371" t="s">
        <v>501</v>
      </c>
      <c r="D371">
        <v>7</v>
      </c>
      <c r="E371">
        <v>330900</v>
      </c>
      <c r="F371">
        <v>18</v>
      </c>
      <c r="G371" s="1">
        <v>60.94</v>
      </c>
      <c r="H371">
        <v>1097</v>
      </c>
      <c r="I371">
        <v>1006152</v>
      </c>
      <c r="J371" t="b">
        <v>1</v>
      </c>
      <c r="K371" t="s">
        <v>2</v>
      </c>
      <c r="L371" t="s">
        <v>496</v>
      </c>
      <c r="M371" t="s">
        <v>36</v>
      </c>
      <c r="O371">
        <v>2020</v>
      </c>
    </row>
    <row r="372" spans="1:15" x14ac:dyDescent="0.2">
      <c r="A372">
        <v>736</v>
      </c>
      <c r="B372" t="s">
        <v>914</v>
      </c>
      <c r="C372" t="s">
        <v>915</v>
      </c>
      <c r="D372">
        <v>15</v>
      </c>
      <c r="E372">
        <v>330900</v>
      </c>
      <c r="F372">
        <v>17</v>
      </c>
      <c r="G372" s="1">
        <v>60.94</v>
      </c>
      <c r="H372">
        <v>1036</v>
      </c>
      <c r="I372">
        <v>295712</v>
      </c>
      <c r="J372" t="b">
        <v>1</v>
      </c>
      <c r="K372" t="s">
        <v>12</v>
      </c>
      <c r="L372" t="s">
        <v>906</v>
      </c>
      <c r="M372" t="s">
        <v>44</v>
      </c>
      <c r="O372">
        <v>2020</v>
      </c>
    </row>
    <row r="373" spans="1:15" x14ac:dyDescent="0.2">
      <c r="A373">
        <v>65</v>
      </c>
      <c r="B373" t="s">
        <v>153</v>
      </c>
      <c r="C373" t="s">
        <v>154</v>
      </c>
      <c r="D373">
        <v>2</v>
      </c>
      <c r="E373">
        <v>330000</v>
      </c>
      <c r="F373">
        <v>9</v>
      </c>
      <c r="G373" s="1">
        <v>60.78</v>
      </c>
      <c r="H373">
        <v>547</v>
      </c>
      <c r="I373">
        <v>291548</v>
      </c>
      <c r="J373" t="b">
        <v>1</v>
      </c>
      <c r="K373" t="s">
        <v>6</v>
      </c>
      <c r="L373" t="s">
        <v>118</v>
      </c>
      <c r="M373" t="s">
        <v>39</v>
      </c>
      <c r="O373">
        <v>2020</v>
      </c>
    </row>
    <row r="374" spans="1:15" x14ac:dyDescent="0.2">
      <c r="A374">
        <v>127</v>
      </c>
      <c r="B374" t="s">
        <v>244</v>
      </c>
      <c r="C374" t="s">
        <v>245</v>
      </c>
      <c r="D374">
        <v>3</v>
      </c>
      <c r="E374">
        <v>329700</v>
      </c>
      <c r="F374">
        <v>18</v>
      </c>
      <c r="G374" s="1">
        <v>60.72</v>
      </c>
      <c r="H374">
        <v>1093</v>
      </c>
      <c r="I374">
        <v>998215</v>
      </c>
      <c r="J374" t="b">
        <v>1</v>
      </c>
      <c r="K374" t="s">
        <v>1</v>
      </c>
      <c r="L374" t="s">
        <v>199</v>
      </c>
      <c r="M374" t="s">
        <v>36</v>
      </c>
      <c r="O374">
        <v>2020</v>
      </c>
    </row>
    <row r="375" spans="1:15" x14ac:dyDescent="0.2">
      <c r="A375">
        <v>492</v>
      </c>
      <c r="B375" t="s">
        <v>666</v>
      </c>
      <c r="C375" t="s">
        <v>667</v>
      </c>
      <c r="D375">
        <v>10</v>
      </c>
      <c r="E375">
        <v>329500</v>
      </c>
      <c r="F375">
        <v>7</v>
      </c>
      <c r="G375" s="1">
        <v>67.430000000000007</v>
      </c>
      <c r="H375">
        <v>472</v>
      </c>
      <c r="I375">
        <v>992644</v>
      </c>
      <c r="J375" t="b">
        <v>1</v>
      </c>
      <c r="K375" t="s">
        <v>4</v>
      </c>
      <c r="L375" t="s">
        <v>636</v>
      </c>
      <c r="M375" t="s">
        <v>91</v>
      </c>
      <c r="N375" t="s">
        <v>44</v>
      </c>
      <c r="O375">
        <v>2020</v>
      </c>
    </row>
    <row r="376" spans="1:15" x14ac:dyDescent="0.2">
      <c r="A376">
        <v>539</v>
      </c>
      <c r="B376" t="s">
        <v>711</v>
      </c>
      <c r="C376" t="s">
        <v>712</v>
      </c>
      <c r="D376">
        <v>9</v>
      </c>
      <c r="E376">
        <v>329400</v>
      </c>
      <c r="F376">
        <v>21</v>
      </c>
      <c r="G376" s="1">
        <v>60.67</v>
      </c>
      <c r="H376">
        <v>1274</v>
      </c>
      <c r="I376">
        <v>992499</v>
      </c>
      <c r="J376" t="b">
        <v>1</v>
      </c>
      <c r="K376" t="s">
        <v>11</v>
      </c>
      <c r="L376" t="s">
        <v>678</v>
      </c>
      <c r="M376" t="s">
        <v>44</v>
      </c>
      <c r="O376">
        <v>2020</v>
      </c>
    </row>
    <row r="377" spans="1:15" x14ac:dyDescent="0.2">
      <c r="A377">
        <v>725</v>
      </c>
      <c r="B377" t="s">
        <v>560</v>
      </c>
      <c r="C377" t="s">
        <v>901</v>
      </c>
      <c r="D377">
        <v>14</v>
      </c>
      <c r="E377">
        <v>329400</v>
      </c>
      <c r="F377">
        <v>9</v>
      </c>
      <c r="G377" s="1">
        <v>60.67</v>
      </c>
      <c r="H377">
        <v>546</v>
      </c>
      <c r="I377">
        <v>294663</v>
      </c>
      <c r="J377" t="b">
        <v>1</v>
      </c>
      <c r="K377" t="s">
        <v>8</v>
      </c>
      <c r="L377" t="s">
        <v>863</v>
      </c>
      <c r="M377" t="s">
        <v>39</v>
      </c>
      <c r="O377">
        <v>2020</v>
      </c>
    </row>
    <row r="378" spans="1:15" x14ac:dyDescent="0.2">
      <c r="A378">
        <v>273</v>
      </c>
      <c r="B378" t="s">
        <v>42</v>
      </c>
      <c r="C378" t="s">
        <v>438</v>
      </c>
      <c r="D378">
        <v>17</v>
      </c>
      <c r="E378">
        <v>329000</v>
      </c>
      <c r="F378">
        <v>12</v>
      </c>
      <c r="G378" s="1">
        <v>60.58</v>
      </c>
      <c r="H378">
        <v>727</v>
      </c>
      <c r="I378">
        <v>998130</v>
      </c>
      <c r="J378" t="b">
        <v>1</v>
      </c>
      <c r="K378" t="s">
        <v>16</v>
      </c>
      <c r="L378" t="s">
        <v>439</v>
      </c>
      <c r="M378" t="s">
        <v>44</v>
      </c>
      <c r="N378" t="s">
        <v>36</v>
      </c>
      <c r="O378">
        <v>2020</v>
      </c>
    </row>
    <row r="379" spans="1:15" x14ac:dyDescent="0.2">
      <c r="A379">
        <v>524</v>
      </c>
      <c r="B379" t="s">
        <v>318</v>
      </c>
      <c r="C379" t="s">
        <v>697</v>
      </c>
      <c r="D379">
        <v>9</v>
      </c>
      <c r="E379">
        <v>329000</v>
      </c>
      <c r="F379">
        <v>17</v>
      </c>
      <c r="G379" s="1">
        <v>60.59</v>
      </c>
      <c r="H379">
        <v>1030</v>
      </c>
      <c r="I379">
        <v>1001017</v>
      </c>
      <c r="J379" t="b">
        <v>1</v>
      </c>
      <c r="K379" t="s">
        <v>11</v>
      </c>
      <c r="L379" t="s">
        <v>678</v>
      </c>
      <c r="M379" t="s">
        <v>44</v>
      </c>
      <c r="O379">
        <v>2020</v>
      </c>
    </row>
    <row r="380" spans="1:15" x14ac:dyDescent="0.2">
      <c r="A380">
        <v>358</v>
      </c>
      <c r="B380" t="s">
        <v>494</v>
      </c>
      <c r="C380" t="s">
        <v>530</v>
      </c>
      <c r="D380">
        <v>7</v>
      </c>
      <c r="E380">
        <v>328800</v>
      </c>
      <c r="F380">
        <v>18</v>
      </c>
      <c r="G380" s="1">
        <v>60.56</v>
      </c>
      <c r="H380">
        <v>1090</v>
      </c>
      <c r="I380">
        <v>291357</v>
      </c>
      <c r="J380" t="b">
        <v>1</v>
      </c>
      <c r="K380" t="s">
        <v>2</v>
      </c>
      <c r="L380" t="s">
        <v>496</v>
      </c>
      <c r="M380" t="s">
        <v>44</v>
      </c>
      <c r="O380">
        <v>2020</v>
      </c>
    </row>
    <row r="381" spans="1:15" x14ac:dyDescent="0.2">
      <c r="A381">
        <v>556</v>
      </c>
      <c r="B381" t="s">
        <v>728</v>
      </c>
      <c r="C381" t="s">
        <v>384</v>
      </c>
      <c r="D381">
        <v>11</v>
      </c>
      <c r="E381">
        <v>328700</v>
      </c>
      <c r="F381">
        <v>19</v>
      </c>
      <c r="G381" s="1">
        <v>60.53</v>
      </c>
      <c r="H381">
        <v>1150</v>
      </c>
      <c r="I381">
        <v>1006121</v>
      </c>
      <c r="J381" t="b">
        <v>1</v>
      </c>
      <c r="K381" t="s">
        <v>10</v>
      </c>
      <c r="L381" t="s">
        <v>723</v>
      </c>
      <c r="M381" t="s">
        <v>44</v>
      </c>
      <c r="O381">
        <v>2020</v>
      </c>
    </row>
    <row r="382" spans="1:15" x14ac:dyDescent="0.2">
      <c r="A382">
        <v>399</v>
      </c>
      <c r="B382" t="s">
        <v>108</v>
      </c>
      <c r="C382" t="s">
        <v>416</v>
      </c>
      <c r="D382">
        <v>18</v>
      </c>
      <c r="E382">
        <v>328500</v>
      </c>
      <c r="F382">
        <v>14</v>
      </c>
      <c r="G382" s="1">
        <v>60.5</v>
      </c>
      <c r="H382">
        <v>847</v>
      </c>
      <c r="I382">
        <v>290675</v>
      </c>
      <c r="J382" t="b">
        <v>1</v>
      </c>
      <c r="K382" t="s">
        <v>541</v>
      </c>
      <c r="L382" t="s">
        <v>17</v>
      </c>
      <c r="M382" t="s">
        <v>44</v>
      </c>
      <c r="O382">
        <v>2020</v>
      </c>
    </row>
    <row r="383" spans="1:15" x14ac:dyDescent="0.2">
      <c r="A383">
        <v>647</v>
      </c>
      <c r="B383" t="s">
        <v>70</v>
      </c>
      <c r="C383" t="s">
        <v>826</v>
      </c>
      <c r="D383">
        <v>13</v>
      </c>
      <c r="E383">
        <v>328500</v>
      </c>
      <c r="F383">
        <v>10</v>
      </c>
      <c r="G383" s="1">
        <v>60.5</v>
      </c>
      <c r="H383">
        <v>605</v>
      </c>
      <c r="I383">
        <v>290641</v>
      </c>
      <c r="J383" t="b">
        <v>1</v>
      </c>
      <c r="K383" t="s">
        <v>9</v>
      </c>
      <c r="L383" t="s">
        <v>817</v>
      </c>
      <c r="M383" t="s">
        <v>39</v>
      </c>
      <c r="O383">
        <v>2020</v>
      </c>
    </row>
    <row r="384" spans="1:15" x14ac:dyDescent="0.2">
      <c r="A384">
        <v>280</v>
      </c>
      <c r="B384" t="s">
        <v>184</v>
      </c>
      <c r="C384" t="s">
        <v>446</v>
      </c>
      <c r="D384">
        <v>17</v>
      </c>
      <c r="E384">
        <v>328200</v>
      </c>
      <c r="F384">
        <v>9</v>
      </c>
      <c r="G384" s="1">
        <v>60.44</v>
      </c>
      <c r="H384">
        <v>544</v>
      </c>
      <c r="I384">
        <v>295446</v>
      </c>
      <c r="J384" t="b">
        <v>1</v>
      </c>
      <c r="K384" t="s">
        <v>16</v>
      </c>
      <c r="L384" t="s">
        <v>439</v>
      </c>
      <c r="M384" t="s">
        <v>39</v>
      </c>
      <c r="O384">
        <v>2020</v>
      </c>
    </row>
    <row r="385" spans="1:15" x14ac:dyDescent="0.2">
      <c r="A385">
        <v>248</v>
      </c>
      <c r="B385" t="s">
        <v>407</v>
      </c>
      <c r="C385" t="s">
        <v>408</v>
      </c>
      <c r="D385">
        <v>6</v>
      </c>
      <c r="E385">
        <v>327600</v>
      </c>
      <c r="F385">
        <v>12</v>
      </c>
      <c r="G385" s="1">
        <v>60.33</v>
      </c>
      <c r="H385">
        <v>724</v>
      </c>
      <c r="I385">
        <v>296324</v>
      </c>
      <c r="J385" t="b">
        <v>1</v>
      </c>
      <c r="K385" t="s">
        <v>14</v>
      </c>
      <c r="L385" t="s">
        <v>376</v>
      </c>
      <c r="M385" t="s">
        <v>44</v>
      </c>
      <c r="O385">
        <v>2020</v>
      </c>
    </row>
    <row r="386" spans="1:15" x14ac:dyDescent="0.2">
      <c r="A386">
        <v>325</v>
      </c>
      <c r="B386" t="s">
        <v>49</v>
      </c>
      <c r="C386" t="s">
        <v>34</v>
      </c>
      <c r="D386">
        <v>7</v>
      </c>
      <c r="E386">
        <v>327200</v>
      </c>
      <c r="F386">
        <v>20</v>
      </c>
      <c r="G386" s="1">
        <v>60.25</v>
      </c>
      <c r="H386">
        <v>1205</v>
      </c>
      <c r="I386">
        <v>994386</v>
      </c>
      <c r="J386" t="b">
        <v>1</v>
      </c>
      <c r="K386" t="s">
        <v>2</v>
      </c>
      <c r="L386" t="s">
        <v>496</v>
      </c>
      <c r="M386" t="s">
        <v>44</v>
      </c>
      <c r="O386">
        <v>2020</v>
      </c>
    </row>
    <row r="387" spans="1:15" x14ac:dyDescent="0.2">
      <c r="A387">
        <v>527</v>
      </c>
      <c r="B387" t="s">
        <v>37</v>
      </c>
      <c r="C387" t="s">
        <v>658</v>
      </c>
      <c r="D387">
        <v>9</v>
      </c>
      <c r="E387">
        <v>327100</v>
      </c>
      <c r="F387">
        <v>13</v>
      </c>
      <c r="G387" s="1">
        <v>60.23</v>
      </c>
      <c r="H387">
        <v>783</v>
      </c>
      <c r="I387">
        <v>296355</v>
      </c>
      <c r="J387" t="b">
        <v>1</v>
      </c>
      <c r="K387" t="s">
        <v>11</v>
      </c>
      <c r="L387" t="s">
        <v>678</v>
      </c>
      <c r="M387" t="s">
        <v>39</v>
      </c>
      <c r="O387">
        <v>2020</v>
      </c>
    </row>
    <row r="388" spans="1:15" x14ac:dyDescent="0.2">
      <c r="A388">
        <v>299</v>
      </c>
      <c r="B388" t="s">
        <v>407</v>
      </c>
      <c r="C388" t="s">
        <v>152</v>
      </c>
      <c r="D388">
        <v>17</v>
      </c>
      <c r="E388">
        <v>326800</v>
      </c>
      <c r="F388">
        <v>16</v>
      </c>
      <c r="G388" s="1">
        <v>60.19</v>
      </c>
      <c r="H388">
        <v>963</v>
      </c>
      <c r="I388">
        <v>996064</v>
      </c>
      <c r="J388" t="b">
        <v>1</v>
      </c>
      <c r="K388" t="s">
        <v>16</v>
      </c>
      <c r="L388" t="s">
        <v>439</v>
      </c>
      <c r="M388" t="s">
        <v>39</v>
      </c>
      <c r="O388">
        <v>2020</v>
      </c>
    </row>
    <row r="389" spans="1:15" x14ac:dyDescent="0.2">
      <c r="A389">
        <v>574</v>
      </c>
      <c r="B389" t="s">
        <v>492</v>
      </c>
      <c r="C389" t="s">
        <v>746</v>
      </c>
      <c r="D389">
        <v>11</v>
      </c>
      <c r="E389">
        <v>326700</v>
      </c>
      <c r="F389">
        <v>5</v>
      </c>
      <c r="G389" s="1">
        <v>75.2</v>
      </c>
      <c r="H389">
        <v>376</v>
      </c>
      <c r="I389">
        <v>997142</v>
      </c>
      <c r="J389" t="b">
        <v>1</v>
      </c>
      <c r="K389" t="s">
        <v>10</v>
      </c>
      <c r="L389" t="s">
        <v>723</v>
      </c>
      <c r="M389" t="s">
        <v>91</v>
      </c>
      <c r="N389" t="s">
        <v>44</v>
      </c>
      <c r="O389">
        <v>2020</v>
      </c>
    </row>
    <row r="390" spans="1:15" x14ac:dyDescent="0.2">
      <c r="A390">
        <v>275</v>
      </c>
      <c r="B390" t="s">
        <v>136</v>
      </c>
      <c r="C390" t="s">
        <v>441</v>
      </c>
      <c r="D390">
        <v>17</v>
      </c>
      <c r="E390">
        <v>325800</v>
      </c>
      <c r="F390">
        <v>21</v>
      </c>
      <c r="G390" s="1">
        <v>60</v>
      </c>
      <c r="H390">
        <v>1260</v>
      </c>
      <c r="I390">
        <v>1008882</v>
      </c>
      <c r="J390" t="b">
        <v>1</v>
      </c>
      <c r="K390" t="s">
        <v>16</v>
      </c>
      <c r="L390" t="s">
        <v>439</v>
      </c>
      <c r="M390" t="s">
        <v>39</v>
      </c>
      <c r="O390">
        <v>2020</v>
      </c>
    </row>
    <row r="391" spans="1:15" x14ac:dyDescent="0.2">
      <c r="A391">
        <v>70</v>
      </c>
      <c r="B391" t="s">
        <v>162</v>
      </c>
      <c r="C391" t="s">
        <v>163</v>
      </c>
      <c r="D391">
        <v>2</v>
      </c>
      <c r="E391">
        <v>325200</v>
      </c>
      <c r="F391">
        <v>9</v>
      </c>
      <c r="G391" s="1">
        <v>59.89</v>
      </c>
      <c r="H391">
        <v>539</v>
      </c>
      <c r="I391">
        <v>993828</v>
      </c>
      <c r="J391" t="b">
        <v>1</v>
      </c>
      <c r="K391" t="s">
        <v>6</v>
      </c>
      <c r="L391" t="s">
        <v>118</v>
      </c>
      <c r="M391" t="s">
        <v>44</v>
      </c>
      <c r="N391" t="s">
        <v>36</v>
      </c>
      <c r="O391">
        <v>2020</v>
      </c>
    </row>
    <row r="392" spans="1:15" x14ac:dyDescent="0.2">
      <c r="A392">
        <v>129</v>
      </c>
      <c r="B392" t="s">
        <v>174</v>
      </c>
      <c r="C392" t="s">
        <v>246</v>
      </c>
      <c r="D392">
        <v>3</v>
      </c>
      <c r="E392">
        <v>325200</v>
      </c>
      <c r="F392">
        <v>17</v>
      </c>
      <c r="G392" s="1">
        <v>59.88</v>
      </c>
      <c r="H392">
        <v>1018</v>
      </c>
      <c r="I392">
        <v>1001028</v>
      </c>
      <c r="J392" t="b">
        <v>1</v>
      </c>
      <c r="K392" t="s">
        <v>1</v>
      </c>
      <c r="L392" t="s">
        <v>199</v>
      </c>
      <c r="M392" t="s">
        <v>44</v>
      </c>
      <c r="O392">
        <v>2020</v>
      </c>
    </row>
    <row r="393" spans="1:15" x14ac:dyDescent="0.2">
      <c r="A393">
        <v>216</v>
      </c>
      <c r="B393" t="s">
        <v>55</v>
      </c>
      <c r="C393" t="s">
        <v>364</v>
      </c>
      <c r="D393">
        <v>5</v>
      </c>
      <c r="E393">
        <v>322600</v>
      </c>
      <c r="F393">
        <v>6</v>
      </c>
      <c r="G393" s="1">
        <v>66</v>
      </c>
      <c r="H393">
        <v>396</v>
      </c>
      <c r="I393">
        <v>1001026</v>
      </c>
      <c r="J393" t="b">
        <v>1</v>
      </c>
      <c r="K393" t="s">
        <v>3</v>
      </c>
      <c r="L393" t="s">
        <v>315</v>
      </c>
      <c r="M393" t="s">
        <v>39</v>
      </c>
      <c r="O393">
        <v>2020</v>
      </c>
    </row>
    <row r="394" spans="1:15" x14ac:dyDescent="0.2">
      <c r="A394">
        <v>220</v>
      </c>
      <c r="B394" t="s">
        <v>61</v>
      </c>
      <c r="C394" t="s">
        <v>368</v>
      </c>
      <c r="D394">
        <v>5</v>
      </c>
      <c r="E394">
        <v>321800</v>
      </c>
      <c r="F394">
        <v>3</v>
      </c>
      <c r="G394" s="1">
        <v>84.67</v>
      </c>
      <c r="H394">
        <v>254</v>
      </c>
      <c r="I394">
        <v>990606</v>
      </c>
      <c r="J394" t="b">
        <v>1</v>
      </c>
      <c r="K394" t="s">
        <v>3</v>
      </c>
      <c r="L394" t="s">
        <v>315</v>
      </c>
      <c r="M394" t="s">
        <v>44</v>
      </c>
      <c r="O394">
        <v>2020</v>
      </c>
    </row>
    <row r="395" spans="1:15" x14ac:dyDescent="0.2">
      <c r="A395">
        <v>630</v>
      </c>
      <c r="B395" t="s">
        <v>108</v>
      </c>
      <c r="C395" t="s">
        <v>810</v>
      </c>
      <c r="D395">
        <v>12</v>
      </c>
      <c r="E395">
        <v>321800</v>
      </c>
      <c r="F395">
        <v>19</v>
      </c>
      <c r="G395" s="1">
        <v>59.26</v>
      </c>
      <c r="H395">
        <v>1126</v>
      </c>
      <c r="I395">
        <v>1000981</v>
      </c>
      <c r="J395" t="b">
        <v>1</v>
      </c>
      <c r="K395" t="s">
        <v>0</v>
      </c>
      <c r="L395" t="s">
        <v>768</v>
      </c>
      <c r="M395" t="s">
        <v>44</v>
      </c>
      <c r="O395">
        <v>2020</v>
      </c>
    </row>
    <row r="396" spans="1:15" x14ac:dyDescent="0.2">
      <c r="A396">
        <v>102</v>
      </c>
      <c r="B396" t="s">
        <v>213</v>
      </c>
      <c r="C396" t="s">
        <v>214</v>
      </c>
      <c r="D396">
        <v>3</v>
      </c>
      <c r="E396">
        <v>321700</v>
      </c>
      <c r="F396">
        <v>21</v>
      </c>
      <c r="G396" s="1">
        <v>59.24</v>
      </c>
      <c r="H396">
        <v>1244</v>
      </c>
      <c r="I396">
        <v>296200</v>
      </c>
      <c r="J396" t="b">
        <v>1</v>
      </c>
      <c r="K396" t="s">
        <v>1</v>
      </c>
      <c r="L396" t="s">
        <v>199</v>
      </c>
      <c r="M396" t="s">
        <v>44</v>
      </c>
      <c r="O396">
        <v>2020</v>
      </c>
    </row>
    <row r="397" spans="1:15" x14ac:dyDescent="0.2">
      <c r="A397">
        <v>639</v>
      </c>
      <c r="B397" t="s">
        <v>819</v>
      </c>
      <c r="C397" t="s">
        <v>638</v>
      </c>
      <c r="D397">
        <v>13</v>
      </c>
      <c r="E397">
        <v>320900</v>
      </c>
      <c r="F397">
        <v>0</v>
      </c>
      <c r="G397" s="1">
        <v>0</v>
      </c>
      <c r="H397">
        <v>0</v>
      </c>
      <c r="I397">
        <v>298091</v>
      </c>
      <c r="J397" t="b">
        <v>1</v>
      </c>
      <c r="K397" t="s">
        <v>9</v>
      </c>
      <c r="L397" t="s">
        <v>817</v>
      </c>
      <c r="M397" t="s">
        <v>39</v>
      </c>
      <c r="O397">
        <v>2020</v>
      </c>
    </row>
    <row r="398" spans="1:15" x14ac:dyDescent="0.2">
      <c r="A398">
        <v>307</v>
      </c>
      <c r="B398" t="s">
        <v>55</v>
      </c>
      <c r="C398" t="s">
        <v>474</v>
      </c>
      <c r="D398">
        <v>17</v>
      </c>
      <c r="E398">
        <v>319600</v>
      </c>
      <c r="F398">
        <v>14</v>
      </c>
      <c r="G398" s="1">
        <v>58.86</v>
      </c>
      <c r="H398">
        <v>824</v>
      </c>
      <c r="I398">
        <v>295942</v>
      </c>
      <c r="J398" t="b">
        <v>1</v>
      </c>
      <c r="K398" t="s">
        <v>16</v>
      </c>
      <c r="L398" t="s">
        <v>439</v>
      </c>
      <c r="M398" t="s">
        <v>39</v>
      </c>
      <c r="O398">
        <v>2020</v>
      </c>
    </row>
    <row r="399" spans="1:15" x14ac:dyDescent="0.2">
      <c r="A399">
        <v>178</v>
      </c>
      <c r="B399" t="s">
        <v>310</v>
      </c>
      <c r="C399" t="s">
        <v>311</v>
      </c>
      <c r="D399">
        <v>4</v>
      </c>
      <c r="E399">
        <v>319400</v>
      </c>
      <c r="F399">
        <v>16</v>
      </c>
      <c r="G399" s="1">
        <v>58.81</v>
      </c>
      <c r="H399">
        <v>941</v>
      </c>
      <c r="I399">
        <v>250290</v>
      </c>
      <c r="J399" t="b">
        <v>1</v>
      </c>
      <c r="K399" t="s">
        <v>13</v>
      </c>
      <c r="L399" t="s">
        <v>253</v>
      </c>
      <c r="M399" t="s">
        <v>44</v>
      </c>
      <c r="O399">
        <v>2020</v>
      </c>
    </row>
    <row r="400" spans="1:15" x14ac:dyDescent="0.2">
      <c r="A400">
        <v>503</v>
      </c>
      <c r="B400" t="s">
        <v>184</v>
      </c>
      <c r="C400" t="s">
        <v>676</v>
      </c>
      <c r="D400">
        <v>10</v>
      </c>
      <c r="E400">
        <v>319400</v>
      </c>
      <c r="F400">
        <v>11</v>
      </c>
      <c r="G400" s="1">
        <v>58.82</v>
      </c>
      <c r="H400">
        <v>647</v>
      </c>
      <c r="I400">
        <v>993806</v>
      </c>
      <c r="J400" t="b">
        <v>1</v>
      </c>
      <c r="K400" t="s">
        <v>4</v>
      </c>
      <c r="L400" t="s">
        <v>636</v>
      </c>
      <c r="M400" t="s">
        <v>44</v>
      </c>
      <c r="O400">
        <v>2020</v>
      </c>
    </row>
    <row r="401" spans="1:15" x14ac:dyDescent="0.2">
      <c r="A401">
        <v>357</v>
      </c>
      <c r="B401" t="s">
        <v>528</v>
      </c>
      <c r="C401" t="s">
        <v>529</v>
      </c>
      <c r="D401">
        <v>7</v>
      </c>
      <c r="E401">
        <v>319100</v>
      </c>
      <c r="F401">
        <v>17</v>
      </c>
      <c r="G401" s="1">
        <v>58.76</v>
      </c>
      <c r="H401">
        <v>999</v>
      </c>
      <c r="I401">
        <v>1002220</v>
      </c>
      <c r="J401" t="b">
        <v>1</v>
      </c>
      <c r="K401" t="s">
        <v>2</v>
      </c>
      <c r="L401" t="s">
        <v>496</v>
      </c>
      <c r="M401" t="s">
        <v>44</v>
      </c>
      <c r="O401">
        <v>2020</v>
      </c>
    </row>
    <row r="402" spans="1:15" x14ac:dyDescent="0.2">
      <c r="A402">
        <v>283</v>
      </c>
      <c r="B402" t="s">
        <v>121</v>
      </c>
      <c r="C402" t="s">
        <v>449</v>
      </c>
      <c r="D402">
        <v>17</v>
      </c>
      <c r="E402">
        <v>318500</v>
      </c>
      <c r="F402">
        <v>6</v>
      </c>
      <c r="G402" s="1">
        <v>65.17</v>
      </c>
      <c r="H402">
        <v>391</v>
      </c>
      <c r="I402">
        <v>1002331</v>
      </c>
      <c r="J402" t="b">
        <v>1</v>
      </c>
      <c r="K402" t="s">
        <v>16</v>
      </c>
      <c r="L402" t="s">
        <v>439</v>
      </c>
      <c r="M402" t="s">
        <v>39</v>
      </c>
      <c r="O402">
        <v>2020</v>
      </c>
    </row>
    <row r="403" spans="1:15" x14ac:dyDescent="0.2">
      <c r="A403">
        <v>696</v>
      </c>
      <c r="B403" t="s">
        <v>244</v>
      </c>
      <c r="C403" t="s">
        <v>875</v>
      </c>
      <c r="D403">
        <v>14</v>
      </c>
      <c r="E403">
        <v>317900</v>
      </c>
      <c r="F403">
        <v>13</v>
      </c>
      <c r="G403" s="1">
        <v>58.54</v>
      </c>
      <c r="H403">
        <v>761</v>
      </c>
      <c r="I403">
        <v>997100</v>
      </c>
      <c r="J403" t="b">
        <v>1</v>
      </c>
      <c r="K403" t="s">
        <v>8</v>
      </c>
      <c r="L403" t="s">
        <v>863</v>
      </c>
      <c r="M403" t="s">
        <v>44</v>
      </c>
      <c r="O403">
        <v>2020</v>
      </c>
    </row>
    <row r="404" spans="1:15" x14ac:dyDescent="0.2">
      <c r="A404">
        <v>168</v>
      </c>
      <c r="B404" t="s">
        <v>42</v>
      </c>
      <c r="C404" t="s">
        <v>296</v>
      </c>
      <c r="D404">
        <v>4</v>
      </c>
      <c r="E404">
        <v>317700</v>
      </c>
      <c r="F404">
        <v>7</v>
      </c>
      <c r="G404" s="1">
        <v>65</v>
      </c>
      <c r="H404">
        <v>455</v>
      </c>
      <c r="I404">
        <v>240232</v>
      </c>
      <c r="J404" t="b">
        <v>1</v>
      </c>
      <c r="K404" t="s">
        <v>13</v>
      </c>
      <c r="L404" t="s">
        <v>253</v>
      </c>
      <c r="M404" t="s">
        <v>44</v>
      </c>
      <c r="O404">
        <v>2020</v>
      </c>
    </row>
    <row r="405" spans="1:15" x14ac:dyDescent="0.2">
      <c r="A405">
        <v>473</v>
      </c>
      <c r="B405" t="s">
        <v>343</v>
      </c>
      <c r="C405" t="s">
        <v>650</v>
      </c>
      <c r="D405">
        <v>10</v>
      </c>
      <c r="E405">
        <v>317300</v>
      </c>
      <c r="F405">
        <v>21</v>
      </c>
      <c r="G405" s="1">
        <v>58.43</v>
      </c>
      <c r="H405">
        <v>1227</v>
      </c>
      <c r="I405">
        <v>994385</v>
      </c>
      <c r="J405" t="b">
        <v>1</v>
      </c>
      <c r="K405" t="s">
        <v>4</v>
      </c>
      <c r="L405" t="s">
        <v>636</v>
      </c>
      <c r="M405" t="s">
        <v>44</v>
      </c>
      <c r="O405">
        <v>2020</v>
      </c>
    </row>
    <row r="406" spans="1:15" x14ac:dyDescent="0.2">
      <c r="A406">
        <v>44</v>
      </c>
      <c r="B406" t="s">
        <v>116</v>
      </c>
      <c r="C406" t="s">
        <v>117</v>
      </c>
      <c r="D406">
        <v>2</v>
      </c>
      <c r="E406">
        <v>316300</v>
      </c>
      <c r="F406">
        <v>8</v>
      </c>
      <c r="G406" s="1">
        <v>58.25</v>
      </c>
      <c r="H406">
        <v>466</v>
      </c>
      <c r="I406">
        <v>294168</v>
      </c>
      <c r="J406" t="b">
        <v>1</v>
      </c>
      <c r="K406" t="s">
        <v>6</v>
      </c>
      <c r="L406" t="s">
        <v>118</v>
      </c>
      <c r="M406" t="s">
        <v>39</v>
      </c>
      <c r="O406">
        <v>2020</v>
      </c>
    </row>
    <row r="407" spans="1:15" x14ac:dyDescent="0.2">
      <c r="A407">
        <v>411</v>
      </c>
      <c r="B407" t="s">
        <v>184</v>
      </c>
      <c r="C407" t="s">
        <v>110</v>
      </c>
      <c r="D407">
        <v>18</v>
      </c>
      <c r="E407">
        <v>316200</v>
      </c>
      <c r="F407">
        <v>18</v>
      </c>
      <c r="G407" s="1">
        <v>58.22</v>
      </c>
      <c r="H407">
        <v>1048</v>
      </c>
      <c r="I407">
        <v>1005247</v>
      </c>
      <c r="J407" t="b">
        <v>1</v>
      </c>
      <c r="K407" t="s">
        <v>541</v>
      </c>
      <c r="L407" t="s">
        <v>17</v>
      </c>
      <c r="M407" t="s">
        <v>39</v>
      </c>
      <c r="O407">
        <v>2020</v>
      </c>
    </row>
    <row r="408" spans="1:15" x14ac:dyDescent="0.2">
      <c r="A408">
        <v>601</v>
      </c>
      <c r="B408" t="s">
        <v>776</v>
      </c>
      <c r="C408" t="s">
        <v>777</v>
      </c>
      <c r="D408">
        <v>12</v>
      </c>
      <c r="E408">
        <v>316200</v>
      </c>
      <c r="F408">
        <v>9</v>
      </c>
      <c r="G408" s="1">
        <v>58.22</v>
      </c>
      <c r="H408">
        <v>524</v>
      </c>
      <c r="I408">
        <v>994077</v>
      </c>
      <c r="J408" t="b">
        <v>1</v>
      </c>
      <c r="K408" t="s">
        <v>0</v>
      </c>
      <c r="L408" t="s">
        <v>768</v>
      </c>
      <c r="M408" t="s">
        <v>91</v>
      </c>
      <c r="N408" t="s">
        <v>44</v>
      </c>
      <c r="O408">
        <v>2020</v>
      </c>
    </row>
    <row r="409" spans="1:15" x14ac:dyDescent="0.2">
      <c r="A409">
        <v>744</v>
      </c>
      <c r="B409" t="s">
        <v>244</v>
      </c>
      <c r="C409" t="s">
        <v>742</v>
      </c>
      <c r="D409">
        <v>15</v>
      </c>
      <c r="E409">
        <v>315000</v>
      </c>
      <c r="F409">
        <v>8</v>
      </c>
      <c r="G409" s="1">
        <v>58</v>
      </c>
      <c r="H409">
        <v>464</v>
      </c>
      <c r="I409">
        <v>991976</v>
      </c>
      <c r="J409" t="b">
        <v>1</v>
      </c>
      <c r="K409" t="s">
        <v>12</v>
      </c>
      <c r="L409" t="s">
        <v>906</v>
      </c>
      <c r="M409" t="s">
        <v>36</v>
      </c>
      <c r="O409">
        <v>2020</v>
      </c>
    </row>
    <row r="410" spans="1:15" x14ac:dyDescent="0.2">
      <c r="A410">
        <v>190</v>
      </c>
      <c r="B410" t="s">
        <v>327</v>
      </c>
      <c r="C410" t="s">
        <v>328</v>
      </c>
      <c r="D410">
        <v>5</v>
      </c>
      <c r="E410">
        <v>314200</v>
      </c>
      <c r="F410">
        <v>14</v>
      </c>
      <c r="G410" s="1">
        <v>57.86</v>
      </c>
      <c r="H410">
        <v>810</v>
      </c>
      <c r="I410">
        <v>296334</v>
      </c>
      <c r="J410" t="b">
        <v>1</v>
      </c>
      <c r="K410" t="s">
        <v>3</v>
      </c>
      <c r="L410" t="s">
        <v>315</v>
      </c>
      <c r="M410" t="s">
        <v>44</v>
      </c>
      <c r="O410">
        <v>2020</v>
      </c>
    </row>
    <row r="411" spans="1:15" x14ac:dyDescent="0.2">
      <c r="A411">
        <v>672</v>
      </c>
      <c r="B411" t="s">
        <v>42</v>
      </c>
      <c r="C411" t="s">
        <v>853</v>
      </c>
      <c r="D411">
        <v>13</v>
      </c>
      <c r="E411">
        <v>314100</v>
      </c>
      <c r="F411">
        <v>13</v>
      </c>
      <c r="G411" s="1">
        <v>57.85</v>
      </c>
      <c r="H411">
        <v>752</v>
      </c>
      <c r="I411">
        <v>1004985</v>
      </c>
      <c r="J411" t="b">
        <v>1</v>
      </c>
      <c r="K411" t="s">
        <v>9</v>
      </c>
      <c r="L411" t="s">
        <v>817</v>
      </c>
      <c r="M411" t="s">
        <v>39</v>
      </c>
      <c r="O411">
        <v>2020</v>
      </c>
    </row>
    <row r="412" spans="1:15" x14ac:dyDescent="0.2">
      <c r="A412">
        <v>45</v>
      </c>
      <c r="B412" t="s">
        <v>119</v>
      </c>
      <c r="C412" t="s">
        <v>120</v>
      </c>
      <c r="D412">
        <v>2</v>
      </c>
      <c r="E412">
        <v>311700</v>
      </c>
      <c r="F412">
        <v>1</v>
      </c>
      <c r="G412" s="1">
        <v>82</v>
      </c>
      <c r="H412">
        <v>82</v>
      </c>
      <c r="I412">
        <v>298437</v>
      </c>
      <c r="J412" t="b">
        <v>1</v>
      </c>
      <c r="K412" t="s">
        <v>6</v>
      </c>
      <c r="L412" t="s">
        <v>118</v>
      </c>
      <c r="M412" t="s">
        <v>36</v>
      </c>
      <c r="O412">
        <v>2020</v>
      </c>
    </row>
    <row r="413" spans="1:15" x14ac:dyDescent="0.2">
      <c r="A413">
        <v>780</v>
      </c>
      <c r="B413" t="s">
        <v>133</v>
      </c>
      <c r="C413" t="s">
        <v>950</v>
      </c>
      <c r="D413">
        <v>16</v>
      </c>
      <c r="E413">
        <v>311500</v>
      </c>
      <c r="F413">
        <v>14</v>
      </c>
      <c r="G413" s="1">
        <v>57.36</v>
      </c>
      <c r="H413">
        <v>803</v>
      </c>
      <c r="I413">
        <v>993820</v>
      </c>
      <c r="J413" t="b">
        <v>1</v>
      </c>
      <c r="K413" t="s">
        <v>7</v>
      </c>
      <c r="L413" t="s">
        <v>947</v>
      </c>
      <c r="M413" t="s">
        <v>39</v>
      </c>
      <c r="O413">
        <v>2020</v>
      </c>
    </row>
    <row r="414" spans="1:15" x14ac:dyDescent="0.2">
      <c r="A414">
        <v>657</v>
      </c>
      <c r="B414" t="s">
        <v>318</v>
      </c>
      <c r="C414" t="s">
        <v>838</v>
      </c>
      <c r="D414">
        <v>13</v>
      </c>
      <c r="E414">
        <v>311000</v>
      </c>
      <c r="F414">
        <v>11</v>
      </c>
      <c r="G414" s="1">
        <v>57.27</v>
      </c>
      <c r="H414">
        <v>630</v>
      </c>
      <c r="I414">
        <v>297452</v>
      </c>
      <c r="J414" t="b">
        <v>1</v>
      </c>
      <c r="K414" t="s">
        <v>9</v>
      </c>
      <c r="L414" t="s">
        <v>817</v>
      </c>
      <c r="M414" t="s">
        <v>44</v>
      </c>
      <c r="O414">
        <v>2020</v>
      </c>
    </row>
    <row r="415" spans="1:15" x14ac:dyDescent="0.2">
      <c r="A415">
        <v>724</v>
      </c>
      <c r="B415" t="s">
        <v>612</v>
      </c>
      <c r="C415" t="s">
        <v>110</v>
      </c>
      <c r="D415">
        <v>14</v>
      </c>
      <c r="E415">
        <v>310200</v>
      </c>
      <c r="F415">
        <v>5</v>
      </c>
      <c r="G415" s="1">
        <v>71.400000000000006</v>
      </c>
      <c r="H415">
        <v>357</v>
      </c>
      <c r="I415">
        <v>296211</v>
      </c>
      <c r="J415" t="b">
        <v>1</v>
      </c>
      <c r="K415" t="s">
        <v>8</v>
      </c>
      <c r="L415" t="s">
        <v>863</v>
      </c>
      <c r="M415" t="s">
        <v>36</v>
      </c>
      <c r="O415">
        <v>2020</v>
      </c>
    </row>
    <row r="416" spans="1:15" x14ac:dyDescent="0.2">
      <c r="A416">
        <v>107</v>
      </c>
      <c r="B416" t="s">
        <v>202</v>
      </c>
      <c r="C416" t="s">
        <v>220</v>
      </c>
      <c r="D416">
        <v>3</v>
      </c>
      <c r="E416">
        <v>309500</v>
      </c>
      <c r="F416">
        <v>10</v>
      </c>
      <c r="G416" s="1">
        <v>57</v>
      </c>
      <c r="H416">
        <v>570</v>
      </c>
      <c r="I416">
        <v>1001398</v>
      </c>
      <c r="J416" t="b">
        <v>1</v>
      </c>
      <c r="K416" t="s">
        <v>1</v>
      </c>
      <c r="L416" t="s">
        <v>199</v>
      </c>
      <c r="M416" t="s">
        <v>44</v>
      </c>
      <c r="O416">
        <v>2020</v>
      </c>
    </row>
    <row r="417" spans="1:15" x14ac:dyDescent="0.2">
      <c r="A417">
        <v>650</v>
      </c>
      <c r="B417" t="s">
        <v>318</v>
      </c>
      <c r="C417" t="s">
        <v>829</v>
      </c>
      <c r="D417">
        <v>13</v>
      </c>
      <c r="E417">
        <v>309500</v>
      </c>
      <c r="F417">
        <v>8</v>
      </c>
      <c r="G417" s="1">
        <v>57</v>
      </c>
      <c r="H417">
        <v>456</v>
      </c>
      <c r="I417">
        <v>1005717</v>
      </c>
      <c r="J417" t="b">
        <v>1</v>
      </c>
      <c r="K417" t="s">
        <v>9</v>
      </c>
      <c r="L417" t="s">
        <v>817</v>
      </c>
      <c r="M417" t="s">
        <v>39</v>
      </c>
      <c r="O417">
        <v>2020</v>
      </c>
    </row>
    <row r="418" spans="1:15" x14ac:dyDescent="0.2">
      <c r="A418">
        <v>759</v>
      </c>
      <c r="B418" t="s">
        <v>216</v>
      </c>
      <c r="C418" t="s">
        <v>933</v>
      </c>
      <c r="D418">
        <v>15</v>
      </c>
      <c r="E418">
        <v>309500</v>
      </c>
      <c r="F418">
        <v>13</v>
      </c>
      <c r="G418" s="1">
        <v>57</v>
      </c>
      <c r="H418">
        <v>741</v>
      </c>
      <c r="I418">
        <v>993841</v>
      </c>
      <c r="J418" t="b">
        <v>1</v>
      </c>
      <c r="K418" t="s">
        <v>12</v>
      </c>
      <c r="L418" t="s">
        <v>906</v>
      </c>
      <c r="M418" t="s">
        <v>44</v>
      </c>
      <c r="O418">
        <v>2020</v>
      </c>
    </row>
    <row r="419" spans="1:15" x14ac:dyDescent="0.2">
      <c r="A419">
        <v>687</v>
      </c>
      <c r="B419" t="s">
        <v>153</v>
      </c>
      <c r="C419" t="s">
        <v>322</v>
      </c>
      <c r="D419">
        <v>14</v>
      </c>
      <c r="E419">
        <v>309100</v>
      </c>
      <c r="F419">
        <v>14</v>
      </c>
      <c r="G419" s="1">
        <v>56.93</v>
      </c>
      <c r="H419">
        <v>797</v>
      </c>
      <c r="I419">
        <v>996442</v>
      </c>
      <c r="J419" t="b">
        <v>1</v>
      </c>
      <c r="K419" t="s">
        <v>8</v>
      </c>
      <c r="L419" t="s">
        <v>863</v>
      </c>
      <c r="M419" t="s">
        <v>36</v>
      </c>
      <c r="O419">
        <v>2020</v>
      </c>
    </row>
    <row r="420" spans="1:15" x14ac:dyDescent="0.2">
      <c r="A420">
        <v>501</v>
      </c>
      <c r="B420" t="s">
        <v>155</v>
      </c>
      <c r="C420" t="s">
        <v>675</v>
      </c>
      <c r="D420">
        <v>10</v>
      </c>
      <c r="E420">
        <v>308000</v>
      </c>
      <c r="F420">
        <v>11</v>
      </c>
      <c r="G420" s="1">
        <v>56.73</v>
      </c>
      <c r="H420">
        <v>624</v>
      </c>
      <c r="I420">
        <v>993940</v>
      </c>
      <c r="J420" t="b">
        <v>1</v>
      </c>
      <c r="K420" t="s">
        <v>4</v>
      </c>
      <c r="L420" t="s">
        <v>636</v>
      </c>
      <c r="M420" t="s">
        <v>44</v>
      </c>
      <c r="N420" t="s">
        <v>36</v>
      </c>
      <c r="O420">
        <v>2020</v>
      </c>
    </row>
    <row r="421" spans="1:15" x14ac:dyDescent="0.2">
      <c r="A421">
        <v>588</v>
      </c>
      <c r="B421" t="s">
        <v>174</v>
      </c>
      <c r="C421" t="s">
        <v>760</v>
      </c>
      <c r="D421">
        <v>11</v>
      </c>
      <c r="E421">
        <v>307900</v>
      </c>
      <c r="F421">
        <v>2</v>
      </c>
      <c r="G421" s="1">
        <v>81</v>
      </c>
      <c r="H421">
        <v>162</v>
      </c>
      <c r="I421">
        <v>280972</v>
      </c>
      <c r="J421" t="b">
        <v>1</v>
      </c>
      <c r="K421" t="s">
        <v>10</v>
      </c>
      <c r="L421" t="s">
        <v>723</v>
      </c>
      <c r="M421" t="s">
        <v>39</v>
      </c>
      <c r="O421">
        <v>2020</v>
      </c>
    </row>
    <row r="422" spans="1:15" x14ac:dyDescent="0.2">
      <c r="A422">
        <v>406</v>
      </c>
      <c r="B422" t="s">
        <v>577</v>
      </c>
      <c r="C422" t="s">
        <v>578</v>
      </c>
      <c r="D422">
        <v>18</v>
      </c>
      <c r="E422">
        <v>306100</v>
      </c>
      <c r="F422">
        <v>1</v>
      </c>
      <c r="G422" s="1">
        <v>2</v>
      </c>
      <c r="H422">
        <v>2</v>
      </c>
      <c r="I422">
        <v>291792</v>
      </c>
      <c r="J422" t="b">
        <v>1</v>
      </c>
      <c r="K422" t="s">
        <v>541</v>
      </c>
      <c r="L422" t="s">
        <v>17</v>
      </c>
      <c r="M422" t="s">
        <v>36</v>
      </c>
      <c r="O422">
        <v>2020</v>
      </c>
    </row>
    <row r="423" spans="1:15" x14ac:dyDescent="0.2">
      <c r="A423">
        <v>631</v>
      </c>
      <c r="B423" t="s">
        <v>174</v>
      </c>
      <c r="C423" t="s">
        <v>354</v>
      </c>
      <c r="D423">
        <v>12</v>
      </c>
      <c r="E423">
        <v>305800</v>
      </c>
      <c r="F423">
        <v>7</v>
      </c>
      <c r="G423" s="1">
        <v>62.57</v>
      </c>
      <c r="H423">
        <v>438</v>
      </c>
      <c r="I423">
        <v>1006133</v>
      </c>
      <c r="J423" t="b">
        <v>1</v>
      </c>
      <c r="K423" t="s">
        <v>0</v>
      </c>
      <c r="L423" t="s">
        <v>768</v>
      </c>
      <c r="M423" t="s">
        <v>36</v>
      </c>
      <c r="O423">
        <v>2020</v>
      </c>
    </row>
    <row r="424" spans="1:15" x14ac:dyDescent="0.2">
      <c r="A424">
        <v>237</v>
      </c>
      <c r="B424" t="s">
        <v>391</v>
      </c>
      <c r="C424" t="s">
        <v>143</v>
      </c>
      <c r="D424">
        <v>6</v>
      </c>
      <c r="E424">
        <v>305500</v>
      </c>
      <c r="F424">
        <v>8</v>
      </c>
      <c r="G424" s="1">
        <v>56.25</v>
      </c>
      <c r="H424">
        <v>450</v>
      </c>
      <c r="I424">
        <v>997033</v>
      </c>
      <c r="J424" t="b">
        <v>1</v>
      </c>
      <c r="K424" t="s">
        <v>14</v>
      </c>
      <c r="L424" t="s">
        <v>376</v>
      </c>
      <c r="M424" t="s">
        <v>44</v>
      </c>
      <c r="O424">
        <v>2020</v>
      </c>
    </row>
    <row r="425" spans="1:15" x14ac:dyDescent="0.2">
      <c r="A425">
        <v>75</v>
      </c>
      <c r="B425" t="s">
        <v>108</v>
      </c>
      <c r="C425" t="s">
        <v>171</v>
      </c>
      <c r="D425">
        <v>2</v>
      </c>
      <c r="E425">
        <v>305100</v>
      </c>
      <c r="F425">
        <v>22</v>
      </c>
      <c r="G425" s="1">
        <v>56.18</v>
      </c>
      <c r="H425">
        <v>1236</v>
      </c>
      <c r="I425">
        <v>297504</v>
      </c>
      <c r="J425" t="b">
        <v>1</v>
      </c>
      <c r="K425" t="s">
        <v>6</v>
      </c>
      <c r="L425" t="s">
        <v>118</v>
      </c>
      <c r="M425" t="s">
        <v>44</v>
      </c>
      <c r="O425">
        <v>2020</v>
      </c>
    </row>
    <row r="426" spans="1:15" x14ac:dyDescent="0.2">
      <c r="A426">
        <v>343</v>
      </c>
      <c r="B426" t="s">
        <v>59</v>
      </c>
      <c r="C426" t="s">
        <v>514</v>
      </c>
      <c r="D426">
        <v>7</v>
      </c>
      <c r="E426">
        <v>305000</v>
      </c>
      <c r="F426">
        <v>5</v>
      </c>
      <c r="G426" s="1">
        <v>70.2</v>
      </c>
      <c r="H426">
        <v>351</v>
      </c>
      <c r="I426">
        <v>270326</v>
      </c>
      <c r="J426" t="b">
        <v>1</v>
      </c>
      <c r="K426" t="s">
        <v>2</v>
      </c>
      <c r="L426" t="s">
        <v>496</v>
      </c>
      <c r="M426" t="s">
        <v>39</v>
      </c>
      <c r="O426">
        <v>2020</v>
      </c>
    </row>
    <row r="427" spans="1:15" x14ac:dyDescent="0.2">
      <c r="A427">
        <v>653</v>
      </c>
      <c r="B427" t="s">
        <v>833</v>
      </c>
      <c r="C427" t="s">
        <v>834</v>
      </c>
      <c r="D427">
        <v>13</v>
      </c>
      <c r="E427">
        <v>305000</v>
      </c>
      <c r="F427">
        <v>5</v>
      </c>
      <c r="G427" s="1">
        <v>70.2</v>
      </c>
      <c r="H427">
        <v>351</v>
      </c>
      <c r="I427">
        <v>260113</v>
      </c>
      <c r="J427" t="b">
        <v>1</v>
      </c>
      <c r="K427" t="s">
        <v>9</v>
      </c>
      <c r="L427" t="s">
        <v>817</v>
      </c>
      <c r="M427" t="s">
        <v>39</v>
      </c>
      <c r="O427">
        <v>2020</v>
      </c>
    </row>
    <row r="428" spans="1:15" x14ac:dyDescent="0.2">
      <c r="A428">
        <v>194</v>
      </c>
      <c r="B428" t="s">
        <v>47</v>
      </c>
      <c r="C428" t="s">
        <v>333</v>
      </c>
      <c r="D428">
        <v>5</v>
      </c>
      <c r="E428">
        <v>304700</v>
      </c>
      <c r="F428">
        <v>17</v>
      </c>
      <c r="G428" s="1">
        <v>56.12</v>
      </c>
      <c r="H428">
        <v>954</v>
      </c>
      <c r="I428">
        <v>996232</v>
      </c>
      <c r="J428" t="b">
        <v>1</v>
      </c>
      <c r="K428" t="s">
        <v>3</v>
      </c>
      <c r="L428" t="s">
        <v>315</v>
      </c>
      <c r="M428" t="s">
        <v>36</v>
      </c>
      <c r="O428">
        <v>2020</v>
      </c>
    </row>
    <row r="429" spans="1:15" x14ac:dyDescent="0.2">
      <c r="A429">
        <v>326</v>
      </c>
      <c r="B429" t="s">
        <v>497</v>
      </c>
      <c r="C429" t="s">
        <v>498</v>
      </c>
      <c r="D429">
        <v>7</v>
      </c>
      <c r="E429">
        <v>304700</v>
      </c>
      <c r="F429">
        <v>9</v>
      </c>
      <c r="G429" s="1">
        <v>56.11</v>
      </c>
      <c r="H429">
        <v>505</v>
      </c>
      <c r="I429">
        <v>293883</v>
      </c>
      <c r="J429" t="b">
        <v>1</v>
      </c>
      <c r="K429" t="s">
        <v>2</v>
      </c>
      <c r="L429" t="s">
        <v>496</v>
      </c>
      <c r="M429" t="s">
        <v>39</v>
      </c>
      <c r="O429">
        <v>2020</v>
      </c>
    </row>
    <row r="430" spans="1:15" x14ac:dyDescent="0.2">
      <c r="A430">
        <v>387</v>
      </c>
      <c r="B430" t="s">
        <v>560</v>
      </c>
      <c r="C430" t="s">
        <v>561</v>
      </c>
      <c r="D430">
        <v>18</v>
      </c>
      <c r="E430">
        <v>301600</v>
      </c>
      <c r="F430">
        <v>7</v>
      </c>
      <c r="G430" s="1">
        <v>61.71</v>
      </c>
      <c r="H430">
        <v>432</v>
      </c>
      <c r="I430">
        <v>999309</v>
      </c>
      <c r="J430" t="b">
        <v>1</v>
      </c>
      <c r="K430" t="s">
        <v>541</v>
      </c>
      <c r="L430" t="s">
        <v>17</v>
      </c>
      <c r="M430" t="s">
        <v>36</v>
      </c>
      <c r="O430">
        <v>2020</v>
      </c>
    </row>
    <row r="431" spans="1:15" x14ac:dyDescent="0.2">
      <c r="A431">
        <v>812</v>
      </c>
      <c r="B431" t="s">
        <v>70</v>
      </c>
      <c r="C431" t="s">
        <v>975</v>
      </c>
      <c r="D431">
        <v>16</v>
      </c>
      <c r="E431">
        <v>301600</v>
      </c>
      <c r="F431">
        <v>11</v>
      </c>
      <c r="G431" s="1">
        <v>55.55</v>
      </c>
      <c r="H431">
        <v>611</v>
      </c>
      <c r="I431">
        <v>996554</v>
      </c>
      <c r="J431" t="b">
        <v>1</v>
      </c>
      <c r="K431" t="s">
        <v>7</v>
      </c>
      <c r="L431" t="s">
        <v>947</v>
      </c>
      <c r="M431" t="s">
        <v>44</v>
      </c>
      <c r="O431">
        <v>2020</v>
      </c>
    </row>
    <row r="432" spans="1:15" x14ac:dyDescent="0.2">
      <c r="A432">
        <v>769</v>
      </c>
      <c r="B432" t="s">
        <v>128</v>
      </c>
      <c r="C432" t="s">
        <v>586</v>
      </c>
      <c r="D432">
        <v>15</v>
      </c>
      <c r="E432">
        <v>300500</v>
      </c>
      <c r="F432">
        <v>9</v>
      </c>
      <c r="G432" s="1">
        <v>55.33</v>
      </c>
      <c r="H432">
        <v>498</v>
      </c>
      <c r="I432">
        <v>992351</v>
      </c>
      <c r="J432" t="b">
        <v>1</v>
      </c>
      <c r="K432" t="s">
        <v>12</v>
      </c>
      <c r="L432" t="s">
        <v>906</v>
      </c>
      <c r="M432" t="s">
        <v>39</v>
      </c>
      <c r="O432">
        <v>2020</v>
      </c>
    </row>
    <row r="433" spans="1:15" x14ac:dyDescent="0.2">
      <c r="A433">
        <v>420</v>
      </c>
      <c r="B433" t="s">
        <v>158</v>
      </c>
      <c r="C433" t="s">
        <v>593</v>
      </c>
      <c r="D433">
        <v>8</v>
      </c>
      <c r="E433">
        <v>299900</v>
      </c>
      <c r="F433">
        <v>18</v>
      </c>
      <c r="G433" s="1">
        <v>55.22</v>
      </c>
      <c r="H433">
        <v>994</v>
      </c>
      <c r="I433">
        <v>260288</v>
      </c>
      <c r="J433" t="b">
        <v>1</v>
      </c>
      <c r="K433" t="s">
        <v>5</v>
      </c>
      <c r="L433" t="s">
        <v>588</v>
      </c>
      <c r="M433" t="s">
        <v>39</v>
      </c>
      <c r="O433">
        <v>2020</v>
      </c>
    </row>
    <row r="434" spans="1:15" x14ac:dyDescent="0.2">
      <c r="A434">
        <v>309</v>
      </c>
      <c r="B434" t="s">
        <v>476</v>
      </c>
      <c r="C434" t="s">
        <v>477</v>
      </c>
      <c r="D434">
        <v>17</v>
      </c>
      <c r="E434">
        <v>298700</v>
      </c>
      <c r="F434">
        <v>13</v>
      </c>
      <c r="G434" s="1">
        <v>55</v>
      </c>
      <c r="H434">
        <v>715</v>
      </c>
      <c r="I434">
        <v>1007881</v>
      </c>
      <c r="J434" t="b">
        <v>1</v>
      </c>
      <c r="K434" t="s">
        <v>16</v>
      </c>
      <c r="L434" t="s">
        <v>439</v>
      </c>
      <c r="M434" t="s">
        <v>36</v>
      </c>
      <c r="O434">
        <v>2020</v>
      </c>
    </row>
    <row r="435" spans="1:15" x14ac:dyDescent="0.2">
      <c r="A435">
        <v>579</v>
      </c>
      <c r="B435" t="s">
        <v>257</v>
      </c>
      <c r="C435" t="s">
        <v>751</v>
      </c>
      <c r="D435">
        <v>11</v>
      </c>
      <c r="E435">
        <v>298700</v>
      </c>
      <c r="F435">
        <v>1</v>
      </c>
      <c r="G435" s="1">
        <v>110</v>
      </c>
      <c r="H435">
        <v>110</v>
      </c>
      <c r="I435">
        <v>290527</v>
      </c>
      <c r="J435" t="b">
        <v>1</v>
      </c>
      <c r="K435" t="s">
        <v>10</v>
      </c>
      <c r="L435" t="s">
        <v>723</v>
      </c>
      <c r="M435" t="s">
        <v>39</v>
      </c>
      <c r="O435">
        <v>2020</v>
      </c>
    </row>
    <row r="436" spans="1:15" x14ac:dyDescent="0.2">
      <c r="A436">
        <v>692</v>
      </c>
      <c r="B436" t="s">
        <v>707</v>
      </c>
      <c r="C436" t="s">
        <v>871</v>
      </c>
      <c r="D436">
        <v>14</v>
      </c>
      <c r="E436">
        <v>298700</v>
      </c>
      <c r="F436">
        <v>11</v>
      </c>
      <c r="G436" s="1">
        <v>55</v>
      </c>
      <c r="H436">
        <v>605</v>
      </c>
      <c r="I436">
        <v>291848</v>
      </c>
      <c r="J436" t="b">
        <v>1</v>
      </c>
      <c r="K436" t="s">
        <v>8</v>
      </c>
      <c r="L436" t="s">
        <v>863</v>
      </c>
      <c r="M436" t="s">
        <v>39</v>
      </c>
      <c r="N436" t="s">
        <v>44</v>
      </c>
      <c r="O436">
        <v>2020</v>
      </c>
    </row>
    <row r="437" spans="1:15" x14ac:dyDescent="0.2">
      <c r="A437">
        <v>258</v>
      </c>
      <c r="B437" t="s">
        <v>191</v>
      </c>
      <c r="C437" t="s">
        <v>422</v>
      </c>
      <c r="D437">
        <v>6</v>
      </c>
      <c r="E437">
        <v>297700</v>
      </c>
      <c r="F437">
        <v>11</v>
      </c>
      <c r="G437" s="1">
        <v>54.82</v>
      </c>
      <c r="H437">
        <v>603</v>
      </c>
      <c r="I437">
        <v>298409</v>
      </c>
      <c r="J437" t="b">
        <v>1</v>
      </c>
      <c r="K437" t="s">
        <v>14</v>
      </c>
      <c r="L437" t="s">
        <v>376</v>
      </c>
      <c r="M437" t="s">
        <v>39</v>
      </c>
      <c r="O437">
        <v>2020</v>
      </c>
    </row>
    <row r="438" spans="1:15" x14ac:dyDescent="0.2">
      <c r="A438">
        <v>348</v>
      </c>
      <c r="B438" t="s">
        <v>70</v>
      </c>
      <c r="C438" t="s">
        <v>517</v>
      </c>
      <c r="D438">
        <v>7</v>
      </c>
      <c r="E438">
        <v>297600</v>
      </c>
      <c r="F438">
        <v>20</v>
      </c>
      <c r="G438" s="1">
        <v>54.8</v>
      </c>
      <c r="H438">
        <v>1096</v>
      </c>
      <c r="I438">
        <v>296291</v>
      </c>
      <c r="J438" t="b">
        <v>1</v>
      </c>
      <c r="K438" t="s">
        <v>2</v>
      </c>
      <c r="L438" t="s">
        <v>496</v>
      </c>
      <c r="M438" t="s">
        <v>39</v>
      </c>
      <c r="O438">
        <v>2020</v>
      </c>
    </row>
    <row r="439" spans="1:15" x14ac:dyDescent="0.2">
      <c r="A439">
        <v>315</v>
      </c>
      <c r="B439" t="s">
        <v>191</v>
      </c>
      <c r="C439" t="s">
        <v>485</v>
      </c>
      <c r="D439">
        <v>17</v>
      </c>
      <c r="E439">
        <v>297200</v>
      </c>
      <c r="F439">
        <v>22</v>
      </c>
      <c r="G439" s="1">
        <v>54.73</v>
      </c>
      <c r="H439">
        <v>1204</v>
      </c>
      <c r="I439">
        <v>294643</v>
      </c>
      <c r="J439" t="b">
        <v>1</v>
      </c>
      <c r="K439" t="s">
        <v>16</v>
      </c>
      <c r="L439" t="s">
        <v>439</v>
      </c>
      <c r="M439" t="s">
        <v>44</v>
      </c>
      <c r="O439">
        <v>2020</v>
      </c>
    </row>
    <row r="440" spans="1:15" x14ac:dyDescent="0.2">
      <c r="A440">
        <v>187</v>
      </c>
      <c r="B440" t="s">
        <v>49</v>
      </c>
      <c r="C440" t="s">
        <v>323</v>
      </c>
      <c r="D440">
        <v>5</v>
      </c>
      <c r="E440">
        <v>296500</v>
      </c>
      <c r="F440">
        <v>3</v>
      </c>
      <c r="G440" s="1">
        <v>78</v>
      </c>
      <c r="H440">
        <v>234</v>
      </c>
      <c r="I440">
        <v>297406</v>
      </c>
      <c r="J440" t="b">
        <v>1</v>
      </c>
      <c r="K440" t="s">
        <v>3</v>
      </c>
      <c r="L440" t="s">
        <v>315</v>
      </c>
      <c r="M440" t="s">
        <v>36</v>
      </c>
      <c r="O440">
        <v>2020</v>
      </c>
    </row>
    <row r="441" spans="1:15" x14ac:dyDescent="0.2">
      <c r="A441">
        <v>29</v>
      </c>
      <c r="B441" t="s">
        <v>59</v>
      </c>
      <c r="C441" t="s">
        <v>88</v>
      </c>
      <c r="D441">
        <v>1</v>
      </c>
      <c r="E441">
        <v>295800</v>
      </c>
      <c r="F441">
        <v>21</v>
      </c>
      <c r="G441" s="1">
        <v>54.48</v>
      </c>
      <c r="H441">
        <v>1144</v>
      </c>
      <c r="I441">
        <v>1000998</v>
      </c>
      <c r="J441" t="b">
        <v>1</v>
      </c>
      <c r="K441" t="s">
        <v>15</v>
      </c>
      <c r="L441" t="s">
        <v>35</v>
      </c>
      <c r="M441" t="s">
        <v>44</v>
      </c>
      <c r="O441">
        <v>2020</v>
      </c>
    </row>
    <row r="442" spans="1:15" x14ac:dyDescent="0.2">
      <c r="A442">
        <v>685</v>
      </c>
      <c r="B442" t="s">
        <v>318</v>
      </c>
      <c r="C442" t="s">
        <v>865</v>
      </c>
      <c r="D442">
        <v>14</v>
      </c>
      <c r="E442">
        <v>295800</v>
      </c>
      <c r="F442">
        <v>21</v>
      </c>
      <c r="G442" s="1">
        <v>54.48</v>
      </c>
      <c r="H442">
        <v>1144</v>
      </c>
      <c r="I442">
        <v>1006028</v>
      </c>
      <c r="J442" t="b">
        <v>1</v>
      </c>
      <c r="K442" t="s">
        <v>8</v>
      </c>
      <c r="L442" t="s">
        <v>863</v>
      </c>
      <c r="M442" t="s">
        <v>44</v>
      </c>
      <c r="O442">
        <v>2020</v>
      </c>
    </row>
    <row r="443" spans="1:15" x14ac:dyDescent="0.2">
      <c r="A443">
        <v>100</v>
      </c>
      <c r="B443" t="s">
        <v>210</v>
      </c>
      <c r="C443" t="s">
        <v>211</v>
      </c>
      <c r="D443">
        <v>3</v>
      </c>
      <c r="E443">
        <v>295500</v>
      </c>
      <c r="F443">
        <v>19</v>
      </c>
      <c r="G443" s="1">
        <v>54.42</v>
      </c>
      <c r="H443">
        <v>1034</v>
      </c>
      <c r="I443">
        <v>1002256</v>
      </c>
      <c r="J443" t="b">
        <v>1</v>
      </c>
      <c r="K443" t="s">
        <v>1</v>
      </c>
      <c r="L443" t="s">
        <v>199</v>
      </c>
      <c r="M443" t="s">
        <v>44</v>
      </c>
      <c r="N443" t="s">
        <v>36</v>
      </c>
      <c r="O443">
        <v>2020</v>
      </c>
    </row>
    <row r="444" spans="1:15" x14ac:dyDescent="0.2">
      <c r="A444">
        <v>598</v>
      </c>
      <c r="B444" t="s">
        <v>287</v>
      </c>
      <c r="C444" t="s">
        <v>773</v>
      </c>
      <c r="D444">
        <v>12</v>
      </c>
      <c r="E444">
        <v>294800</v>
      </c>
      <c r="F444">
        <v>21</v>
      </c>
      <c r="G444" s="1">
        <v>54.29</v>
      </c>
      <c r="H444">
        <v>1140</v>
      </c>
      <c r="I444">
        <v>295203</v>
      </c>
      <c r="J444" t="b">
        <v>1</v>
      </c>
      <c r="K444" t="s">
        <v>0</v>
      </c>
      <c r="L444" t="s">
        <v>768</v>
      </c>
      <c r="M444" t="s">
        <v>39</v>
      </c>
      <c r="O444">
        <v>2020</v>
      </c>
    </row>
    <row r="445" spans="1:15" x14ac:dyDescent="0.2">
      <c r="A445">
        <v>63</v>
      </c>
      <c r="B445" t="s">
        <v>150</v>
      </c>
      <c r="C445" t="s">
        <v>151</v>
      </c>
      <c r="D445">
        <v>2</v>
      </c>
      <c r="E445">
        <v>294000</v>
      </c>
      <c r="F445">
        <v>21</v>
      </c>
      <c r="G445" s="1">
        <v>54.14</v>
      </c>
      <c r="H445">
        <v>1137</v>
      </c>
      <c r="I445">
        <v>993953</v>
      </c>
      <c r="J445" t="b">
        <v>1</v>
      </c>
      <c r="K445" t="s">
        <v>6</v>
      </c>
      <c r="L445" t="s">
        <v>118</v>
      </c>
      <c r="M445" t="s">
        <v>44</v>
      </c>
      <c r="O445">
        <v>2020</v>
      </c>
    </row>
    <row r="446" spans="1:15" x14ac:dyDescent="0.2">
      <c r="A446">
        <v>144</v>
      </c>
      <c r="B446" t="s">
        <v>265</v>
      </c>
      <c r="C446" t="s">
        <v>143</v>
      </c>
      <c r="D446">
        <v>4</v>
      </c>
      <c r="E446">
        <v>293600</v>
      </c>
      <c r="F446">
        <v>14</v>
      </c>
      <c r="G446" s="1">
        <v>54.07</v>
      </c>
      <c r="H446">
        <v>757</v>
      </c>
      <c r="I446">
        <v>998647</v>
      </c>
      <c r="J446" t="b">
        <v>1</v>
      </c>
      <c r="K446" t="s">
        <v>13</v>
      </c>
      <c r="L446" t="s">
        <v>253</v>
      </c>
      <c r="M446" t="s">
        <v>44</v>
      </c>
      <c r="O446">
        <v>2020</v>
      </c>
    </row>
    <row r="447" spans="1:15" x14ac:dyDescent="0.2">
      <c r="A447">
        <v>221</v>
      </c>
      <c r="B447" t="s">
        <v>158</v>
      </c>
      <c r="C447" t="s">
        <v>369</v>
      </c>
      <c r="D447">
        <v>5</v>
      </c>
      <c r="E447">
        <v>293000</v>
      </c>
      <c r="F447">
        <v>0</v>
      </c>
      <c r="G447" s="1">
        <v>0</v>
      </c>
      <c r="H447">
        <v>0</v>
      </c>
      <c r="I447">
        <v>294654</v>
      </c>
      <c r="J447" t="b">
        <v>1</v>
      </c>
      <c r="K447" t="s">
        <v>3</v>
      </c>
      <c r="L447" t="s">
        <v>315</v>
      </c>
      <c r="M447" t="s">
        <v>44</v>
      </c>
      <c r="O447">
        <v>2020</v>
      </c>
    </row>
    <row r="448" spans="1:15" x14ac:dyDescent="0.2">
      <c r="A448">
        <v>53</v>
      </c>
      <c r="B448" t="s">
        <v>134</v>
      </c>
      <c r="C448" t="s">
        <v>135</v>
      </c>
      <c r="D448">
        <v>2</v>
      </c>
      <c r="E448">
        <v>292700</v>
      </c>
      <c r="F448">
        <v>3</v>
      </c>
      <c r="G448" s="1">
        <v>77</v>
      </c>
      <c r="H448">
        <v>231</v>
      </c>
      <c r="I448">
        <v>240302</v>
      </c>
      <c r="J448" t="b">
        <v>1</v>
      </c>
      <c r="K448" t="s">
        <v>6</v>
      </c>
      <c r="L448" t="s">
        <v>118</v>
      </c>
      <c r="M448" t="s">
        <v>39</v>
      </c>
      <c r="O448">
        <v>2020</v>
      </c>
    </row>
    <row r="449" spans="1:15" x14ac:dyDescent="0.2">
      <c r="A449">
        <v>235</v>
      </c>
      <c r="B449" t="s">
        <v>310</v>
      </c>
      <c r="C449" t="s">
        <v>388</v>
      </c>
      <c r="D449">
        <v>6</v>
      </c>
      <c r="E449">
        <v>292200</v>
      </c>
      <c r="F449">
        <v>10</v>
      </c>
      <c r="G449" s="1">
        <v>53.8</v>
      </c>
      <c r="H449">
        <v>538</v>
      </c>
      <c r="I449">
        <v>280988</v>
      </c>
      <c r="J449" t="b">
        <v>1</v>
      </c>
      <c r="K449" t="s">
        <v>14</v>
      </c>
      <c r="L449" t="s">
        <v>376</v>
      </c>
      <c r="M449" t="s">
        <v>44</v>
      </c>
      <c r="O449">
        <v>2020</v>
      </c>
    </row>
    <row r="450" spans="1:15" x14ac:dyDescent="0.2">
      <c r="A450">
        <v>297</v>
      </c>
      <c r="B450" t="s">
        <v>174</v>
      </c>
      <c r="C450" t="s">
        <v>462</v>
      </c>
      <c r="D450">
        <v>17</v>
      </c>
      <c r="E450">
        <v>290800</v>
      </c>
      <c r="F450">
        <v>18</v>
      </c>
      <c r="G450" s="1">
        <v>53.56</v>
      </c>
      <c r="H450">
        <v>964</v>
      </c>
      <c r="I450">
        <v>291964</v>
      </c>
      <c r="J450" t="b">
        <v>1</v>
      </c>
      <c r="K450" t="s">
        <v>16</v>
      </c>
      <c r="L450" t="s">
        <v>439</v>
      </c>
      <c r="M450" t="s">
        <v>39</v>
      </c>
      <c r="O450">
        <v>2020</v>
      </c>
    </row>
    <row r="451" spans="1:15" x14ac:dyDescent="0.2">
      <c r="A451">
        <v>671</v>
      </c>
      <c r="B451" t="s">
        <v>202</v>
      </c>
      <c r="C451" t="s">
        <v>852</v>
      </c>
      <c r="D451">
        <v>13</v>
      </c>
      <c r="E451">
        <v>290700</v>
      </c>
      <c r="F451">
        <v>17</v>
      </c>
      <c r="G451" s="1">
        <v>53.53</v>
      </c>
      <c r="H451">
        <v>910</v>
      </c>
      <c r="I451">
        <v>1000267</v>
      </c>
      <c r="J451" t="b">
        <v>1</v>
      </c>
      <c r="K451" t="s">
        <v>9</v>
      </c>
      <c r="L451" t="s">
        <v>817</v>
      </c>
      <c r="M451" t="s">
        <v>44</v>
      </c>
      <c r="O451">
        <v>2020</v>
      </c>
    </row>
    <row r="452" spans="1:15" x14ac:dyDescent="0.2">
      <c r="A452">
        <v>770</v>
      </c>
      <c r="B452" t="s">
        <v>945</v>
      </c>
      <c r="C452" t="s">
        <v>716</v>
      </c>
      <c r="D452">
        <v>15</v>
      </c>
      <c r="E452">
        <v>289800</v>
      </c>
      <c r="F452">
        <v>22</v>
      </c>
      <c r="G452" s="1">
        <v>53.36</v>
      </c>
      <c r="H452">
        <v>1174</v>
      </c>
      <c r="I452">
        <v>281139</v>
      </c>
      <c r="J452" t="b">
        <v>1</v>
      </c>
      <c r="K452" t="s">
        <v>12</v>
      </c>
      <c r="L452" t="s">
        <v>906</v>
      </c>
      <c r="M452" t="s">
        <v>39</v>
      </c>
      <c r="O452">
        <v>2020</v>
      </c>
    </row>
    <row r="453" spans="1:15" x14ac:dyDescent="0.2">
      <c r="A453">
        <v>643</v>
      </c>
      <c r="B453" t="s">
        <v>287</v>
      </c>
      <c r="C453" t="s">
        <v>38</v>
      </c>
      <c r="D453">
        <v>13</v>
      </c>
      <c r="E453">
        <v>289500</v>
      </c>
      <c r="F453">
        <v>16</v>
      </c>
      <c r="G453" s="1">
        <v>53.31</v>
      </c>
      <c r="H453">
        <v>853</v>
      </c>
      <c r="I453">
        <v>260310</v>
      </c>
      <c r="J453" t="b">
        <v>1</v>
      </c>
      <c r="K453" t="s">
        <v>9</v>
      </c>
      <c r="L453" t="s">
        <v>817</v>
      </c>
      <c r="M453" t="s">
        <v>39</v>
      </c>
      <c r="O453">
        <v>2020</v>
      </c>
    </row>
    <row r="454" spans="1:15" x14ac:dyDescent="0.2">
      <c r="A454">
        <v>182</v>
      </c>
      <c r="B454" t="s">
        <v>216</v>
      </c>
      <c r="C454" t="s">
        <v>316</v>
      </c>
      <c r="D454">
        <v>5</v>
      </c>
      <c r="E454">
        <v>289200</v>
      </c>
      <c r="F454">
        <v>8</v>
      </c>
      <c r="G454" s="1">
        <v>53.25</v>
      </c>
      <c r="H454">
        <v>426</v>
      </c>
      <c r="I454">
        <v>1005721</v>
      </c>
      <c r="J454" t="b">
        <v>1</v>
      </c>
      <c r="K454" t="s">
        <v>3</v>
      </c>
      <c r="L454" t="s">
        <v>315</v>
      </c>
      <c r="M454" t="s">
        <v>44</v>
      </c>
      <c r="O454">
        <v>2020</v>
      </c>
    </row>
    <row r="455" spans="1:15" x14ac:dyDescent="0.2">
      <c r="A455">
        <v>253</v>
      </c>
      <c r="B455" t="s">
        <v>415</v>
      </c>
      <c r="C455" t="s">
        <v>165</v>
      </c>
      <c r="D455">
        <v>6</v>
      </c>
      <c r="E455">
        <v>289200</v>
      </c>
      <c r="F455">
        <v>12</v>
      </c>
      <c r="G455" s="1">
        <v>53.25</v>
      </c>
      <c r="H455">
        <v>639</v>
      </c>
      <c r="I455">
        <v>995192</v>
      </c>
      <c r="J455" t="b">
        <v>1</v>
      </c>
      <c r="K455" t="s">
        <v>14</v>
      </c>
      <c r="L455" t="s">
        <v>376</v>
      </c>
      <c r="M455" t="s">
        <v>44</v>
      </c>
      <c r="O455">
        <v>2020</v>
      </c>
    </row>
    <row r="456" spans="1:15" x14ac:dyDescent="0.2">
      <c r="A456">
        <v>344</v>
      </c>
      <c r="B456" t="s">
        <v>174</v>
      </c>
      <c r="C456" t="s">
        <v>404</v>
      </c>
      <c r="D456">
        <v>7</v>
      </c>
      <c r="E456">
        <v>289200</v>
      </c>
      <c r="F456">
        <v>20</v>
      </c>
      <c r="G456" s="1">
        <v>53.25</v>
      </c>
      <c r="H456">
        <v>1065</v>
      </c>
      <c r="I456">
        <v>1000937</v>
      </c>
      <c r="J456" t="b">
        <v>1</v>
      </c>
      <c r="K456" t="s">
        <v>2</v>
      </c>
      <c r="L456" t="s">
        <v>496</v>
      </c>
      <c r="M456" t="s">
        <v>39</v>
      </c>
      <c r="O456">
        <v>2020</v>
      </c>
    </row>
    <row r="457" spans="1:15" x14ac:dyDescent="0.2">
      <c r="A457">
        <v>810</v>
      </c>
      <c r="B457" t="s">
        <v>287</v>
      </c>
      <c r="C457" t="s">
        <v>973</v>
      </c>
      <c r="D457">
        <v>16</v>
      </c>
      <c r="E457">
        <v>288800</v>
      </c>
      <c r="F457">
        <v>11</v>
      </c>
      <c r="G457" s="1">
        <v>53.18</v>
      </c>
      <c r="H457">
        <v>585</v>
      </c>
      <c r="I457">
        <v>280959</v>
      </c>
      <c r="J457" t="b">
        <v>1</v>
      </c>
      <c r="K457" t="s">
        <v>7</v>
      </c>
      <c r="L457" t="s">
        <v>947</v>
      </c>
      <c r="M457" t="s">
        <v>91</v>
      </c>
      <c r="O457">
        <v>2020</v>
      </c>
    </row>
    <row r="458" spans="1:15" x14ac:dyDescent="0.2">
      <c r="A458">
        <v>491</v>
      </c>
      <c r="B458" t="s">
        <v>223</v>
      </c>
      <c r="C458" t="s">
        <v>665</v>
      </c>
      <c r="D458">
        <v>10</v>
      </c>
      <c r="E458">
        <v>288300</v>
      </c>
      <c r="F458">
        <v>10</v>
      </c>
      <c r="G458" s="1">
        <v>53.1</v>
      </c>
      <c r="H458">
        <v>531</v>
      </c>
      <c r="I458">
        <v>1008893</v>
      </c>
      <c r="J458" t="b">
        <v>1</v>
      </c>
      <c r="K458" t="s">
        <v>4</v>
      </c>
      <c r="L458" t="s">
        <v>636</v>
      </c>
      <c r="M458" t="s">
        <v>39</v>
      </c>
      <c r="N458" t="s">
        <v>44</v>
      </c>
      <c r="O458">
        <v>2020</v>
      </c>
    </row>
    <row r="459" spans="1:15" x14ac:dyDescent="0.2">
      <c r="A459">
        <v>540</v>
      </c>
      <c r="B459" t="s">
        <v>713</v>
      </c>
      <c r="C459" t="s">
        <v>104</v>
      </c>
      <c r="D459">
        <v>9</v>
      </c>
      <c r="E459">
        <v>287600</v>
      </c>
      <c r="F459">
        <v>3</v>
      </c>
      <c r="G459" s="1">
        <v>75.67</v>
      </c>
      <c r="H459">
        <v>227</v>
      </c>
      <c r="I459">
        <v>291784</v>
      </c>
      <c r="J459" t="b">
        <v>1</v>
      </c>
      <c r="K459" t="s">
        <v>11</v>
      </c>
      <c r="L459" t="s">
        <v>678</v>
      </c>
      <c r="M459" t="s">
        <v>36</v>
      </c>
      <c r="O459">
        <v>2020</v>
      </c>
    </row>
    <row r="460" spans="1:15" x14ac:dyDescent="0.2">
      <c r="A460">
        <v>442</v>
      </c>
      <c r="B460" t="s">
        <v>96</v>
      </c>
      <c r="C460" t="s">
        <v>617</v>
      </c>
      <c r="D460">
        <v>8</v>
      </c>
      <c r="E460">
        <v>287200</v>
      </c>
      <c r="F460">
        <v>9</v>
      </c>
      <c r="G460" s="1">
        <v>52.89</v>
      </c>
      <c r="H460">
        <v>476</v>
      </c>
      <c r="I460">
        <v>1000963</v>
      </c>
      <c r="J460" t="b">
        <v>1</v>
      </c>
      <c r="K460" t="s">
        <v>5</v>
      </c>
      <c r="L460" t="s">
        <v>588</v>
      </c>
      <c r="M460" t="s">
        <v>44</v>
      </c>
      <c r="N460" t="s">
        <v>36</v>
      </c>
      <c r="O460">
        <v>2020</v>
      </c>
    </row>
    <row r="461" spans="1:15" x14ac:dyDescent="0.2">
      <c r="A461">
        <v>577</v>
      </c>
      <c r="B461" t="s">
        <v>691</v>
      </c>
      <c r="C461" t="s">
        <v>749</v>
      </c>
      <c r="D461">
        <v>11</v>
      </c>
      <c r="E461">
        <v>286200</v>
      </c>
      <c r="F461">
        <v>10</v>
      </c>
      <c r="G461" s="1">
        <v>52.7</v>
      </c>
      <c r="H461">
        <v>527</v>
      </c>
      <c r="I461">
        <v>1004998</v>
      </c>
      <c r="J461" t="b">
        <v>1</v>
      </c>
      <c r="K461" t="s">
        <v>10</v>
      </c>
      <c r="L461" t="s">
        <v>723</v>
      </c>
      <c r="M461" t="s">
        <v>44</v>
      </c>
      <c r="O461">
        <v>2020</v>
      </c>
    </row>
    <row r="462" spans="1:15" x14ac:dyDescent="0.2">
      <c r="A462">
        <v>516</v>
      </c>
      <c r="B462" t="s">
        <v>184</v>
      </c>
      <c r="C462" t="s">
        <v>689</v>
      </c>
      <c r="D462">
        <v>9</v>
      </c>
      <c r="E462">
        <v>285600</v>
      </c>
      <c r="F462">
        <v>10</v>
      </c>
      <c r="G462" s="1">
        <v>52.6</v>
      </c>
      <c r="H462">
        <v>526</v>
      </c>
      <c r="I462">
        <v>297767</v>
      </c>
      <c r="J462" t="b">
        <v>1</v>
      </c>
      <c r="K462" t="s">
        <v>11</v>
      </c>
      <c r="L462" t="s">
        <v>678</v>
      </c>
      <c r="M462" t="s">
        <v>39</v>
      </c>
      <c r="O462">
        <v>2020</v>
      </c>
    </row>
    <row r="463" spans="1:15" x14ac:dyDescent="0.2">
      <c r="A463">
        <v>374</v>
      </c>
      <c r="B463" t="s">
        <v>47</v>
      </c>
      <c r="C463" t="s">
        <v>546</v>
      </c>
      <c r="D463">
        <v>18</v>
      </c>
      <c r="E463">
        <v>285400</v>
      </c>
      <c r="F463">
        <v>9</v>
      </c>
      <c r="G463" s="1">
        <v>52.56</v>
      </c>
      <c r="H463">
        <v>473</v>
      </c>
      <c r="I463">
        <v>291797</v>
      </c>
      <c r="J463" t="b">
        <v>1</v>
      </c>
      <c r="K463" t="s">
        <v>541</v>
      </c>
      <c r="L463" t="s">
        <v>17</v>
      </c>
      <c r="M463" t="s">
        <v>39</v>
      </c>
      <c r="N463" t="s">
        <v>44</v>
      </c>
      <c r="O463">
        <v>2020</v>
      </c>
    </row>
    <row r="464" spans="1:15" x14ac:dyDescent="0.2">
      <c r="A464">
        <v>426</v>
      </c>
      <c r="B464" t="s">
        <v>600</v>
      </c>
      <c r="C464" t="s">
        <v>601</v>
      </c>
      <c r="D464">
        <v>8</v>
      </c>
      <c r="E464">
        <v>284800</v>
      </c>
      <c r="F464">
        <v>9</v>
      </c>
      <c r="G464" s="1">
        <v>52.44</v>
      </c>
      <c r="H464">
        <v>472</v>
      </c>
      <c r="I464">
        <v>1001043</v>
      </c>
      <c r="J464" t="b">
        <v>1</v>
      </c>
      <c r="K464" t="s">
        <v>5</v>
      </c>
      <c r="L464" t="s">
        <v>588</v>
      </c>
      <c r="M464" t="s">
        <v>44</v>
      </c>
      <c r="O464">
        <v>2020</v>
      </c>
    </row>
    <row r="465" spans="1:15" x14ac:dyDescent="0.2">
      <c r="A465">
        <v>707</v>
      </c>
      <c r="B465" t="s">
        <v>612</v>
      </c>
      <c r="C465" t="s">
        <v>884</v>
      </c>
      <c r="D465">
        <v>14</v>
      </c>
      <c r="E465">
        <v>284600</v>
      </c>
      <c r="F465">
        <v>17</v>
      </c>
      <c r="G465" s="1">
        <v>52.41</v>
      </c>
      <c r="H465">
        <v>891</v>
      </c>
      <c r="I465">
        <v>996743</v>
      </c>
      <c r="J465" t="b">
        <v>1</v>
      </c>
      <c r="K465" t="s">
        <v>8</v>
      </c>
      <c r="L465" t="s">
        <v>863</v>
      </c>
      <c r="M465" t="s">
        <v>39</v>
      </c>
      <c r="O465">
        <v>2020</v>
      </c>
    </row>
    <row r="466" spans="1:15" x14ac:dyDescent="0.2">
      <c r="A466">
        <v>482</v>
      </c>
      <c r="B466" t="s">
        <v>294</v>
      </c>
      <c r="C466" t="s">
        <v>656</v>
      </c>
      <c r="D466">
        <v>10</v>
      </c>
      <c r="E466">
        <v>283700</v>
      </c>
      <c r="F466">
        <v>12</v>
      </c>
      <c r="G466" s="1">
        <v>52.25</v>
      </c>
      <c r="H466">
        <v>627</v>
      </c>
      <c r="I466">
        <v>298390</v>
      </c>
      <c r="J466" t="b">
        <v>1</v>
      </c>
      <c r="K466" t="s">
        <v>4</v>
      </c>
      <c r="L466" t="s">
        <v>636</v>
      </c>
      <c r="M466" t="s">
        <v>44</v>
      </c>
      <c r="O466">
        <v>2020</v>
      </c>
    </row>
    <row r="467" spans="1:15" x14ac:dyDescent="0.2">
      <c r="A467">
        <v>9</v>
      </c>
      <c r="B467" t="s">
        <v>51</v>
      </c>
      <c r="C467" t="s">
        <v>52</v>
      </c>
      <c r="D467">
        <v>1</v>
      </c>
      <c r="E467">
        <v>283500</v>
      </c>
      <c r="F467">
        <v>4</v>
      </c>
      <c r="G467" s="1">
        <v>65.25</v>
      </c>
      <c r="H467">
        <v>261</v>
      </c>
      <c r="I467">
        <v>999331</v>
      </c>
      <c r="J467" t="b">
        <v>1</v>
      </c>
      <c r="K467" t="s">
        <v>15</v>
      </c>
      <c r="L467" t="s">
        <v>35</v>
      </c>
      <c r="M467" t="s">
        <v>44</v>
      </c>
      <c r="O467">
        <v>2020</v>
      </c>
    </row>
    <row r="468" spans="1:15" x14ac:dyDescent="0.2">
      <c r="A468">
        <v>664</v>
      </c>
      <c r="B468" t="s">
        <v>42</v>
      </c>
      <c r="C468" t="s">
        <v>846</v>
      </c>
      <c r="D468">
        <v>13</v>
      </c>
      <c r="E468">
        <v>283100</v>
      </c>
      <c r="F468">
        <v>16</v>
      </c>
      <c r="G468" s="1">
        <v>52.13</v>
      </c>
      <c r="H468">
        <v>834</v>
      </c>
      <c r="I468">
        <v>993917</v>
      </c>
      <c r="J468" t="b">
        <v>1</v>
      </c>
      <c r="K468" t="s">
        <v>9</v>
      </c>
      <c r="L468" t="s">
        <v>817</v>
      </c>
      <c r="M468" t="s">
        <v>44</v>
      </c>
      <c r="O468">
        <v>2020</v>
      </c>
    </row>
    <row r="469" spans="1:15" x14ac:dyDescent="0.2">
      <c r="A469">
        <v>356</v>
      </c>
      <c r="B469" t="s">
        <v>158</v>
      </c>
      <c r="C469" t="s">
        <v>527</v>
      </c>
      <c r="D469">
        <v>7</v>
      </c>
      <c r="E469">
        <v>282400</v>
      </c>
      <c r="F469">
        <v>4</v>
      </c>
      <c r="G469" s="1">
        <v>65</v>
      </c>
      <c r="H469">
        <v>260</v>
      </c>
      <c r="I469">
        <v>993798</v>
      </c>
      <c r="J469" t="b">
        <v>1</v>
      </c>
      <c r="K469" t="s">
        <v>2</v>
      </c>
      <c r="L469" t="s">
        <v>496</v>
      </c>
      <c r="M469" t="s">
        <v>36</v>
      </c>
      <c r="O469">
        <v>2020</v>
      </c>
    </row>
    <row r="470" spans="1:15" x14ac:dyDescent="0.2">
      <c r="A470">
        <v>669</v>
      </c>
      <c r="B470" t="s">
        <v>108</v>
      </c>
      <c r="C470" t="s">
        <v>751</v>
      </c>
      <c r="D470">
        <v>13</v>
      </c>
      <c r="E470">
        <v>280900</v>
      </c>
      <c r="F470">
        <v>15</v>
      </c>
      <c r="G470" s="1">
        <v>51.73</v>
      </c>
      <c r="H470">
        <v>776</v>
      </c>
      <c r="I470">
        <v>298265</v>
      </c>
      <c r="J470" t="b">
        <v>1</v>
      </c>
      <c r="K470" t="s">
        <v>9</v>
      </c>
      <c r="L470" t="s">
        <v>817</v>
      </c>
      <c r="M470" t="s">
        <v>39</v>
      </c>
      <c r="O470">
        <v>2020</v>
      </c>
    </row>
    <row r="471" spans="1:15" x14ac:dyDescent="0.2">
      <c r="A471">
        <v>286</v>
      </c>
      <c r="B471" t="s">
        <v>155</v>
      </c>
      <c r="C471" t="s">
        <v>451</v>
      </c>
      <c r="D471">
        <v>17</v>
      </c>
      <c r="E471">
        <v>279100</v>
      </c>
      <c r="F471">
        <v>4</v>
      </c>
      <c r="G471" s="1">
        <v>64.25</v>
      </c>
      <c r="H471">
        <v>257</v>
      </c>
      <c r="I471">
        <v>991953</v>
      </c>
      <c r="J471" t="b">
        <v>1</v>
      </c>
      <c r="K471" t="s">
        <v>16</v>
      </c>
      <c r="L471" t="s">
        <v>439</v>
      </c>
      <c r="M471" t="s">
        <v>39</v>
      </c>
      <c r="O471">
        <v>2020</v>
      </c>
    </row>
    <row r="472" spans="1:15" x14ac:dyDescent="0.2">
      <c r="A472">
        <v>779</v>
      </c>
      <c r="B472" t="s">
        <v>131</v>
      </c>
      <c r="C472" t="s">
        <v>137</v>
      </c>
      <c r="D472">
        <v>16</v>
      </c>
      <c r="E472">
        <v>278600</v>
      </c>
      <c r="F472">
        <v>7</v>
      </c>
      <c r="G472" s="1">
        <v>57</v>
      </c>
      <c r="H472">
        <v>399</v>
      </c>
      <c r="I472">
        <v>1005793</v>
      </c>
      <c r="J472" t="b">
        <v>1</v>
      </c>
      <c r="K472" t="s">
        <v>7</v>
      </c>
      <c r="L472" t="s">
        <v>947</v>
      </c>
      <c r="M472" t="s">
        <v>44</v>
      </c>
      <c r="O472">
        <v>2020</v>
      </c>
    </row>
    <row r="473" spans="1:15" x14ac:dyDescent="0.2">
      <c r="A473">
        <v>16</v>
      </c>
      <c r="B473" t="s">
        <v>65</v>
      </c>
      <c r="C473" t="s">
        <v>66</v>
      </c>
      <c r="D473">
        <v>1</v>
      </c>
      <c r="E473">
        <v>277900</v>
      </c>
      <c r="F473">
        <v>7</v>
      </c>
      <c r="G473" s="1">
        <v>56.86</v>
      </c>
      <c r="H473">
        <v>398</v>
      </c>
      <c r="I473">
        <v>1005199</v>
      </c>
      <c r="J473" t="b">
        <v>1</v>
      </c>
      <c r="K473" t="s">
        <v>15</v>
      </c>
      <c r="L473" t="s">
        <v>35</v>
      </c>
      <c r="M473" t="s">
        <v>44</v>
      </c>
      <c r="O473">
        <v>2020</v>
      </c>
    </row>
    <row r="474" spans="1:15" x14ac:dyDescent="0.2">
      <c r="A474">
        <v>800</v>
      </c>
      <c r="B474" t="s">
        <v>174</v>
      </c>
      <c r="C474" t="s">
        <v>964</v>
      </c>
      <c r="D474">
        <v>16</v>
      </c>
      <c r="E474">
        <v>276400</v>
      </c>
      <c r="F474">
        <v>19</v>
      </c>
      <c r="G474" s="1">
        <v>50.89</v>
      </c>
      <c r="H474">
        <v>967</v>
      </c>
      <c r="I474">
        <v>1006550</v>
      </c>
      <c r="J474" t="b">
        <v>1</v>
      </c>
      <c r="K474" t="s">
        <v>7</v>
      </c>
      <c r="L474" t="s">
        <v>947</v>
      </c>
      <c r="M474" t="s">
        <v>44</v>
      </c>
      <c r="O474">
        <v>2020</v>
      </c>
    </row>
    <row r="475" spans="1:15" x14ac:dyDescent="0.2">
      <c r="A475">
        <v>389</v>
      </c>
      <c r="B475" t="s">
        <v>563</v>
      </c>
      <c r="C475" t="s">
        <v>406</v>
      </c>
      <c r="D475">
        <v>18</v>
      </c>
      <c r="E475">
        <v>275800</v>
      </c>
      <c r="F475">
        <v>7</v>
      </c>
      <c r="G475" s="1">
        <v>56.43</v>
      </c>
      <c r="H475">
        <v>395</v>
      </c>
      <c r="I475">
        <v>1006148</v>
      </c>
      <c r="J475" t="b">
        <v>1</v>
      </c>
      <c r="K475" t="s">
        <v>541</v>
      </c>
      <c r="L475" t="s">
        <v>17</v>
      </c>
      <c r="M475" t="s">
        <v>44</v>
      </c>
      <c r="O475">
        <v>2020</v>
      </c>
    </row>
    <row r="476" spans="1:15" x14ac:dyDescent="0.2">
      <c r="A476">
        <v>732</v>
      </c>
      <c r="B476" t="s">
        <v>910</v>
      </c>
      <c r="C476" t="s">
        <v>911</v>
      </c>
      <c r="D476">
        <v>15</v>
      </c>
      <c r="E476">
        <v>275500</v>
      </c>
      <c r="F476">
        <v>22</v>
      </c>
      <c r="G476" s="1">
        <v>50.73</v>
      </c>
      <c r="H476">
        <v>1116</v>
      </c>
      <c r="I476">
        <v>991939</v>
      </c>
      <c r="J476" t="b">
        <v>1</v>
      </c>
      <c r="K476" t="s">
        <v>12</v>
      </c>
      <c r="L476" t="s">
        <v>906</v>
      </c>
      <c r="M476" t="s">
        <v>39</v>
      </c>
      <c r="O476">
        <v>2020</v>
      </c>
    </row>
    <row r="477" spans="1:15" x14ac:dyDescent="0.2">
      <c r="A477">
        <v>181</v>
      </c>
      <c r="B477" t="s">
        <v>112</v>
      </c>
      <c r="C477" t="s">
        <v>314</v>
      </c>
      <c r="D477">
        <v>5</v>
      </c>
      <c r="E477">
        <v>275200</v>
      </c>
      <c r="F477">
        <v>19</v>
      </c>
      <c r="G477" s="1">
        <v>50.68</v>
      </c>
      <c r="H477">
        <v>963</v>
      </c>
      <c r="I477">
        <v>295599</v>
      </c>
      <c r="J477" t="b">
        <v>1</v>
      </c>
      <c r="K477" t="s">
        <v>3</v>
      </c>
      <c r="L477" t="s">
        <v>315</v>
      </c>
      <c r="M477" t="s">
        <v>39</v>
      </c>
      <c r="O477">
        <v>2020</v>
      </c>
    </row>
    <row r="478" spans="1:15" x14ac:dyDescent="0.2">
      <c r="A478">
        <v>673</v>
      </c>
      <c r="B478" t="s">
        <v>207</v>
      </c>
      <c r="C478" t="s">
        <v>238</v>
      </c>
      <c r="D478">
        <v>13</v>
      </c>
      <c r="E478">
        <v>274800</v>
      </c>
      <c r="F478">
        <v>4</v>
      </c>
      <c r="G478" s="1">
        <v>63.25</v>
      </c>
      <c r="H478">
        <v>253</v>
      </c>
      <c r="I478">
        <v>1002213</v>
      </c>
      <c r="J478" t="b">
        <v>1</v>
      </c>
      <c r="K478" t="s">
        <v>9</v>
      </c>
      <c r="L478" t="s">
        <v>817</v>
      </c>
      <c r="M478" t="s">
        <v>36</v>
      </c>
      <c r="O478">
        <v>2020</v>
      </c>
    </row>
    <row r="479" spans="1:15" x14ac:dyDescent="0.2">
      <c r="A479">
        <v>803</v>
      </c>
      <c r="B479" t="s">
        <v>216</v>
      </c>
      <c r="C479" t="s">
        <v>967</v>
      </c>
      <c r="D479">
        <v>16</v>
      </c>
      <c r="E479">
        <v>274800</v>
      </c>
      <c r="F479">
        <v>4</v>
      </c>
      <c r="G479" s="1">
        <v>63.25</v>
      </c>
      <c r="H479">
        <v>253</v>
      </c>
      <c r="I479">
        <v>997823</v>
      </c>
      <c r="J479" t="b">
        <v>1</v>
      </c>
      <c r="K479" t="s">
        <v>7</v>
      </c>
      <c r="L479" t="s">
        <v>947</v>
      </c>
      <c r="M479" t="s">
        <v>39</v>
      </c>
      <c r="O479">
        <v>2020</v>
      </c>
    </row>
    <row r="480" spans="1:15" x14ac:dyDescent="0.2">
      <c r="A480">
        <v>302</v>
      </c>
      <c r="B480" t="s">
        <v>174</v>
      </c>
      <c r="C480" t="s">
        <v>467</v>
      </c>
      <c r="D480">
        <v>17</v>
      </c>
      <c r="E480">
        <v>274600</v>
      </c>
      <c r="F480">
        <v>21</v>
      </c>
      <c r="G480" s="1">
        <v>50.57</v>
      </c>
      <c r="H480">
        <v>1062</v>
      </c>
      <c r="I480">
        <v>1004095</v>
      </c>
      <c r="J480" t="b">
        <v>1</v>
      </c>
      <c r="K480" t="s">
        <v>16</v>
      </c>
      <c r="L480" t="s">
        <v>439</v>
      </c>
      <c r="M480" t="s">
        <v>39</v>
      </c>
      <c r="N480" t="s">
        <v>44</v>
      </c>
      <c r="O480">
        <v>2020</v>
      </c>
    </row>
    <row r="481" spans="1:15" x14ac:dyDescent="0.2">
      <c r="A481">
        <v>440</v>
      </c>
      <c r="B481" t="s">
        <v>321</v>
      </c>
      <c r="C481" t="s">
        <v>286</v>
      </c>
      <c r="D481">
        <v>8</v>
      </c>
      <c r="E481">
        <v>274400</v>
      </c>
      <c r="F481">
        <v>7</v>
      </c>
      <c r="G481" s="1">
        <v>56.14</v>
      </c>
      <c r="H481">
        <v>393</v>
      </c>
      <c r="I481">
        <v>1006314</v>
      </c>
      <c r="J481" t="b">
        <v>1</v>
      </c>
      <c r="K481" t="s">
        <v>5</v>
      </c>
      <c r="L481" t="s">
        <v>588</v>
      </c>
      <c r="M481" t="s">
        <v>44</v>
      </c>
      <c r="O481">
        <v>2020</v>
      </c>
    </row>
    <row r="482" spans="1:15" x14ac:dyDescent="0.2">
      <c r="A482">
        <v>789</v>
      </c>
      <c r="B482" t="s">
        <v>275</v>
      </c>
      <c r="C482" t="s">
        <v>958</v>
      </c>
      <c r="D482">
        <v>16</v>
      </c>
      <c r="E482">
        <v>274200</v>
      </c>
      <c r="F482">
        <v>16</v>
      </c>
      <c r="G482" s="1">
        <v>50.5</v>
      </c>
      <c r="H482">
        <v>808</v>
      </c>
      <c r="I482">
        <v>281052</v>
      </c>
      <c r="J482" t="b">
        <v>1</v>
      </c>
      <c r="K482" t="s">
        <v>7</v>
      </c>
      <c r="L482" t="s">
        <v>947</v>
      </c>
      <c r="M482" t="s">
        <v>36</v>
      </c>
      <c r="O482">
        <v>2020</v>
      </c>
    </row>
    <row r="483" spans="1:15" x14ac:dyDescent="0.2">
      <c r="A483">
        <v>8</v>
      </c>
      <c r="B483" t="s">
        <v>49</v>
      </c>
      <c r="C483" t="s">
        <v>50</v>
      </c>
      <c r="D483">
        <v>1</v>
      </c>
      <c r="E483">
        <v>273700</v>
      </c>
      <c r="F483">
        <v>1</v>
      </c>
      <c r="G483" s="1">
        <v>56</v>
      </c>
      <c r="H483">
        <v>56</v>
      </c>
      <c r="I483">
        <v>1000932</v>
      </c>
      <c r="J483" t="b">
        <v>1</v>
      </c>
      <c r="K483" t="s">
        <v>15</v>
      </c>
      <c r="L483" t="s">
        <v>35</v>
      </c>
      <c r="M483" t="s">
        <v>39</v>
      </c>
      <c r="O483">
        <v>2020</v>
      </c>
    </row>
    <row r="484" spans="1:15" x14ac:dyDescent="0.2">
      <c r="A484">
        <v>171</v>
      </c>
      <c r="B484" t="s">
        <v>202</v>
      </c>
      <c r="C484" t="s">
        <v>300</v>
      </c>
      <c r="D484">
        <v>4</v>
      </c>
      <c r="E484">
        <v>273700</v>
      </c>
      <c r="F484">
        <v>7</v>
      </c>
      <c r="G484" s="1">
        <v>56</v>
      </c>
      <c r="H484">
        <v>392</v>
      </c>
      <c r="I484">
        <v>295012</v>
      </c>
      <c r="J484" t="b">
        <v>1</v>
      </c>
      <c r="K484" t="s">
        <v>13</v>
      </c>
      <c r="L484" t="s">
        <v>253</v>
      </c>
      <c r="M484" t="s">
        <v>39</v>
      </c>
      <c r="O484">
        <v>2020</v>
      </c>
    </row>
    <row r="485" spans="1:15" x14ac:dyDescent="0.2">
      <c r="A485">
        <v>238</v>
      </c>
      <c r="B485" t="s">
        <v>148</v>
      </c>
      <c r="C485" t="s">
        <v>392</v>
      </c>
      <c r="D485">
        <v>6</v>
      </c>
      <c r="E485">
        <v>272800</v>
      </c>
      <c r="F485">
        <v>5</v>
      </c>
      <c r="G485" s="1">
        <v>62.8</v>
      </c>
      <c r="H485">
        <v>314</v>
      </c>
      <c r="I485">
        <v>1002353</v>
      </c>
      <c r="J485" t="b">
        <v>1</v>
      </c>
      <c r="K485" t="s">
        <v>14</v>
      </c>
      <c r="L485" t="s">
        <v>376</v>
      </c>
      <c r="M485" t="s">
        <v>44</v>
      </c>
      <c r="O485">
        <v>2020</v>
      </c>
    </row>
    <row r="486" spans="1:15" x14ac:dyDescent="0.2">
      <c r="A486">
        <v>395</v>
      </c>
      <c r="B486" t="s">
        <v>59</v>
      </c>
      <c r="C486" t="s">
        <v>568</v>
      </c>
      <c r="D486">
        <v>18</v>
      </c>
      <c r="E486">
        <v>272700</v>
      </c>
      <c r="F486">
        <v>9</v>
      </c>
      <c r="G486" s="1">
        <v>50.22</v>
      </c>
      <c r="H486">
        <v>452</v>
      </c>
      <c r="I486">
        <v>290314</v>
      </c>
      <c r="J486" t="b">
        <v>1</v>
      </c>
      <c r="K486" t="s">
        <v>541</v>
      </c>
      <c r="L486" t="s">
        <v>17</v>
      </c>
      <c r="M486" t="s">
        <v>39</v>
      </c>
      <c r="N486" t="s">
        <v>44</v>
      </c>
      <c r="O486">
        <v>2020</v>
      </c>
    </row>
    <row r="487" spans="1:15" x14ac:dyDescent="0.2">
      <c r="A487">
        <v>428</v>
      </c>
      <c r="B487" t="s">
        <v>213</v>
      </c>
      <c r="C487" t="s">
        <v>603</v>
      </c>
      <c r="D487">
        <v>8</v>
      </c>
      <c r="E487">
        <v>272400</v>
      </c>
      <c r="F487">
        <v>3</v>
      </c>
      <c r="G487" s="1">
        <v>71.67</v>
      </c>
      <c r="H487">
        <v>215</v>
      </c>
      <c r="I487">
        <v>294077</v>
      </c>
      <c r="J487" t="b">
        <v>1</v>
      </c>
      <c r="K487" t="s">
        <v>5</v>
      </c>
      <c r="L487" t="s">
        <v>588</v>
      </c>
      <c r="M487" t="s">
        <v>39</v>
      </c>
      <c r="O487">
        <v>2020</v>
      </c>
    </row>
    <row r="488" spans="1:15" x14ac:dyDescent="0.2">
      <c r="A488">
        <v>797</v>
      </c>
      <c r="B488" t="s">
        <v>560</v>
      </c>
      <c r="C488" t="s">
        <v>962</v>
      </c>
      <c r="D488">
        <v>16</v>
      </c>
      <c r="E488">
        <v>272000</v>
      </c>
      <c r="F488">
        <v>11</v>
      </c>
      <c r="G488" s="1">
        <v>50.09</v>
      </c>
      <c r="H488">
        <v>551</v>
      </c>
      <c r="I488">
        <v>298298</v>
      </c>
      <c r="J488" t="b">
        <v>1</v>
      </c>
      <c r="K488" t="s">
        <v>7</v>
      </c>
      <c r="L488" t="s">
        <v>947</v>
      </c>
      <c r="M488" t="s">
        <v>39</v>
      </c>
      <c r="O488">
        <v>2020</v>
      </c>
    </row>
    <row r="489" spans="1:15" x14ac:dyDescent="0.2">
      <c r="A489">
        <v>17</v>
      </c>
      <c r="B489" t="s">
        <v>67</v>
      </c>
      <c r="C489" t="s">
        <v>68</v>
      </c>
      <c r="D489">
        <v>1</v>
      </c>
      <c r="E489">
        <v>271500</v>
      </c>
      <c r="F489">
        <v>8</v>
      </c>
      <c r="G489" s="1">
        <v>50</v>
      </c>
      <c r="H489">
        <v>400</v>
      </c>
      <c r="I489">
        <v>1006203</v>
      </c>
      <c r="J489" t="b">
        <v>1</v>
      </c>
      <c r="K489" t="s">
        <v>15</v>
      </c>
      <c r="L489" t="s">
        <v>35</v>
      </c>
      <c r="M489" t="s">
        <v>44</v>
      </c>
      <c r="O489">
        <v>2020</v>
      </c>
    </row>
    <row r="490" spans="1:15" x14ac:dyDescent="0.2">
      <c r="A490">
        <v>188</v>
      </c>
      <c r="B490" t="s">
        <v>324</v>
      </c>
      <c r="C490" t="s">
        <v>325</v>
      </c>
      <c r="D490">
        <v>5</v>
      </c>
      <c r="E490">
        <v>270400</v>
      </c>
      <c r="F490">
        <v>4</v>
      </c>
      <c r="G490" s="1">
        <v>62.25</v>
      </c>
      <c r="H490">
        <v>249</v>
      </c>
      <c r="I490">
        <v>294518</v>
      </c>
      <c r="J490" t="b">
        <v>1</v>
      </c>
      <c r="K490" t="s">
        <v>3</v>
      </c>
      <c r="L490" t="s">
        <v>315</v>
      </c>
      <c r="M490" t="s">
        <v>44</v>
      </c>
      <c r="O490">
        <v>2020</v>
      </c>
    </row>
    <row r="491" spans="1:15" x14ac:dyDescent="0.2">
      <c r="A491">
        <v>11</v>
      </c>
      <c r="B491" t="s">
        <v>55</v>
      </c>
      <c r="C491" t="s">
        <v>56</v>
      </c>
      <c r="D491">
        <v>1</v>
      </c>
      <c r="E491">
        <v>269900</v>
      </c>
      <c r="F491">
        <v>10</v>
      </c>
      <c r="G491" s="1">
        <v>49.7</v>
      </c>
      <c r="H491">
        <v>497</v>
      </c>
      <c r="I491">
        <v>998106</v>
      </c>
      <c r="J491" t="b">
        <v>1</v>
      </c>
      <c r="K491" t="s">
        <v>15</v>
      </c>
      <c r="L491" t="s">
        <v>35</v>
      </c>
      <c r="M491" t="s">
        <v>44</v>
      </c>
      <c r="O491">
        <v>2020</v>
      </c>
    </row>
    <row r="492" spans="1:15" x14ac:dyDescent="0.2">
      <c r="A492">
        <v>704</v>
      </c>
      <c r="B492" t="s">
        <v>49</v>
      </c>
      <c r="C492" t="s">
        <v>882</v>
      </c>
      <c r="D492">
        <v>14</v>
      </c>
      <c r="E492">
        <v>269800</v>
      </c>
      <c r="F492">
        <v>19</v>
      </c>
      <c r="G492" s="1">
        <v>49.68</v>
      </c>
      <c r="H492">
        <v>944</v>
      </c>
      <c r="I492">
        <v>1008198</v>
      </c>
      <c r="J492" t="b">
        <v>1</v>
      </c>
      <c r="K492" t="s">
        <v>8</v>
      </c>
      <c r="L492" t="s">
        <v>863</v>
      </c>
      <c r="M492" t="s">
        <v>44</v>
      </c>
      <c r="O492">
        <v>2020</v>
      </c>
    </row>
    <row r="493" spans="1:15" x14ac:dyDescent="0.2">
      <c r="A493">
        <v>443</v>
      </c>
      <c r="B493" t="s">
        <v>350</v>
      </c>
      <c r="C493" t="s">
        <v>618</v>
      </c>
      <c r="D493">
        <v>8</v>
      </c>
      <c r="E493">
        <v>269600</v>
      </c>
      <c r="F493">
        <v>14</v>
      </c>
      <c r="G493" s="1">
        <v>49.64</v>
      </c>
      <c r="H493">
        <v>695</v>
      </c>
      <c r="I493">
        <v>1007124</v>
      </c>
      <c r="J493" t="b">
        <v>1</v>
      </c>
      <c r="K493" t="s">
        <v>5</v>
      </c>
      <c r="L493" t="s">
        <v>588</v>
      </c>
      <c r="M493" t="s">
        <v>44</v>
      </c>
      <c r="O493">
        <v>2020</v>
      </c>
    </row>
    <row r="494" spans="1:15" x14ac:dyDescent="0.2">
      <c r="A494">
        <v>772</v>
      </c>
      <c r="B494" t="s">
        <v>612</v>
      </c>
      <c r="C494" t="s">
        <v>437</v>
      </c>
      <c r="D494">
        <v>15</v>
      </c>
      <c r="E494">
        <v>267200</v>
      </c>
      <c r="F494">
        <v>4</v>
      </c>
      <c r="G494" s="1">
        <v>61.5</v>
      </c>
      <c r="H494">
        <v>246</v>
      </c>
      <c r="I494">
        <v>997316</v>
      </c>
      <c r="J494" t="b">
        <v>1</v>
      </c>
      <c r="K494" t="s">
        <v>12</v>
      </c>
      <c r="L494" t="s">
        <v>906</v>
      </c>
      <c r="M494" t="s">
        <v>39</v>
      </c>
      <c r="O494">
        <v>2020</v>
      </c>
    </row>
    <row r="495" spans="1:15" x14ac:dyDescent="0.2">
      <c r="A495">
        <v>484</v>
      </c>
      <c r="B495" t="s">
        <v>169</v>
      </c>
      <c r="C495" t="s">
        <v>658</v>
      </c>
      <c r="D495">
        <v>10</v>
      </c>
      <c r="E495">
        <v>267000</v>
      </c>
      <c r="F495">
        <v>12</v>
      </c>
      <c r="G495" s="1">
        <v>49.17</v>
      </c>
      <c r="H495">
        <v>590</v>
      </c>
      <c r="I495">
        <v>992472</v>
      </c>
      <c r="J495" t="b">
        <v>1</v>
      </c>
      <c r="K495" t="s">
        <v>4</v>
      </c>
      <c r="L495" t="s">
        <v>636</v>
      </c>
      <c r="M495" t="s">
        <v>39</v>
      </c>
      <c r="O495">
        <v>2020</v>
      </c>
    </row>
    <row r="496" spans="1:15" x14ac:dyDescent="0.2">
      <c r="A496">
        <v>228</v>
      </c>
      <c r="B496" t="s">
        <v>128</v>
      </c>
      <c r="C496" t="s">
        <v>378</v>
      </c>
      <c r="D496">
        <v>6</v>
      </c>
      <c r="E496">
        <v>266700</v>
      </c>
      <c r="F496">
        <v>7</v>
      </c>
      <c r="G496" s="1">
        <v>54.57</v>
      </c>
      <c r="H496">
        <v>382</v>
      </c>
      <c r="I496">
        <v>998180</v>
      </c>
      <c r="J496" t="b">
        <v>1</v>
      </c>
      <c r="K496" t="s">
        <v>14</v>
      </c>
      <c r="L496" t="s">
        <v>376</v>
      </c>
      <c r="M496" t="s">
        <v>44</v>
      </c>
      <c r="O496">
        <v>2020</v>
      </c>
    </row>
    <row r="497" spans="1:15" x14ac:dyDescent="0.2">
      <c r="A497">
        <v>18</v>
      </c>
      <c r="B497" t="s">
        <v>42</v>
      </c>
      <c r="C497" t="s">
        <v>69</v>
      </c>
      <c r="D497">
        <v>1</v>
      </c>
      <c r="E497">
        <v>266100</v>
      </c>
      <c r="F497">
        <v>2</v>
      </c>
      <c r="G497" s="1">
        <v>70</v>
      </c>
      <c r="H497">
        <v>140</v>
      </c>
      <c r="I497">
        <v>993946</v>
      </c>
      <c r="J497" t="b">
        <v>1</v>
      </c>
      <c r="K497" t="s">
        <v>15</v>
      </c>
      <c r="L497" t="s">
        <v>35</v>
      </c>
      <c r="M497" t="s">
        <v>44</v>
      </c>
      <c r="O497">
        <v>2020</v>
      </c>
    </row>
    <row r="498" spans="1:15" x14ac:dyDescent="0.2">
      <c r="A498">
        <v>773</v>
      </c>
      <c r="B498" t="s">
        <v>946</v>
      </c>
      <c r="C498" t="s">
        <v>120</v>
      </c>
      <c r="D498">
        <v>16</v>
      </c>
      <c r="E498">
        <v>266100</v>
      </c>
      <c r="F498">
        <v>1</v>
      </c>
      <c r="G498" s="1">
        <v>70</v>
      </c>
      <c r="H498">
        <v>70</v>
      </c>
      <c r="I498">
        <v>291947</v>
      </c>
      <c r="J498" t="b">
        <v>1</v>
      </c>
      <c r="K498" t="s">
        <v>7</v>
      </c>
      <c r="L498" t="s">
        <v>947</v>
      </c>
      <c r="M498" t="s">
        <v>36</v>
      </c>
      <c r="O498">
        <v>2020</v>
      </c>
    </row>
    <row r="499" spans="1:15" x14ac:dyDescent="0.2">
      <c r="A499">
        <v>279</v>
      </c>
      <c r="B499" t="s">
        <v>444</v>
      </c>
      <c r="C499" t="s">
        <v>445</v>
      </c>
      <c r="D499">
        <v>17</v>
      </c>
      <c r="E499">
        <v>265300</v>
      </c>
      <c r="F499">
        <v>14</v>
      </c>
      <c r="G499" s="1">
        <v>48.86</v>
      </c>
      <c r="H499">
        <v>684</v>
      </c>
      <c r="I499">
        <v>1000068</v>
      </c>
      <c r="J499" t="b">
        <v>1</v>
      </c>
      <c r="K499" t="s">
        <v>16</v>
      </c>
      <c r="L499" t="s">
        <v>439</v>
      </c>
      <c r="M499" t="s">
        <v>39</v>
      </c>
      <c r="O499">
        <v>2020</v>
      </c>
    </row>
    <row r="500" spans="1:15" x14ac:dyDescent="0.2">
      <c r="A500">
        <v>706</v>
      </c>
      <c r="B500" t="s">
        <v>436</v>
      </c>
      <c r="C500" t="s">
        <v>883</v>
      </c>
      <c r="D500">
        <v>14</v>
      </c>
      <c r="E500">
        <v>265000</v>
      </c>
      <c r="F500">
        <v>4</v>
      </c>
      <c r="G500" s="1">
        <v>61</v>
      </c>
      <c r="H500">
        <v>244</v>
      </c>
      <c r="I500">
        <v>1003203</v>
      </c>
      <c r="J500" t="b">
        <v>1</v>
      </c>
      <c r="K500" t="s">
        <v>8</v>
      </c>
      <c r="L500" t="s">
        <v>863</v>
      </c>
      <c r="M500" t="s">
        <v>91</v>
      </c>
      <c r="O500">
        <v>2020</v>
      </c>
    </row>
    <row r="501" spans="1:15" x14ac:dyDescent="0.2">
      <c r="A501">
        <v>339</v>
      </c>
      <c r="B501" t="s">
        <v>51</v>
      </c>
      <c r="C501" t="s">
        <v>511</v>
      </c>
      <c r="D501">
        <v>7</v>
      </c>
      <c r="E501">
        <v>264800</v>
      </c>
      <c r="F501">
        <v>3</v>
      </c>
      <c r="G501" s="1">
        <v>69.67</v>
      </c>
      <c r="H501">
        <v>209</v>
      </c>
      <c r="I501">
        <v>298211</v>
      </c>
      <c r="J501" t="b">
        <v>1</v>
      </c>
      <c r="K501" t="s">
        <v>2</v>
      </c>
      <c r="L501" t="s">
        <v>496</v>
      </c>
      <c r="M501" t="s">
        <v>44</v>
      </c>
      <c r="O501">
        <v>2020</v>
      </c>
    </row>
    <row r="502" spans="1:15" x14ac:dyDescent="0.2">
      <c r="A502">
        <v>758</v>
      </c>
      <c r="B502" t="s">
        <v>207</v>
      </c>
      <c r="C502" t="s">
        <v>932</v>
      </c>
      <c r="D502">
        <v>15</v>
      </c>
      <c r="E502">
        <v>264400</v>
      </c>
      <c r="F502">
        <v>19</v>
      </c>
      <c r="G502" s="1">
        <v>48.68</v>
      </c>
      <c r="H502">
        <v>925</v>
      </c>
      <c r="I502">
        <v>1008280</v>
      </c>
      <c r="J502" t="b">
        <v>1</v>
      </c>
      <c r="K502" t="s">
        <v>12</v>
      </c>
      <c r="L502" t="s">
        <v>906</v>
      </c>
      <c r="M502" t="s">
        <v>44</v>
      </c>
      <c r="N502" t="s">
        <v>36</v>
      </c>
      <c r="O502">
        <v>2020</v>
      </c>
    </row>
    <row r="503" spans="1:15" x14ac:dyDescent="0.2">
      <c r="A503">
        <v>742</v>
      </c>
      <c r="B503" t="s">
        <v>53</v>
      </c>
      <c r="C503" t="s">
        <v>919</v>
      </c>
      <c r="D503">
        <v>15</v>
      </c>
      <c r="E503">
        <v>263900</v>
      </c>
      <c r="F503">
        <v>10</v>
      </c>
      <c r="G503" s="1">
        <v>48.6</v>
      </c>
      <c r="H503">
        <v>486</v>
      </c>
      <c r="I503">
        <v>298277</v>
      </c>
      <c r="J503" t="b">
        <v>1</v>
      </c>
      <c r="K503" t="s">
        <v>12</v>
      </c>
      <c r="L503" t="s">
        <v>906</v>
      </c>
      <c r="M503" t="s">
        <v>44</v>
      </c>
      <c r="O503">
        <v>2020</v>
      </c>
    </row>
    <row r="504" spans="1:15" x14ac:dyDescent="0.2">
      <c r="A504">
        <v>113</v>
      </c>
      <c r="B504" t="s">
        <v>182</v>
      </c>
      <c r="C504" t="s">
        <v>227</v>
      </c>
      <c r="D504">
        <v>3</v>
      </c>
      <c r="E504">
        <v>263400</v>
      </c>
      <c r="F504">
        <v>16</v>
      </c>
      <c r="G504" s="1">
        <v>48.5</v>
      </c>
      <c r="H504">
        <v>776</v>
      </c>
      <c r="I504">
        <v>297255</v>
      </c>
      <c r="J504" t="b">
        <v>1</v>
      </c>
      <c r="K504" t="s">
        <v>1</v>
      </c>
      <c r="L504" t="s">
        <v>199</v>
      </c>
      <c r="M504" t="s">
        <v>44</v>
      </c>
      <c r="O504">
        <v>2020</v>
      </c>
    </row>
    <row r="505" spans="1:15" x14ac:dyDescent="0.2">
      <c r="A505">
        <v>49</v>
      </c>
      <c r="B505" t="s">
        <v>127</v>
      </c>
      <c r="C505" t="s">
        <v>128</v>
      </c>
      <c r="D505">
        <v>2</v>
      </c>
      <c r="E505">
        <v>263200</v>
      </c>
      <c r="F505">
        <v>13</v>
      </c>
      <c r="G505" s="1">
        <v>48.46</v>
      </c>
      <c r="H505">
        <v>630</v>
      </c>
      <c r="I505">
        <v>1002312</v>
      </c>
      <c r="J505" t="b">
        <v>1</v>
      </c>
      <c r="K505" t="s">
        <v>6</v>
      </c>
      <c r="L505" t="s">
        <v>118</v>
      </c>
      <c r="M505" t="s">
        <v>39</v>
      </c>
      <c r="N505" t="s">
        <v>36</v>
      </c>
      <c r="O505">
        <v>2020</v>
      </c>
    </row>
    <row r="506" spans="1:15" x14ac:dyDescent="0.2">
      <c r="A506">
        <v>301</v>
      </c>
      <c r="B506" t="s">
        <v>393</v>
      </c>
      <c r="C506" t="s">
        <v>466</v>
      </c>
      <c r="D506">
        <v>17</v>
      </c>
      <c r="E506">
        <v>262000</v>
      </c>
      <c r="F506">
        <v>8</v>
      </c>
      <c r="G506" s="1">
        <v>48.25</v>
      </c>
      <c r="H506">
        <v>386</v>
      </c>
      <c r="I506">
        <v>294013</v>
      </c>
      <c r="J506" t="b">
        <v>1</v>
      </c>
      <c r="K506" t="s">
        <v>16</v>
      </c>
      <c r="L506" t="s">
        <v>439</v>
      </c>
      <c r="M506" t="s">
        <v>44</v>
      </c>
      <c r="N506" t="s">
        <v>36</v>
      </c>
      <c r="O506">
        <v>2020</v>
      </c>
    </row>
    <row r="507" spans="1:15" x14ac:dyDescent="0.2">
      <c r="A507">
        <v>460</v>
      </c>
      <c r="B507" t="s">
        <v>634</v>
      </c>
      <c r="C507" t="s">
        <v>635</v>
      </c>
      <c r="D507">
        <v>10</v>
      </c>
      <c r="E507">
        <v>261900</v>
      </c>
      <c r="F507">
        <v>9</v>
      </c>
      <c r="G507" s="1">
        <v>48.22</v>
      </c>
      <c r="H507">
        <v>434</v>
      </c>
      <c r="I507">
        <v>1008855</v>
      </c>
      <c r="J507" t="b">
        <v>1</v>
      </c>
      <c r="K507" t="s">
        <v>4</v>
      </c>
      <c r="L507" t="s">
        <v>636</v>
      </c>
      <c r="M507" t="s">
        <v>36</v>
      </c>
      <c r="O507">
        <v>2020</v>
      </c>
    </row>
    <row r="508" spans="1:15" x14ac:dyDescent="0.2">
      <c r="A508">
        <v>166</v>
      </c>
      <c r="B508" t="s">
        <v>292</v>
      </c>
      <c r="C508" t="s">
        <v>293</v>
      </c>
      <c r="D508">
        <v>4</v>
      </c>
      <c r="E508">
        <v>261700</v>
      </c>
      <c r="F508">
        <v>4</v>
      </c>
      <c r="G508" s="1">
        <v>60.25</v>
      </c>
      <c r="H508">
        <v>241</v>
      </c>
      <c r="I508">
        <v>1008089</v>
      </c>
      <c r="J508" t="b">
        <v>1</v>
      </c>
      <c r="K508" t="s">
        <v>13</v>
      </c>
      <c r="L508" t="s">
        <v>253</v>
      </c>
      <c r="M508" t="s">
        <v>39</v>
      </c>
      <c r="O508">
        <v>2020</v>
      </c>
    </row>
    <row r="509" spans="1:15" x14ac:dyDescent="0.2">
      <c r="A509">
        <v>747</v>
      </c>
      <c r="B509" t="s">
        <v>922</v>
      </c>
      <c r="C509" t="s">
        <v>923</v>
      </c>
      <c r="D509">
        <v>15</v>
      </c>
      <c r="E509">
        <v>260700</v>
      </c>
      <c r="F509">
        <v>0</v>
      </c>
      <c r="G509" s="1">
        <v>0</v>
      </c>
      <c r="H509">
        <v>0</v>
      </c>
      <c r="I509">
        <v>295313</v>
      </c>
      <c r="J509" t="b">
        <v>1</v>
      </c>
      <c r="K509" t="s">
        <v>12</v>
      </c>
      <c r="L509" t="s">
        <v>906</v>
      </c>
      <c r="M509" t="s">
        <v>36</v>
      </c>
      <c r="O509">
        <v>2020</v>
      </c>
    </row>
    <row r="510" spans="1:15" x14ac:dyDescent="0.2">
      <c r="A510">
        <v>674</v>
      </c>
      <c r="B510" t="s">
        <v>321</v>
      </c>
      <c r="C510" t="s">
        <v>854</v>
      </c>
      <c r="D510">
        <v>13</v>
      </c>
      <c r="E510">
        <v>260400</v>
      </c>
      <c r="F510">
        <v>0</v>
      </c>
      <c r="G510" s="1">
        <v>0</v>
      </c>
      <c r="H510">
        <v>0</v>
      </c>
      <c r="I510">
        <v>280933</v>
      </c>
      <c r="J510" t="b">
        <v>1</v>
      </c>
      <c r="K510" t="s">
        <v>9</v>
      </c>
      <c r="L510" t="s">
        <v>817</v>
      </c>
      <c r="M510" t="s">
        <v>39</v>
      </c>
      <c r="O510">
        <v>2020</v>
      </c>
    </row>
    <row r="511" spans="1:15" x14ac:dyDescent="0.2">
      <c r="A511">
        <v>146</v>
      </c>
      <c r="B511" t="s">
        <v>216</v>
      </c>
      <c r="C511" t="s">
        <v>267</v>
      </c>
      <c r="D511">
        <v>4</v>
      </c>
      <c r="E511">
        <v>259000</v>
      </c>
      <c r="F511">
        <v>5</v>
      </c>
      <c r="G511" s="1">
        <v>53</v>
      </c>
      <c r="H511">
        <v>265</v>
      </c>
      <c r="I511">
        <v>1005054</v>
      </c>
      <c r="J511" t="b">
        <v>1</v>
      </c>
      <c r="K511" t="s">
        <v>13</v>
      </c>
      <c r="L511" t="s">
        <v>253</v>
      </c>
      <c r="M511" t="s">
        <v>36</v>
      </c>
      <c r="O511">
        <v>2020</v>
      </c>
    </row>
    <row r="512" spans="1:15" x14ac:dyDescent="0.2">
      <c r="A512">
        <v>761</v>
      </c>
      <c r="B512" t="s">
        <v>934</v>
      </c>
      <c r="C512" t="s">
        <v>103</v>
      </c>
      <c r="D512">
        <v>15</v>
      </c>
      <c r="E512">
        <v>258000</v>
      </c>
      <c r="F512">
        <v>5</v>
      </c>
      <c r="G512" s="1">
        <v>52.8</v>
      </c>
      <c r="H512">
        <v>264</v>
      </c>
      <c r="I512">
        <v>992054</v>
      </c>
      <c r="J512" t="b">
        <v>1</v>
      </c>
      <c r="K512" t="s">
        <v>12</v>
      </c>
      <c r="L512" t="s">
        <v>906</v>
      </c>
      <c r="M512" t="s">
        <v>44</v>
      </c>
      <c r="N512" t="s">
        <v>36</v>
      </c>
      <c r="O512">
        <v>2020</v>
      </c>
    </row>
    <row r="513" spans="1:15" x14ac:dyDescent="0.2">
      <c r="A513">
        <v>596</v>
      </c>
      <c r="B513" t="s">
        <v>125</v>
      </c>
      <c r="C513" t="s">
        <v>770</v>
      </c>
      <c r="D513">
        <v>12</v>
      </c>
      <c r="E513">
        <v>257700</v>
      </c>
      <c r="F513">
        <v>13</v>
      </c>
      <c r="G513" s="1">
        <v>47.46</v>
      </c>
      <c r="H513">
        <v>617</v>
      </c>
      <c r="I513">
        <v>1002245</v>
      </c>
      <c r="J513" t="b">
        <v>1</v>
      </c>
      <c r="K513" t="s">
        <v>0</v>
      </c>
      <c r="L513" t="s">
        <v>768</v>
      </c>
      <c r="M513" t="s">
        <v>91</v>
      </c>
      <c r="N513" t="s">
        <v>44</v>
      </c>
      <c r="O513">
        <v>2020</v>
      </c>
    </row>
    <row r="514" spans="1:15" x14ac:dyDescent="0.2">
      <c r="A514">
        <v>317</v>
      </c>
      <c r="B514" t="s">
        <v>127</v>
      </c>
      <c r="C514" t="s">
        <v>103</v>
      </c>
      <c r="D514">
        <v>17</v>
      </c>
      <c r="E514">
        <v>254700</v>
      </c>
      <c r="F514">
        <v>3</v>
      </c>
      <c r="G514" s="1">
        <v>67</v>
      </c>
      <c r="H514">
        <v>201</v>
      </c>
      <c r="I514">
        <v>280722</v>
      </c>
      <c r="J514" t="b">
        <v>1</v>
      </c>
      <c r="K514" t="s">
        <v>16</v>
      </c>
      <c r="L514" t="s">
        <v>439</v>
      </c>
      <c r="M514" t="s">
        <v>91</v>
      </c>
      <c r="O514">
        <v>2020</v>
      </c>
    </row>
    <row r="515" spans="1:15" x14ac:dyDescent="0.2">
      <c r="A515">
        <v>229</v>
      </c>
      <c r="B515" t="s">
        <v>379</v>
      </c>
      <c r="C515" t="s">
        <v>380</v>
      </c>
      <c r="D515">
        <v>6</v>
      </c>
      <c r="E515">
        <v>252700</v>
      </c>
      <c r="F515">
        <v>7</v>
      </c>
      <c r="G515" s="1">
        <v>51.71</v>
      </c>
      <c r="H515">
        <v>362</v>
      </c>
      <c r="I515">
        <v>296371</v>
      </c>
      <c r="J515" t="b">
        <v>1</v>
      </c>
      <c r="K515" t="s">
        <v>14</v>
      </c>
      <c r="L515" t="s">
        <v>376</v>
      </c>
      <c r="M515" t="s">
        <v>44</v>
      </c>
      <c r="O515">
        <v>2020</v>
      </c>
    </row>
    <row r="516" spans="1:15" x14ac:dyDescent="0.2">
      <c r="A516">
        <v>79</v>
      </c>
      <c r="B516" t="s">
        <v>137</v>
      </c>
      <c r="C516" t="s">
        <v>178</v>
      </c>
      <c r="D516">
        <v>2</v>
      </c>
      <c r="E516">
        <v>251800</v>
      </c>
      <c r="F516">
        <v>22</v>
      </c>
      <c r="G516" s="1">
        <v>46.36</v>
      </c>
      <c r="H516">
        <v>1020</v>
      </c>
      <c r="I516">
        <v>1002235</v>
      </c>
      <c r="J516" t="b">
        <v>1</v>
      </c>
      <c r="K516" t="s">
        <v>6</v>
      </c>
      <c r="L516" t="s">
        <v>118</v>
      </c>
      <c r="M516" t="s">
        <v>44</v>
      </c>
      <c r="O516">
        <v>2020</v>
      </c>
    </row>
    <row r="517" spans="1:15" x14ac:dyDescent="0.2">
      <c r="A517">
        <v>709</v>
      </c>
      <c r="B517" t="s">
        <v>184</v>
      </c>
      <c r="C517" t="s">
        <v>886</v>
      </c>
      <c r="D517">
        <v>14</v>
      </c>
      <c r="E517">
        <v>251500</v>
      </c>
      <c r="F517">
        <v>0</v>
      </c>
      <c r="G517" s="1">
        <v>0</v>
      </c>
      <c r="H517">
        <v>0</v>
      </c>
      <c r="I517">
        <v>298144</v>
      </c>
      <c r="J517" t="b">
        <v>1</v>
      </c>
      <c r="K517" t="s">
        <v>8</v>
      </c>
      <c r="L517" t="s">
        <v>863</v>
      </c>
      <c r="M517" t="s">
        <v>91</v>
      </c>
      <c r="O517">
        <v>2020</v>
      </c>
    </row>
    <row r="518" spans="1:15" x14ac:dyDescent="0.2">
      <c r="A518">
        <v>637</v>
      </c>
      <c r="B518" t="s">
        <v>153</v>
      </c>
      <c r="C518" t="s">
        <v>816</v>
      </c>
      <c r="D518">
        <v>13</v>
      </c>
      <c r="E518">
        <v>250900</v>
      </c>
      <c r="F518">
        <v>1</v>
      </c>
      <c r="G518" s="1">
        <v>66</v>
      </c>
      <c r="H518">
        <v>66</v>
      </c>
      <c r="I518">
        <v>1005530</v>
      </c>
      <c r="J518" t="b">
        <v>1</v>
      </c>
      <c r="K518" t="s">
        <v>9</v>
      </c>
      <c r="L518" t="s">
        <v>817</v>
      </c>
      <c r="M518" t="s">
        <v>91</v>
      </c>
      <c r="O518">
        <v>2020</v>
      </c>
    </row>
    <row r="519" spans="1:15" x14ac:dyDescent="0.2">
      <c r="A519">
        <v>686</v>
      </c>
      <c r="B519" t="s">
        <v>866</v>
      </c>
      <c r="C519" t="s">
        <v>867</v>
      </c>
      <c r="D519">
        <v>14</v>
      </c>
      <c r="E519">
        <v>250200</v>
      </c>
      <c r="F519">
        <v>5</v>
      </c>
      <c r="G519" s="1">
        <v>57.6</v>
      </c>
      <c r="H519">
        <v>288</v>
      </c>
      <c r="I519">
        <v>295156</v>
      </c>
      <c r="J519" t="b">
        <v>1</v>
      </c>
      <c r="K519" t="s">
        <v>8</v>
      </c>
      <c r="L519" t="s">
        <v>863</v>
      </c>
      <c r="M519" t="s">
        <v>39</v>
      </c>
      <c r="O519">
        <v>2020</v>
      </c>
    </row>
    <row r="520" spans="1:15" x14ac:dyDescent="0.2">
      <c r="A520">
        <v>499</v>
      </c>
      <c r="B520" t="s">
        <v>329</v>
      </c>
      <c r="C520" t="s">
        <v>673</v>
      </c>
      <c r="D520">
        <v>10</v>
      </c>
      <c r="E520">
        <v>248000</v>
      </c>
      <c r="F520">
        <v>0</v>
      </c>
      <c r="G520" s="1">
        <v>0</v>
      </c>
      <c r="H520">
        <v>0</v>
      </c>
      <c r="I520">
        <v>297990</v>
      </c>
      <c r="J520" t="b">
        <v>1</v>
      </c>
      <c r="K520" t="s">
        <v>4</v>
      </c>
      <c r="L520" t="s">
        <v>636</v>
      </c>
      <c r="M520" t="s">
        <v>44</v>
      </c>
      <c r="N520" t="s">
        <v>36</v>
      </c>
      <c r="O520">
        <v>2020</v>
      </c>
    </row>
    <row r="521" spans="1:15" x14ac:dyDescent="0.2">
      <c r="A521">
        <v>541</v>
      </c>
      <c r="B521" t="s">
        <v>207</v>
      </c>
      <c r="C521" t="s">
        <v>714</v>
      </c>
      <c r="D521">
        <v>9</v>
      </c>
      <c r="E521">
        <v>247600</v>
      </c>
      <c r="F521">
        <v>1</v>
      </c>
      <c r="G521" s="1">
        <v>1</v>
      </c>
      <c r="H521">
        <v>1</v>
      </c>
      <c r="I521">
        <v>298287</v>
      </c>
      <c r="J521" t="b">
        <v>1</v>
      </c>
      <c r="K521" t="s">
        <v>11</v>
      </c>
      <c r="L521" t="s">
        <v>678</v>
      </c>
      <c r="M521" t="s">
        <v>39</v>
      </c>
      <c r="O521">
        <v>2020</v>
      </c>
    </row>
    <row r="522" spans="1:15" x14ac:dyDescent="0.2">
      <c r="A522">
        <v>379</v>
      </c>
      <c r="B522" t="s">
        <v>292</v>
      </c>
      <c r="C522" t="s">
        <v>552</v>
      </c>
      <c r="D522">
        <v>18</v>
      </c>
      <c r="E522">
        <v>245000</v>
      </c>
      <c r="F522">
        <v>5</v>
      </c>
      <c r="G522" s="1">
        <v>56.4</v>
      </c>
      <c r="H522">
        <v>282</v>
      </c>
      <c r="I522">
        <v>1001396</v>
      </c>
      <c r="J522" t="b">
        <v>1</v>
      </c>
      <c r="K522" t="s">
        <v>541</v>
      </c>
      <c r="L522" t="s">
        <v>17</v>
      </c>
      <c r="M522" t="s">
        <v>39</v>
      </c>
      <c r="O522">
        <v>2020</v>
      </c>
    </row>
    <row r="523" spans="1:15" x14ac:dyDescent="0.2">
      <c r="A523">
        <v>109</v>
      </c>
      <c r="B523" t="s">
        <v>51</v>
      </c>
      <c r="C523" t="s">
        <v>222</v>
      </c>
      <c r="D523">
        <v>3</v>
      </c>
      <c r="E523">
        <v>244400</v>
      </c>
      <c r="F523">
        <v>8</v>
      </c>
      <c r="G523" s="1">
        <v>45</v>
      </c>
      <c r="H523">
        <v>360</v>
      </c>
      <c r="I523">
        <v>296439</v>
      </c>
      <c r="J523" t="b">
        <v>1</v>
      </c>
      <c r="K523" t="s">
        <v>1</v>
      </c>
      <c r="L523" t="s">
        <v>199</v>
      </c>
      <c r="M523" t="s">
        <v>44</v>
      </c>
      <c r="O523">
        <v>2020</v>
      </c>
    </row>
    <row r="524" spans="1:15" x14ac:dyDescent="0.2">
      <c r="A524">
        <v>610</v>
      </c>
      <c r="B524" t="s">
        <v>153</v>
      </c>
      <c r="C524" t="s">
        <v>787</v>
      </c>
      <c r="D524">
        <v>12</v>
      </c>
      <c r="E524">
        <v>244400</v>
      </c>
      <c r="F524">
        <v>7</v>
      </c>
      <c r="G524" s="1">
        <v>50</v>
      </c>
      <c r="H524">
        <v>350</v>
      </c>
      <c r="I524">
        <v>998218</v>
      </c>
      <c r="J524" t="b">
        <v>1</v>
      </c>
      <c r="K524" t="s">
        <v>0</v>
      </c>
      <c r="L524" t="s">
        <v>768</v>
      </c>
      <c r="M524" t="s">
        <v>39</v>
      </c>
      <c r="O524">
        <v>2020</v>
      </c>
    </row>
    <row r="525" spans="1:15" x14ac:dyDescent="0.2">
      <c r="A525">
        <v>717</v>
      </c>
      <c r="B525" t="s">
        <v>42</v>
      </c>
      <c r="C525" t="s">
        <v>894</v>
      </c>
      <c r="D525">
        <v>14</v>
      </c>
      <c r="E525">
        <v>243900</v>
      </c>
      <c r="F525">
        <v>13</v>
      </c>
      <c r="G525" s="1">
        <v>44.92</v>
      </c>
      <c r="H525">
        <v>584</v>
      </c>
      <c r="I525">
        <v>1004880</v>
      </c>
      <c r="J525" t="b">
        <v>1</v>
      </c>
      <c r="K525" t="s">
        <v>8</v>
      </c>
      <c r="L525" t="s">
        <v>863</v>
      </c>
      <c r="M525" t="s">
        <v>44</v>
      </c>
      <c r="O525">
        <v>2020</v>
      </c>
    </row>
    <row r="526" spans="1:15" x14ac:dyDescent="0.2">
      <c r="A526">
        <v>475</v>
      </c>
      <c r="B526" t="s">
        <v>651</v>
      </c>
      <c r="C526" t="s">
        <v>652</v>
      </c>
      <c r="D526">
        <v>10</v>
      </c>
      <c r="E526">
        <v>243700</v>
      </c>
      <c r="F526">
        <v>7</v>
      </c>
      <c r="G526" s="1">
        <v>49.86</v>
      </c>
      <c r="H526">
        <v>349</v>
      </c>
      <c r="I526">
        <v>281280</v>
      </c>
      <c r="J526" t="b">
        <v>1</v>
      </c>
      <c r="K526" t="s">
        <v>4</v>
      </c>
      <c r="L526" t="s">
        <v>636</v>
      </c>
      <c r="M526" t="s">
        <v>39</v>
      </c>
      <c r="O526">
        <v>2020</v>
      </c>
    </row>
    <row r="527" spans="1:15" x14ac:dyDescent="0.2">
      <c r="A527">
        <v>117</v>
      </c>
      <c r="B527" t="s">
        <v>232</v>
      </c>
      <c r="C527" t="s">
        <v>90</v>
      </c>
      <c r="D527">
        <v>3</v>
      </c>
      <c r="E527">
        <v>243400</v>
      </c>
      <c r="F527">
        <v>17</v>
      </c>
      <c r="G527" s="1">
        <v>44.82</v>
      </c>
      <c r="H527">
        <v>762</v>
      </c>
      <c r="I527">
        <v>1002259</v>
      </c>
      <c r="J527" t="b">
        <v>1</v>
      </c>
      <c r="K527" t="s">
        <v>1</v>
      </c>
      <c r="L527" t="s">
        <v>199</v>
      </c>
      <c r="M527" t="s">
        <v>36</v>
      </c>
      <c r="O527">
        <v>2020</v>
      </c>
    </row>
    <row r="528" spans="1:15" x14ac:dyDescent="0.2">
      <c r="A528">
        <v>173</v>
      </c>
      <c r="B528" t="s">
        <v>280</v>
      </c>
      <c r="C528" t="s">
        <v>303</v>
      </c>
      <c r="D528">
        <v>4</v>
      </c>
      <c r="E528">
        <v>242700</v>
      </c>
      <c r="F528">
        <v>6</v>
      </c>
      <c r="G528" s="1">
        <v>49.67</v>
      </c>
      <c r="H528">
        <v>298</v>
      </c>
      <c r="I528">
        <v>1003029</v>
      </c>
      <c r="J528" t="b">
        <v>1</v>
      </c>
      <c r="K528" t="s">
        <v>13</v>
      </c>
      <c r="L528" t="s">
        <v>253</v>
      </c>
      <c r="M528" t="s">
        <v>36</v>
      </c>
      <c r="O528">
        <v>2020</v>
      </c>
    </row>
    <row r="529" spans="1:15" x14ac:dyDescent="0.2">
      <c r="A529">
        <v>805</v>
      </c>
      <c r="B529" t="s">
        <v>244</v>
      </c>
      <c r="C529" t="s">
        <v>968</v>
      </c>
      <c r="D529">
        <v>16</v>
      </c>
      <c r="E529">
        <v>242600</v>
      </c>
      <c r="F529">
        <v>12</v>
      </c>
      <c r="G529" s="1">
        <v>44.67</v>
      </c>
      <c r="H529">
        <v>536</v>
      </c>
      <c r="I529">
        <v>261214</v>
      </c>
      <c r="J529" t="b">
        <v>1</v>
      </c>
      <c r="K529" t="s">
        <v>7</v>
      </c>
      <c r="L529" t="s">
        <v>947</v>
      </c>
      <c r="M529" t="s">
        <v>39</v>
      </c>
      <c r="O529">
        <v>2020</v>
      </c>
    </row>
    <row r="530" spans="1:15" x14ac:dyDescent="0.2">
      <c r="A530">
        <v>131</v>
      </c>
      <c r="B530" t="s">
        <v>218</v>
      </c>
      <c r="C530" t="s">
        <v>249</v>
      </c>
      <c r="D530">
        <v>3</v>
      </c>
      <c r="E530">
        <v>242400</v>
      </c>
      <c r="F530">
        <v>5</v>
      </c>
      <c r="G530" s="1">
        <v>49.6</v>
      </c>
      <c r="H530">
        <v>248</v>
      </c>
      <c r="I530">
        <v>1008312</v>
      </c>
      <c r="J530" t="b">
        <v>1</v>
      </c>
      <c r="K530" t="s">
        <v>1</v>
      </c>
      <c r="L530" t="s">
        <v>199</v>
      </c>
      <c r="M530" t="s">
        <v>39</v>
      </c>
      <c r="O530">
        <v>2020</v>
      </c>
    </row>
    <row r="531" spans="1:15" x14ac:dyDescent="0.2">
      <c r="A531">
        <v>140</v>
      </c>
      <c r="B531" t="s">
        <v>261</v>
      </c>
      <c r="C531" t="s">
        <v>262</v>
      </c>
      <c r="D531">
        <v>4</v>
      </c>
      <c r="E531">
        <v>242200</v>
      </c>
      <c r="F531">
        <v>0</v>
      </c>
      <c r="G531" s="1">
        <v>0</v>
      </c>
      <c r="H531">
        <v>0</v>
      </c>
      <c r="I531">
        <v>293035</v>
      </c>
      <c r="J531" t="b">
        <v>1</v>
      </c>
      <c r="K531" t="s">
        <v>13</v>
      </c>
      <c r="L531" t="s">
        <v>253</v>
      </c>
      <c r="M531" t="s">
        <v>44</v>
      </c>
      <c r="N531" t="s">
        <v>36</v>
      </c>
      <c r="O531">
        <v>2020</v>
      </c>
    </row>
    <row r="532" spans="1:15" x14ac:dyDescent="0.2">
      <c r="A532">
        <v>422</v>
      </c>
      <c r="B532" t="s">
        <v>350</v>
      </c>
      <c r="C532" t="s">
        <v>595</v>
      </c>
      <c r="D532">
        <v>8</v>
      </c>
      <c r="E532">
        <v>241600</v>
      </c>
      <c r="F532">
        <v>7</v>
      </c>
      <c r="G532" s="1">
        <v>49.43</v>
      </c>
      <c r="H532">
        <v>346</v>
      </c>
      <c r="I532">
        <v>1003547</v>
      </c>
      <c r="J532" t="b">
        <v>1</v>
      </c>
      <c r="K532" t="s">
        <v>5</v>
      </c>
      <c r="L532" t="s">
        <v>588</v>
      </c>
      <c r="M532" t="s">
        <v>39</v>
      </c>
      <c r="O532">
        <v>2020</v>
      </c>
    </row>
    <row r="533" spans="1:15" x14ac:dyDescent="0.2">
      <c r="A533">
        <v>15</v>
      </c>
      <c r="B533" t="s">
        <v>63</v>
      </c>
      <c r="C533" t="s">
        <v>64</v>
      </c>
      <c r="D533">
        <v>1</v>
      </c>
      <c r="E533">
        <v>239200</v>
      </c>
      <c r="F533">
        <v>19</v>
      </c>
      <c r="G533" s="1">
        <v>44.05</v>
      </c>
      <c r="H533">
        <v>837</v>
      </c>
      <c r="I533">
        <v>290228</v>
      </c>
      <c r="J533" t="b">
        <v>1</v>
      </c>
      <c r="K533" t="s">
        <v>15</v>
      </c>
      <c r="L533" t="s">
        <v>35</v>
      </c>
      <c r="M533" t="s">
        <v>39</v>
      </c>
      <c r="O533">
        <v>2020</v>
      </c>
    </row>
    <row r="534" spans="1:15" x14ac:dyDescent="0.2">
      <c r="A534">
        <v>564</v>
      </c>
      <c r="B534" t="s">
        <v>736</v>
      </c>
      <c r="C534" t="s">
        <v>737</v>
      </c>
      <c r="D534">
        <v>11</v>
      </c>
      <c r="E534">
        <v>237400</v>
      </c>
      <c r="F534">
        <v>7</v>
      </c>
      <c r="G534" s="1">
        <v>48.57</v>
      </c>
      <c r="H534">
        <v>340</v>
      </c>
      <c r="I534">
        <v>1002253</v>
      </c>
      <c r="J534" t="b">
        <v>1</v>
      </c>
      <c r="K534" t="s">
        <v>10</v>
      </c>
      <c r="L534" t="s">
        <v>723</v>
      </c>
      <c r="M534" t="s">
        <v>44</v>
      </c>
      <c r="O534">
        <v>2020</v>
      </c>
    </row>
    <row r="535" spans="1:15" x14ac:dyDescent="0.2">
      <c r="A535">
        <v>123</v>
      </c>
      <c r="B535" t="s">
        <v>229</v>
      </c>
      <c r="C535" t="s">
        <v>240</v>
      </c>
      <c r="D535">
        <v>3</v>
      </c>
      <c r="E535">
        <v>236200</v>
      </c>
      <c r="F535">
        <v>2</v>
      </c>
      <c r="G535" s="1">
        <v>72.5</v>
      </c>
      <c r="H535">
        <v>145</v>
      </c>
      <c r="I535">
        <v>298290</v>
      </c>
      <c r="J535" t="b">
        <v>1</v>
      </c>
      <c r="K535" t="s">
        <v>1</v>
      </c>
      <c r="L535" t="s">
        <v>199</v>
      </c>
      <c r="M535" t="s">
        <v>91</v>
      </c>
      <c r="O535">
        <v>2020</v>
      </c>
    </row>
    <row r="536" spans="1:15" x14ac:dyDescent="0.2">
      <c r="A536">
        <v>622</v>
      </c>
      <c r="B536" t="s">
        <v>112</v>
      </c>
      <c r="C536" t="s">
        <v>799</v>
      </c>
      <c r="D536">
        <v>12</v>
      </c>
      <c r="E536">
        <v>236200</v>
      </c>
      <c r="F536">
        <v>2</v>
      </c>
      <c r="G536" s="1">
        <v>72.5</v>
      </c>
      <c r="H536">
        <v>145</v>
      </c>
      <c r="I536">
        <v>1002231</v>
      </c>
      <c r="J536" t="b">
        <v>1</v>
      </c>
      <c r="K536" t="s">
        <v>0</v>
      </c>
      <c r="L536" t="s">
        <v>768</v>
      </c>
      <c r="M536" t="s">
        <v>36</v>
      </c>
      <c r="O536">
        <v>2020</v>
      </c>
    </row>
    <row r="537" spans="1:15" x14ac:dyDescent="0.2">
      <c r="A537">
        <v>456</v>
      </c>
      <c r="B537" t="s">
        <v>42</v>
      </c>
      <c r="C537" t="s">
        <v>629</v>
      </c>
      <c r="D537">
        <v>8</v>
      </c>
      <c r="E537">
        <v>236100</v>
      </c>
      <c r="F537">
        <v>19</v>
      </c>
      <c r="G537" s="1">
        <v>43.47</v>
      </c>
      <c r="H537">
        <v>826</v>
      </c>
      <c r="I537">
        <v>280471</v>
      </c>
      <c r="J537" t="b">
        <v>1</v>
      </c>
      <c r="K537" t="s">
        <v>5</v>
      </c>
      <c r="L537" t="s">
        <v>588</v>
      </c>
      <c r="M537" t="s">
        <v>39</v>
      </c>
      <c r="O537">
        <v>2020</v>
      </c>
    </row>
    <row r="538" spans="1:15" x14ac:dyDescent="0.2">
      <c r="A538">
        <v>157</v>
      </c>
      <c r="B538" t="s">
        <v>174</v>
      </c>
      <c r="C538" t="s">
        <v>279</v>
      </c>
      <c r="D538">
        <v>4</v>
      </c>
      <c r="E538">
        <v>235700</v>
      </c>
      <c r="F538">
        <v>4</v>
      </c>
      <c r="G538" s="1">
        <v>54.25</v>
      </c>
      <c r="H538">
        <v>217</v>
      </c>
      <c r="I538">
        <v>1010841</v>
      </c>
      <c r="J538" t="b">
        <v>1</v>
      </c>
      <c r="K538" t="s">
        <v>13</v>
      </c>
      <c r="L538" t="s">
        <v>253</v>
      </c>
      <c r="M538" t="s">
        <v>39</v>
      </c>
      <c r="O538">
        <v>2020</v>
      </c>
    </row>
    <row r="539" spans="1:15" x14ac:dyDescent="0.2">
      <c r="A539">
        <v>534</v>
      </c>
      <c r="B539" t="s">
        <v>128</v>
      </c>
      <c r="C539" t="s">
        <v>290</v>
      </c>
      <c r="D539">
        <v>9</v>
      </c>
      <c r="E539">
        <v>234600</v>
      </c>
      <c r="F539">
        <v>4</v>
      </c>
      <c r="G539" s="1">
        <v>54</v>
      </c>
      <c r="H539">
        <v>216</v>
      </c>
      <c r="I539">
        <v>1006058</v>
      </c>
      <c r="J539" t="b">
        <v>1</v>
      </c>
      <c r="K539" t="s">
        <v>11</v>
      </c>
      <c r="L539" t="s">
        <v>678</v>
      </c>
      <c r="M539" t="s">
        <v>36</v>
      </c>
      <c r="N539" t="s">
        <v>44</v>
      </c>
      <c r="O539">
        <v>2020</v>
      </c>
    </row>
    <row r="540" spans="1:15" x14ac:dyDescent="0.2">
      <c r="A540">
        <v>644</v>
      </c>
      <c r="B540" t="s">
        <v>743</v>
      </c>
      <c r="C540" t="s">
        <v>823</v>
      </c>
      <c r="D540">
        <v>13</v>
      </c>
      <c r="E540">
        <v>234600</v>
      </c>
      <c r="F540">
        <v>7</v>
      </c>
      <c r="G540" s="1">
        <v>48</v>
      </c>
      <c r="H540">
        <v>336</v>
      </c>
      <c r="I540">
        <v>992374</v>
      </c>
      <c r="J540" t="b">
        <v>1</v>
      </c>
      <c r="K540" t="s">
        <v>9</v>
      </c>
      <c r="L540" t="s">
        <v>817</v>
      </c>
      <c r="M540" t="s">
        <v>44</v>
      </c>
      <c r="O540">
        <v>2020</v>
      </c>
    </row>
    <row r="541" spans="1:15" x14ac:dyDescent="0.2">
      <c r="A541">
        <v>496</v>
      </c>
      <c r="B541" t="s">
        <v>136</v>
      </c>
      <c r="C541" t="s">
        <v>670</v>
      </c>
      <c r="D541">
        <v>10</v>
      </c>
      <c r="E541">
        <v>234200</v>
      </c>
      <c r="F541">
        <v>8</v>
      </c>
      <c r="G541" s="1">
        <v>43.13</v>
      </c>
      <c r="H541">
        <v>345</v>
      </c>
      <c r="I541">
        <v>1002282</v>
      </c>
      <c r="J541" t="b">
        <v>1</v>
      </c>
      <c r="K541" t="s">
        <v>4</v>
      </c>
      <c r="L541" t="s">
        <v>636</v>
      </c>
      <c r="M541" t="s">
        <v>44</v>
      </c>
      <c r="O541">
        <v>2020</v>
      </c>
    </row>
    <row r="542" spans="1:15" x14ac:dyDescent="0.2">
      <c r="A542">
        <v>811</v>
      </c>
      <c r="B542" t="s">
        <v>108</v>
      </c>
      <c r="C542" t="s">
        <v>974</v>
      </c>
      <c r="D542">
        <v>16</v>
      </c>
      <c r="E542">
        <v>233800</v>
      </c>
      <c r="F542">
        <v>6</v>
      </c>
      <c r="G542" s="1">
        <v>47.83</v>
      </c>
      <c r="H542">
        <v>287</v>
      </c>
      <c r="I542">
        <v>998414</v>
      </c>
      <c r="J542" t="b">
        <v>1</v>
      </c>
      <c r="K542" t="s">
        <v>7</v>
      </c>
      <c r="L542" t="s">
        <v>947</v>
      </c>
      <c r="M542" t="s">
        <v>44</v>
      </c>
      <c r="O542">
        <v>2020</v>
      </c>
    </row>
    <row r="543" spans="1:15" x14ac:dyDescent="0.2">
      <c r="A543">
        <v>768</v>
      </c>
      <c r="B543" t="s">
        <v>943</v>
      </c>
      <c r="C543" t="s">
        <v>944</v>
      </c>
      <c r="D543">
        <v>15</v>
      </c>
      <c r="E543">
        <v>231300</v>
      </c>
      <c r="F543">
        <v>2</v>
      </c>
      <c r="G543" s="1">
        <v>71</v>
      </c>
      <c r="H543">
        <v>142</v>
      </c>
      <c r="I543">
        <v>1006127</v>
      </c>
      <c r="J543" t="b">
        <v>1</v>
      </c>
      <c r="K543" t="s">
        <v>12</v>
      </c>
      <c r="L543" t="s">
        <v>906</v>
      </c>
      <c r="M543" t="s">
        <v>44</v>
      </c>
      <c r="O543">
        <v>2020</v>
      </c>
    </row>
    <row r="544" spans="1:15" x14ac:dyDescent="0.2">
      <c r="A544">
        <v>409</v>
      </c>
      <c r="B544" t="s">
        <v>70</v>
      </c>
      <c r="C544" t="s">
        <v>581</v>
      </c>
      <c r="D544">
        <v>18</v>
      </c>
      <c r="E544">
        <v>231100</v>
      </c>
      <c r="F544">
        <v>5</v>
      </c>
      <c r="G544" s="1">
        <v>53.2</v>
      </c>
      <c r="H544">
        <v>266</v>
      </c>
      <c r="I544">
        <v>1007238</v>
      </c>
      <c r="J544" t="b">
        <v>1</v>
      </c>
      <c r="K544" t="s">
        <v>541</v>
      </c>
      <c r="L544" t="s">
        <v>17</v>
      </c>
      <c r="M544" t="s">
        <v>39</v>
      </c>
      <c r="O544">
        <v>2020</v>
      </c>
    </row>
    <row r="545" spans="1:15" x14ac:dyDescent="0.2">
      <c r="A545">
        <v>282</v>
      </c>
      <c r="B545" t="s">
        <v>114</v>
      </c>
      <c r="C545" t="s">
        <v>448</v>
      </c>
      <c r="D545">
        <v>17</v>
      </c>
      <c r="E545">
        <v>227500</v>
      </c>
      <c r="F545">
        <v>9</v>
      </c>
      <c r="G545" s="1">
        <v>41.89</v>
      </c>
      <c r="H545">
        <v>377</v>
      </c>
      <c r="I545">
        <v>1005547</v>
      </c>
      <c r="J545" t="b">
        <v>1</v>
      </c>
      <c r="K545" t="s">
        <v>16</v>
      </c>
      <c r="L545" t="s">
        <v>439</v>
      </c>
      <c r="M545" t="s">
        <v>44</v>
      </c>
      <c r="O545">
        <v>2020</v>
      </c>
    </row>
    <row r="546" spans="1:15" x14ac:dyDescent="0.2">
      <c r="A546">
        <v>300</v>
      </c>
      <c r="B546" t="s">
        <v>42</v>
      </c>
      <c r="C546" t="s">
        <v>465</v>
      </c>
      <c r="D546">
        <v>17</v>
      </c>
      <c r="E546">
        <v>225000</v>
      </c>
      <c r="F546">
        <v>14</v>
      </c>
      <c r="G546" s="1">
        <v>41.43</v>
      </c>
      <c r="H546">
        <v>580</v>
      </c>
      <c r="I546">
        <v>1006144</v>
      </c>
      <c r="J546" t="b">
        <v>1</v>
      </c>
      <c r="K546" t="s">
        <v>16</v>
      </c>
      <c r="L546" t="s">
        <v>439</v>
      </c>
      <c r="M546" t="s">
        <v>44</v>
      </c>
      <c r="O546">
        <v>2020</v>
      </c>
    </row>
    <row r="547" spans="1:15" x14ac:dyDescent="0.2">
      <c r="A547">
        <v>378</v>
      </c>
      <c r="B547" t="s">
        <v>550</v>
      </c>
      <c r="C547" t="s">
        <v>551</v>
      </c>
      <c r="D547">
        <v>18</v>
      </c>
      <c r="E547">
        <v>223700</v>
      </c>
      <c r="F547">
        <v>4</v>
      </c>
      <c r="G547" s="1">
        <v>51.5</v>
      </c>
      <c r="H547">
        <v>206</v>
      </c>
      <c r="I547">
        <v>294508</v>
      </c>
      <c r="J547" t="b">
        <v>1</v>
      </c>
      <c r="K547" t="s">
        <v>541</v>
      </c>
      <c r="L547" t="s">
        <v>17</v>
      </c>
      <c r="M547" t="s">
        <v>39</v>
      </c>
      <c r="O547">
        <v>2020</v>
      </c>
    </row>
    <row r="548" spans="1:15" x14ac:dyDescent="0.2">
      <c r="A548">
        <v>587</v>
      </c>
      <c r="B548" t="s">
        <v>137</v>
      </c>
      <c r="C548" t="s">
        <v>759</v>
      </c>
      <c r="D548">
        <v>11</v>
      </c>
      <c r="E548">
        <v>223300</v>
      </c>
      <c r="F548">
        <v>5</v>
      </c>
      <c r="G548" s="1">
        <v>51.4</v>
      </c>
      <c r="H548">
        <v>257</v>
      </c>
      <c r="I548">
        <v>290733</v>
      </c>
      <c r="J548" t="b">
        <v>1</v>
      </c>
      <c r="K548" t="s">
        <v>10</v>
      </c>
      <c r="L548" t="s">
        <v>723</v>
      </c>
      <c r="M548" t="s">
        <v>44</v>
      </c>
      <c r="O548">
        <v>2020</v>
      </c>
    </row>
    <row r="549" spans="1:15" x14ac:dyDescent="0.2">
      <c r="A549">
        <v>136</v>
      </c>
      <c r="B549" t="s">
        <v>254</v>
      </c>
      <c r="C549" t="s">
        <v>255</v>
      </c>
      <c r="D549">
        <v>4</v>
      </c>
      <c r="E549">
        <v>222900</v>
      </c>
      <c r="F549">
        <v>1</v>
      </c>
      <c r="G549" s="1">
        <v>21</v>
      </c>
      <c r="H549">
        <v>21</v>
      </c>
      <c r="I549">
        <v>1005013</v>
      </c>
      <c r="J549" t="b">
        <v>1</v>
      </c>
      <c r="K549" t="s">
        <v>13</v>
      </c>
      <c r="L549" t="s">
        <v>253</v>
      </c>
      <c r="M549" t="s">
        <v>39</v>
      </c>
      <c r="O549">
        <v>2020</v>
      </c>
    </row>
    <row r="550" spans="1:15" x14ac:dyDescent="0.2">
      <c r="A550">
        <v>223</v>
      </c>
      <c r="B550" t="s">
        <v>121</v>
      </c>
      <c r="C550" t="s">
        <v>371</v>
      </c>
      <c r="D550">
        <v>5</v>
      </c>
      <c r="E550">
        <v>222900</v>
      </c>
      <c r="F550">
        <v>1</v>
      </c>
      <c r="G550" s="1">
        <v>29</v>
      </c>
      <c r="H550">
        <v>29</v>
      </c>
      <c r="I550">
        <v>291891</v>
      </c>
      <c r="J550" t="b">
        <v>1</v>
      </c>
      <c r="K550" t="s">
        <v>3</v>
      </c>
      <c r="L550" t="s">
        <v>315</v>
      </c>
      <c r="M550" t="s">
        <v>44</v>
      </c>
      <c r="O550">
        <v>2020</v>
      </c>
    </row>
    <row r="551" spans="1:15" x14ac:dyDescent="0.2">
      <c r="A551">
        <v>32</v>
      </c>
      <c r="B551" t="s">
        <v>94</v>
      </c>
      <c r="C551" t="s">
        <v>95</v>
      </c>
      <c r="D551">
        <v>1</v>
      </c>
      <c r="E551">
        <v>221600</v>
      </c>
      <c r="F551">
        <v>2</v>
      </c>
      <c r="G551" s="1">
        <v>51</v>
      </c>
      <c r="H551">
        <v>102</v>
      </c>
      <c r="I551">
        <v>1000908</v>
      </c>
      <c r="J551" t="b">
        <v>1</v>
      </c>
      <c r="K551" t="s">
        <v>15</v>
      </c>
      <c r="L551" t="s">
        <v>35</v>
      </c>
      <c r="M551" t="s">
        <v>44</v>
      </c>
      <c r="O551">
        <v>2020</v>
      </c>
    </row>
    <row r="552" spans="1:15" x14ac:dyDescent="0.2">
      <c r="A552">
        <v>298</v>
      </c>
      <c r="B552" t="s">
        <v>463</v>
      </c>
      <c r="C552" t="s">
        <v>464</v>
      </c>
      <c r="D552">
        <v>17</v>
      </c>
      <c r="E552">
        <v>221300</v>
      </c>
      <c r="F552">
        <v>7</v>
      </c>
      <c r="G552" s="1">
        <v>45.29</v>
      </c>
      <c r="H552">
        <v>317</v>
      </c>
      <c r="I552">
        <v>293255</v>
      </c>
      <c r="J552" t="b">
        <v>1</v>
      </c>
      <c r="K552" t="s">
        <v>16</v>
      </c>
      <c r="L552" t="s">
        <v>439</v>
      </c>
      <c r="M552" t="s">
        <v>39</v>
      </c>
      <c r="N552" t="s">
        <v>36</v>
      </c>
      <c r="O552">
        <v>2020</v>
      </c>
    </row>
    <row r="553" spans="1:15" x14ac:dyDescent="0.2">
      <c r="A553">
        <v>753</v>
      </c>
      <c r="B553" t="s">
        <v>45</v>
      </c>
      <c r="C553" t="s">
        <v>75</v>
      </c>
      <c r="D553">
        <v>15</v>
      </c>
      <c r="E553">
        <v>221100</v>
      </c>
      <c r="F553">
        <v>0</v>
      </c>
      <c r="G553" s="1">
        <v>0</v>
      </c>
      <c r="H553">
        <v>0</v>
      </c>
      <c r="I553">
        <v>994410</v>
      </c>
      <c r="J553" t="b">
        <v>1</v>
      </c>
      <c r="K553" t="s">
        <v>12</v>
      </c>
      <c r="L553" t="s">
        <v>906</v>
      </c>
      <c r="M553" t="s">
        <v>39</v>
      </c>
      <c r="O553">
        <v>2020</v>
      </c>
    </row>
    <row r="554" spans="1:15" x14ac:dyDescent="0.2">
      <c r="A554">
        <v>433</v>
      </c>
      <c r="B554" t="s">
        <v>609</v>
      </c>
      <c r="C554" t="s">
        <v>610</v>
      </c>
      <c r="D554">
        <v>8</v>
      </c>
      <c r="E554">
        <v>219900</v>
      </c>
      <c r="F554">
        <v>2</v>
      </c>
      <c r="G554" s="1">
        <v>67.5</v>
      </c>
      <c r="H554">
        <v>135</v>
      </c>
      <c r="I554">
        <v>998390</v>
      </c>
      <c r="J554" t="b">
        <v>1</v>
      </c>
      <c r="K554" t="s">
        <v>5</v>
      </c>
      <c r="L554" t="s">
        <v>588</v>
      </c>
      <c r="M554" t="s">
        <v>39</v>
      </c>
      <c r="O554">
        <v>2020</v>
      </c>
    </row>
    <row r="555" spans="1:15" x14ac:dyDescent="0.2">
      <c r="A555">
        <v>666</v>
      </c>
      <c r="B555" t="s">
        <v>590</v>
      </c>
      <c r="C555" t="s">
        <v>848</v>
      </c>
      <c r="D555">
        <v>13</v>
      </c>
      <c r="E555">
        <v>219800</v>
      </c>
      <c r="F555">
        <v>5</v>
      </c>
      <c r="G555" s="1">
        <v>50.6</v>
      </c>
      <c r="H555">
        <v>253</v>
      </c>
      <c r="I555">
        <v>990548</v>
      </c>
      <c r="J555" t="b">
        <v>1</v>
      </c>
      <c r="K555" t="s">
        <v>9</v>
      </c>
      <c r="L555" t="s">
        <v>817</v>
      </c>
      <c r="M555" t="s">
        <v>39</v>
      </c>
      <c r="O555">
        <v>2020</v>
      </c>
    </row>
    <row r="556" spans="1:15" x14ac:dyDescent="0.2">
      <c r="A556">
        <v>338</v>
      </c>
      <c r="B556" t="s">
        <v>172</v>
      </c>
      <c r="C556" t="s">
        <v>52</v>
      </c>
      <c r="D556">
        <v>7</v>
      </c>
      <c r="E556">
        <v>219400</v>
      </c>
      <c r="F556">
        <v>2</v>
      </c>
      <c r="G556" s="1">
        <v>50.5</v>
      </c>
      <c r="H556">
        <v>101</v>
      </c>
      <c r="I556">
        <v>1002228</v>
      </c>
      <c r="J556" t="b">
        <v>1</v>
      </c>
      <c r="K556" t="s">
        <v>2</v>
      </c>
      <c r="L556" t="s">
        <v>496</v>
      </c>
      <c r="M556" t="s">
        <v>36</v>
      </c>
      <c r="O556">
        <v>2020</v>
      </c>
    </row>
    <row r="557" spans="1:15" x14ac:dyDescent="0.2">
      <c r="A557">
        <v>566</v>
      </c>
      <c r="B557" t="s">
        <v>402</v>
      </c>
      <c r="C557" t="s">
        <v>690</v>
      </c>
      <c r="D557">
        <v>11</v>
      </c>
      <c r="E557">
        <v>219400</v>
      </c>
      <c r="F557">
        <v>4</v>
      </c>
      <c r="G557" s="1">
        <v>50.5</v>
      </c>
      <c r="H557">
        <v>202</v>
      </c>
      <c r="I557">
        <v>998321</v>
      </c>
      <c r="J557" t="b">
        <v>1</v>
      </c>
      <c r="K557" t="s">
        <v>10</v>
      </c>
      <c r="L557" t="s">
        <v>723</v>
      </c>
      <c r="M557" t="s">
        <v>39</v>
      </c>
      <c r="O557">
        <v>2020</v>
      </c>
    </row>
    <row r="558" spans="1:15" x14ac:dyDescent="0.2">
      <c r="A558">
        <v>771</v>
      </c>
      <c r="B558" t="s">
        <v>59</v>
      </c>
      <c r="C558" t="s">
        <v>437</v>
      </c>
      <c r="D558">
        <v>15</v>
      </c>
      <c r="E558">
        <v>219100</v>
      </c>
      <c r="F558">
        <v>6</v>
      </c>
      <c r="G558" s="1">
        <v>44.83</v>
      </c>
      <c r="H558">
        <v>269</v>
      </c>
      <c r="I558">
        <v>1004909</v>
      </c>
      <c r="J558" t="b">
        <v>1</v>
      </c>
      <c r="K558" t="s">
        <v>12</v>
      </c>
      <c r="L558" t="s">
        <v>906</v>
      </c>
      <c r="M558" t="s">
        <v>39</v>
      </c>
      <c r="O558">
        <v>2020</v>
      </c>
    </row>
    <row r="559" spans="1:15" x14ac:dyDescent="0.2">
      <c r="A559">
        <v>398</v>
      </c>
      <c r="B559" t="s">
        <v>127</v>
      </c>
      <c r="C559" t="s">
        <v>277</v>
      </c>
      <c r="D559">
        <v>18</v>
      </c>
      <c r="E559">
        <v>218300</v>
      </c>
      <c r="F559">
        <v>3</v>
      </c>
      <c r="G559" s="1">
        <v>44.67</v>
      </c>
      <c r="H559">
        <v>134</v>
      </c>
      <c r="I559">
        <v>1004286</v>
      </c>
      <c r="J559" t="b">
        <v>1</v>
      </c>
      <c r="K559" t="s">
        <v>541</v>
      </c>
      <c r="L559" t="s">
        <v>17</v>
      </c>
      <c r="M559" t="s">
        <v>44</v>
      </c>
      <c r="O559">
        <v>2020</v>
      </c>
    </row>
    <row r="560" spans="1:15" x14ac:dyDescent="0.2">
      <c r="A560">
        <v>813</v>
      </c>
      <c r="B560" t="s">
        <v>330</v>
      </c>
      <c r="C560" t="s">
        <v>435</v>
      </c>
      <c r="D560">
        <v>16</v>
      </c>
      <c r="E560">
        <v>218300</v>
      </c>
      <c r="F560">
        <v>2</v>
      </c>
      <c r="G560" s="1">
        <v>67</v>
      </c>
      <c r="H560">
        <v>134</v>
      </c>
      <c r="I560">
        <v>298474</v>
      </c>
      <c r="J560" t="b">
        <v>1</v>
      </c>
      <c r="K560" t="s">
        <v>7</v>
      </c>
      <c r="L560" t="s">
        <v>947</v>
      </c>
      <c r="M560" t="s">
        <v>39</v>
      </c>
      <c r="O560">
        <v>2020</v>
      </c>
    </row>
    <row r="561" spans="1:15" x14ac:dyDescent="0.2">
      <c r="A561">
        <v>195</v>
      </c>
      <c r="B561" t="s">
        <v>280</v>
      </c>
      <c r="C561" t="s">
        <v>334</v>
      </c>
      <c r="D561">
        <v>5</v>
      </c>
      <c r="E561">
        <v>217500</v>
      </c>
      <c r="F561">
        <v>4</v>
      </c>
      <c r="G561" s="1">
        <v>44.5</v>
      </c>
      <c r="H561">
        <v>178</v>
      </c>
      <c r="I561">
        <v>1008190</v>
      </c>
      <c r="J561" t="b">
        <v>1</v>
      </c>
      <c r="K561" t="s">
        <v>3</v>
      </c>
      <c r="L561" t="s">
        <v>315</v>
      </c>
      <c r="M561" t="s">
        <v>44</v>
      </c>
      <c r="N561" t="s">
        <v>36</v>
      </c>
      <c r="O561">
        <v>2020</v>
      </c>
    </row>
    <row r="562" spans="1:15" x14ac:dyDescent="0.2">
      <c r="A562">
        <v>244</v>
      </c>
      <c r="B562" t="s">
        <v>160</v>
      </c>
      <c r="C562" t="s">
        <v>401</v>
      </c>
      <c r="D562">
        <v>6</v>
      </c>
      <c r="E562">
        <v>215900</v>
      </c>
      <c r="F562">
        <v>0</v>
      </c>
      <c r="G562" s="1">
        <v>0</v>
      </c>
      <c r="H562">
        <v>0</v>
      </c>
      <c r="I562">
        <v>1002354</v>
      </c>
      <c r="J562" t="b">
        <v>1</v>
      </c>
      <c r="K562" t="s">
        <v>14</v>
      </c>
      <c r="L562" t="s">
        <v>376</v>
      </c>
      <c r="M562" t="s">
        <v>36</v>
      </c>
      <c r="O562">
        <v>2020</v>
      </c>
    </row>
    <row r="563" spans="1:15" x14ac:dyDescent="0.2">
      <c r="A563">
        <v>163</v>
      </c>
      <c r="B563" t="s">
        <v>288</v>
      </c>
      <c r="C563" t="s">
        <v>289</v>
      </c>
      <c r="D563">
        <v>4</v>
      </c>
      <c r="E563">
        <v>215400</v>
      </c>
      <c r="F563">
        <v>3</v>
      </c>
      <c r="G563" s="1">
        <v>56.67</v>
      </c>
      <c r="H563">
        <v>170</v>
      </c>
      <c r="I563">
        <v>1000072</v>
      </c>
      <c r="J563" t="b">
        <v>1</v>
      </c>
      <c r="K563" t="s">
        <v>13</v>
      </c>
      <c r="L563" t="s">
        <v>253</v>
      </c>
      <c r="M563" t="s">
        <v>39</v>
      </c>
      <c r="O563">
        <v>2020</v>
      </c>
    </row>
    <row r="564" spans="1:15" x14ac:dyDescent="0.2">
      <c r="A564">
        <v>550</v>
      </c>
      <c r="B564" t="s">
        <v>324</v>
      </c>
      <c r="C564" t="s">
        <v>679</v>
      </c>
      <c r="D564">
        <v>11</v>
      </c>
      <c r="E564">
        <v>215000</v>
      </c>
      <c r="F564">
        <v>1</v>
      </c>
      <c r="G564" s="1">
        <v>66</v>
      </c>
      <c r="H564">
        <v>66</v>
      </c>
      <c r="I564">
        <v>998126</v>
      </c>
      <c r="J564" t="b">
        <v>1</v>
      </c>
      <c r="K564" t="s">
        <v>10</v>
      </c>
      <c r="L564" t="s">
        <v>723</v>
      </c>
      <c r="M564" t="s">
        <v>36</v>
      </c>
      <c r="O564">
        <v>2020</v>
      </c>
    </row>
    <row r="565" spans="1:15" x14ac:dyDescent="0.2">
      <c r="A565">
        <v>578</v>
      </c>
      <c r="B565" t="s">
        <v>184</v>
      </c>
      <c r="C565" t="s">
        <v>750</v>
      </c>
      <c r="D565">
        <v>11</v>
      </c>
      <c r="E565">
        <v>213500</v>
      </c>
      <c r="F565">
        <v>0</v>
      </c>
      <c r="G565" s="1">
        <v>0</v>
      </c>
      <c r="H565">
        <v>0</v>
      </c>
      <c r="I565">
        <v>293603</v>
      </c>
      <c r="J565" t="b">
        <v>1</v>
      </c>
      <c r="K565" t="s">
        <v>10</v>
      </c>
      <c r="L565" t="s">
        <v>723</v>
      </c>
      <c r="M565" t="s">
        <v>36</v>
      </c>
      <c r="O565">
        <v>2020</v>
      </c>
    </row>
    <row r="566" spans="1:15" x14ac:dyDescent="0.2">
      <c r="A566">
        <v>319</v>
      </c>
      <c r="B566" t="s">
        <v>33</v>
      </c>
      <c r="C566" t="s">
        <v>488</v>
      </c>
      <c r="D566">
        <v>17</v>
      </c>
      <c r="E566">
        <v>212300</v>
      </c>
      <c r="F566">
        <v>0</v>
      </c>
      <c r="G566" s="1">
        <v>0</v>
      </c>
      <c r="H566">
        <v>0</v>
      </c>
      <c r="I566">
        <v>281075</v>
      </c>
      <c r="J566" t="b">
        <v>1</v>
      </c>
      <c r="K566" t="s">
        <v>16</v>
      </c>
      <c r="L566" t="s">
        <v>439</v>
      </c>
      <c r="M566" t="s">
        <v>39</v>
      </c>
      <c r="O566">
        <v>2020</v>
      </c>
    </row>
    <row r="567" spans="1:15" x14ac:dyDescent="0.2">
      <c r="A567">
        <v>62</v>
      </c>
      <c r="B567" t="s">
        <v>148</v>
      </c>
      <c r="C567" t="s">
        <v>149</v>
      </c>
      <c r="D567">
        <v>2</v>
      </c>
      <c r="E567">
        <v>210200</v>
      </c>
      <c r="F567">
        <v>2</v>
      </c>
      <c r="G567" s="1">
        <v>64.5</v>
      </c>
      <c r="H567">
        <v>129</v>
      </c>
      <c r="I567">
        <v>1004863</v>
      </c>
      <c r="J567" t="b">
        <v>1</v>
      </c>
      <c r="K567" t="s">
        <v>6</v>
      </c>
      <c r="L567" t="s">
        <v>118</v>
      </c>
      <c r="M567" t="s">
        <v>36</v>
      </c>
      <c r="O567">
        <v>2020</v>
      </c>
    </row>
    <row r="568" spans="1:15" x14ac:dyDescent="0.2">
      <c r="A568">
        <v>660</v>
      </c>
      <c r="B568" t="s">
        <v>841</v>
      </c>
      <c r="C568" t="s">
        <v>152</v>
      </c>
      <c r="D568">
        <v>13</v>
      </c>
      <c r="E568">
        <v>209100</v>
      </c>
      <c r="F568">
        <v>3</v>
      </c>
      <c r="G568" s="1">
        <v>55</v>
      </c>
      <c r="H568">
        <v>165</v>
      </c>
      <c r="I568">
        <v>1003520</v>
      </c>
      <c r="J568" t="b">
        <v>1</v>
      </c>
      <c r="K568" t="s">
        <v>9</v>
      </c>
      <c r="L568" t="s">
        <v>817</v>
      </c>
      <c r="M568" t="s">
        <v>39</v>
      </c>
      <c r="O568">
        <v>2020</v>
      </c>
    </row>
    <row r="569" spans="1:15" x14ac:dyDescent="0.2">
      <c r="A569">
        <v>261</v>
      </c>
      <c r="B569" t="s">
        <v>59</v>
      </c>
      <c r="C569" t="s">
        <v>425</v>
      </c>
      <c r="D569">
        <v>6</v>
      </c>
      <c r="E569">
        <v>208800</v>
      </c>
      <c r="F569">
        <v>7</v>
      </c>
      <c r="G569" s="1">
        <v>42.71</v>
      </c>
      <c r="H569">
        <v>299</v>
      </c>
      <c r="I569">
        <v>1000860</v>
      </c>
      <c r="J569" t="b">
        <v>1</v>
      </c>
      <c r="K569" t="s">
        <v>14</v>
      </c>
      <c r="L569" t="s">
        <v>376</v>
      </c>
      <c r="M569" t="s">
        <v>44</v>
      </c>
      <c r="O569">
        <v>2020</v>
      </c>
    </row>
    <row r="570" spans="1:15" x14ac:dyDescent="0.2">
      <c r="A570">
        <v>291</v>
      </c>
      <c r="B570" t="s">
        <v>225</v>
      </c>
      <c r="C570" t="s">
        <v>457</v>
      </c>
      <c r="D570">
        <v>17</v>
      </c>
      <c r="E570">
        <v>207800</v>
      </c>
      <c r="F570">
        <v>3</v>
      </c>
      <c r="G570" s="1">
        <v>54.67</v>
      </c>
      <c r="H570">
        <v>164</v>
      </c>
      <c r="I570">
        <v>1006087</v>
      </c>
      <c r="J570" t="b">
        <v>1</v>
      </c>
      <c r="K570" t="s">
        <v>16</v>
      </c>
      <c r="L570" t="s">
        <v>439</v>
      </c>
      <c r="M570" t="s">
        <v>39</v>
      </c>
      <c r="O570">
        <v>2020</v>
      </c>
    </row>
    <row r="571" spans="1:15" x14ac:dyDescent="0.2">
      <c r="A571">
        <v>466</v>
      </c>
      <c r="B571" t="s">
        <v>63</v>
      </c>
      <c r="C571" t="s">
        <v>642</v>
      </c>
      <c r="D571">
        <v>10</v>
      </c>
      <c r="E571">
        <v>207700</v>
      </c>
      <c r="F571">
        <v>5</v>
      </c>
      <c r="G571" s="1">
        <v>47.8</v>
      </c>
      <c r="H571">
        <v>239</v>
      </c>
      <c r="I571">
        <v>1006106</v>
      </c>
      <c r="J571" t="b">
        <v>1</v>
      </c>
      <c r="K571" t="s">
        <v>4</v>
      </c>
      <c r="L571" t="s">
        <v>636</v>
      </c>
      <c r="M571" t="s">
        <v>44</v>
      </c>
      <c r="N571" t="s">
        <v>36</v>
      </c>
      <c r="O571">
        <v>2020</v>
      </c>
    </row>
    <row r="572" spans="1:15" x14ac:dyDescent="0.2">
      <c r="A572">
        <v>478</v>
      </c>
      <c r="B572" t="s">
        <v>247</v>
      </c>
      <c r="C572" t="s">
        <v>517</v>
      </c>
      <c r="D572">
        <v>10</v>
      </c>
      <c r="E572">
        <v>207700</v>
      </c>
      <c r="F572">
        <v>2</v>
      </c>
      <c r="G572" s="1">
        <v>42.5</v>
      </c>
      <c r="H572">
        <v>85</v>
      </c>
      <c r="I572">
        <v>296209</v>
      </c>
      <c r="J572" t="b">
        <v>1</v>
      </c>
      <c r="K572" t="s">
        <v>4</v>
      </c>
      <c r="L572" t="s">
        <v>636</v>
      </c>
      <c r="M572" t="s">
        <v>36</v>
      </c>
      <c r="O572">
        <v>2020</v>
      </c>
    </row>
    <row r="573" spans="1:15" x14ac:dyDescent="0.2">
      <c r="A573">
        <v>212</v>
      </c>
      <c r="B573" t="s">
        <v>360</v>
      </c>
      <c r="C573" t="s">
        <v>361</v>
      </c>
      <c r="D573">
        <v>5</v>
      </c>
      <c r="E573">
        <v>207400</v>
      </c>
      <c r="F573">
        <v>1</v>
      </c>
      <c r="G573" s="1">
        <v>0</v>
      </c>
      <c r="H573">
        <v>0</v>
      </c>
      <c r="I573">
        <v>998212</v>
      </c>
      <c r="J573" t="b">
        <v>1</v>
      </c>
      <c r="K573" t="s">
        <v>3</v>
      </c>
      <c r="L573" t="s">
        <v>315</v>
      </c>
      <c r="M573" t="s">
        <v>36</v>
      </c>
      <c r="O573">
        <v>2020</v>
      </c>
    </row>
    <row r="574" spans="1:15" x14ac:dyDescent="0.2">
      <c r="A574">
        <v>495</v>
      </c>
      <c r="B574" t="s">
        <v>402</v>
      </c>
      <c r="C574" t="s">
        <v>103</v>
      </c>
      <c r="D574">
        <v>10</v>
      </c>
      <c r="E574">
        <v>207400</v>
      </c>
      <c r="F574">
        <v>0</v>
      </c>
      <c r="G574" s="1">
        <v>0</v>
      </c>
      <c r="H574">
        <v>0</v>
      </c>
      <c r="I574">
        <v>1003546</v>
      </c>
      <c r="J574" t="b">
        <v>1</v>
      </c>
      <c r="K574" t="s">
        <v>4</v>
      </c>
      <c r="L574" t="s">
        <v>636</v>
      </c>
      <c r="M574" t="s">
        <v>39</v>
      </c>
      <c r="O574">
        <v>2020</v>
      </c>
    </row>
    <row r="575" spans="1:15" x14ac:dyDescent="0.2">
      <c r="A575">
        <v>313</v>
      </c>
      <c r="B575" t="s">
        <v>202</v>
      </c>
      <c r="C575" t="s">
        <v>483</v>
      </c>
      <c r="D575">
        <v>17</v>
      </c>
      <c r="E575">
        <v>207300</v>
      </c>
      <c r="F575">
        <v>0</v>
      </c>
      <c r="G575" s="1">
        <v>0</v>
      </c>
      <c r="H575">
        <v>0</v>
      </c>
      <c r="I575">
        <v>1009208</v>
      </c>
      <c r="J575" t="b">
        <v>1</v>
      </c>
      <c r="K575" t="s">
        <v>16</v>
      </c>
      <c r="L575" t="s">
        <v>439</v>
      </c>
      <c r="M575" t="s">
        <v>36</v>
      </c>
      <c r="O575">
        <v>2020</v>
      </c>
    </row>
    <row r="576" spans="1:15" x14ac:dyDescent="0.2">
      <c r="A576">
        <v>774</v>
      </c>
      <c r="B576" t="s">
        <v>280</v>
      </c>
      <c r="C576" t="s">
        <v>438</v>
      </c>
      <c r="D576">
        <v>16</v>
      </c>
      <c r="E576">
        <v>205300</v>
      </c>
      <c r="F576">
        <v>0</v>
      </c>
      <c r="G576" s="1">
        <v>0</v>
      </c>
      <c r="H576">
        <v>0</v>
      </c>
      <c r="I576">
        <v>1004356</v>
      </c>
      <c r="J576" t="b">
        <v>1</v>
      </c>
      <c r="K576" t="s">
        <v>7</v>
      </c>
      <c r="L576" t="s">
        <v>947</v>
      </c>
      <c r="M576" t="s">
        <v>36</v>
      </c>
      <c r="O576">
        <v>2020</v>
      </c>
    </row>
    <row r="577" spans="1:15" x14ac:dyDescent="0.2">
      <c r="A577">
        <v>274</v>
      </c>
      <c r="B577" t="s">
        <v>125</v>
      </c>
      <c r="C577" t="s">
        <v>440</v>
      </c>
      <c r="D577">
        <v>17</v>
      </c>
      <c r="E577">
        <v>202800</v>
      </c>
      <c r="F577">
        <v>0</v>
      </c>
      <c r="G577" s="1">
        <v>0</v>
      </c>
      <c r="H577">
        <v>0</v>
      </c>
      <c r="I577">
        <v>1009199</v>
      </c>
      <c r="J577" t="b">
        <v>1</v>
      </c>
      <c r="K577" t="s">
        <v>16</v>
      </c>
      <c r="L577" t="s">
        <v>439</v>
      </c>
      <c r="M577" t="s">
        <v>36</v>
      </c>
      <c r="O577">
        <v>2020</v>
      </c>
    </row>
    <row r="578" spans="1:15" x14ac:dyDescent="0.2">
      <c r="A578">
        <v>507</v>
      </c>
      <c r="B578" t="s">
        <v>680</v>
      </c>
      <c r="C578" t="s">
        <v>681</v>
      </c>
      <c r="D578">
        <v>9</v>
      </c>
      <c r="E578">
        <v>202800</v>
      </c>
      <c r="F578">
        <v>2</v>
      </c>
      <c r="G578" s="1">
        <v>41.5</v>
      </c>
      <c r="H578">
        <v>83</v>
      </c>
      <c r="I578">
        <v>1004894</v>
      </c>
      <c r="J578" t="b">
        <v>1</v>
      </c>
      <c r="K578" t="s">
        <v>11</v>
      </c>
      <c r="L578" t="s">
        <v>678</v>
      </c>
      <c r="M578" t="s">
        <v>36</v>
      </c>
      <c r="N578" t="s">
        <v>44</v>
      </c>
      <c r="O578">
        <v>2020</v>
      </c>
    </row>
    <row r="579" spans="1:15" x14ac:dyDescent="0.2">
      <c r="A579">
        <v>663</v>
      </c>
      <c r="B579" t="s">
        <v>844</v>
      </c>
      <c r="C579" t="s">
        <v>845</v>
      </c>
      <c r="D579">
        <v>13</v>
      </c>
      <c r="E579">
        <v>202700</v>
      </c>
      <c r="F579">
        <v>3</v>
      </c>
      <c r="G579" s="1">
        <v>53.33</v>
      </c>
      <c r="H579">
        <v>160</v>
      </c>
      <c r="I579">
        <v>1004989</v>
      </c>
      <c r="J579" t="b">
        <v>1</v>
      </c>
      <c r="K579" t="s">
        <v>9</v>
      </c>
      <c r="L579" t="s">
        <v>817</v>
      </c>
      <c r="M579" t="s">
        <v>36</v>
      </c>
      <c r="O579">
        <v>2020</v>
      </c>
    </row>
    <row r="580" spans="1:15" x14ac:dyDescent="0.2">
      <c r="A580">
        <v>38</v>
      </c>
      <c r="B580" t="s">
        <v>104</v>
      </c>
      <c r="C580" t="s">
        <v>105</v>
      </c>
      <c r="D580">
        <v>1</v>
      </c>
      <c r="E580">
        <v>202000</v>
      </c>
      <c r="F580">
        <v>2</v>
      </c>
      <c r="G580" s="1">
        <v>62</v>
      </c>
      <c r="H580">
        <v>124</v>
      </c>
      <c r="I580">
        <v>997230</v>
      </c>
      <c r="J580" t="b">
        <v>1</v>
      </c>
      <c r="K580" t="s">
        <v>15</v>
      </c>
      <c r="L580" t="s">
        <v>35</v>
      </c>
      <c r="M580" t="s">
        <v>44</v>
      </c>
      <c r="O580">
        <v>2020</v>
      </c>
    </row>
    <row r="581" spans="1:15" x14ac:dyDescent="0.2">
      <c r="A581">
        <v>608</v>
      </c>
      <c r="B581" t="s">
        <v>784</v>
      </c>
      <c r="C581" t="s">
        <v>785</v>
      </c>
      <c r="D581">
        <v>12</v>
      </c>
      <c r="E581">
        <v>202000</v>
      </c>
      <c r="F581">
        <v>2</v>
      </c>
      <c r="G581" s="1">
        <v>62</v>
      </c>
      <c r="H581">
        <v>124</v>
      </c>
      <c r="I581">
        <v>1006276</v>
      </c>
      <c r="J581" t="b">
        <v>1</v>
      </c>
      <c r="K581" t="s">
        <v>0</v>
      </c>
      <c r="L581" t="s">
        <v>768</v>
      </c>
      <c r="M581" t="s">
        <v>39</v>
      </c>
      <c r="O581">
        <v>2020</v>
      </c>
    </row>
    <row r="582" spans="1:15" x14ac:dyDescent="0.2">
      <c r="A582">
        <v>469</v>
      </c>
      <c r="B582" t="s">
        <v>182</v>
      </c>
      <c r="C582" t="s">
        <v>646</v>
      </c>
      <c r="D582">
        <v>10</v>
      </c>
      <c r="E582">
        <v>201200</v>
      </c>
      <c r="F582">
        <v>6</v>
      </c>
      <c r="G582" s="1">
        <v>41.17</v>
      </c>
      <c r="H582">
        <v>247</v>
      </c>
      <c r="I582">
        <v>1001449</v>
      </c>
      <c r="J582" t="b">
        <v>1</v>
      </c>
      <c r="K582" t="s">
        <v>4</v>
      </c>
      <c r="L582" t="s">
        <v>636</v>
      </c>
      <c r="M582" t="s">
        <v>44</v>
      </c>
      <c r="O582">
        <v>2020</v>
      </c>
    </row>
    <row r="583" spans="1:15" x14ac:dyDescent="0.2">
      <c r="A583">
        <v>509</v>
      </c>
      <c r="B583" t="s">
        <v>49</v>
      </c>
      <c r="C583" t="s">
        <v>682</v>
      </c>
      <c r="D583">
        <v>9</v>
      </c>
      <c r="E583">
        <v>199600</v>
      </c>
      <c r="F583">
        <v>2</v>
      </c>
      <c r="G583" s="1">
        <v>52.5</v>
      </c>
      <c r="H583">
        <v>105</v>
      </c>
      <c r="I583">
        <v>290246</v>
      </c>
      <c r="J583" t="b">
        <v>1</v>
      </c>
      <c r="K583" t="s">
        <v>11</v>
      </c>
      <c r="L583" t="s">
        <v>678</v>
      </c>
      <c r="M583" t="s">
        <v>91</v>
      </c>
      <c r="N583" t="s">
        <v>44</v>
      </c>
      <c r="O583">
        <v>2020</v>
      </c>
    </row>
    <row r="584" spans="1:15" x14ac:dyDescent="0.2">
      <c r="A584">
        <v>474</v>
      </c>
      <c r="B584" t="s">
        <v>37</v>
      </c>
      <c r="C584" t="s">
        <v>560</v>
      </c>
      <c r="D584">
        <v>10</v>
      </c>
      <c r="E584">
        <v>198300</v>
      </c>
      <c r="F584">
        <v>0</v>
      </c>
      <c r="G584" s="1">
        <v>0</v>
      </c>
      <c r="H584">
        <v>0</v>
      </c>
      <c r="I584">
        <v>1009399</v>
      </c>
      <c r="J584" t="b">
        <v>1</v>
      </c>
      <c r="K584" t="s">
        <v>4</v>
      </c>
      <c r="L584" t="s">
        <v>636</v>
      </c>
      <c r="M584" t="s">
        <v>91</v>
      </c>
      <c r="O584">
        <v>2020</v>
      </c>
    </row>
    <row r="585" spans="1:15" x14ac:dyDescent="0.2">
      <c r="A585">
        <v>465</v>
      </c>
      <c r="B585" t="s">
        <v>247</v>
      </c>
      <c r="C585" t="s">
        <v>641</v>
      </c>
      <c r="D585">
        <v>10</v>
      </c>
      <c r="E585">
        <v>195500</v>
      </c>
      <c r="F585">
        <v>1</v>
      </c>
      <c r="G585" s="1">
        <v>60</v>
      </c>
      <c r="H585">
        <v>60</v>
      </c>
      <c r="I585">
        <v>1005330</v>
      </c>
      <c r="J585" t="b">
        <v>1</v>
      </c>
      <c r="K585" t="s">
        <v>4</v>
      </c>
      <c r="L585" t="s">
        <v>636</v>
      </c>
      <c r="M585" t="s">
        <v>44</v>
      </c>
      <c r="O585">
        <v>2020</v>
      </c>
    </row>
    <row r="586" spans="1:15" x14ac:dyDescent="0.2">
      <c r="A586">
        <v>602</v>
      </c>
      <c r="B586" t="s">
        <v>119</v>
      </c>
      <c r="C586" t="s">
        <v>778</v>
      </c>
      <c r="D586">
        <v>12</v>
      </c>
      <c r="E586">
        <v>195500</v>
      </c>
      <c r="F586">
        <v>1</v>
      </c>
      <c r="G586" s="1">
        <v>60</v>
      </c>
      <c r="H586">
        <v>60</v>
      </c>
      <c r="I586">
        <v>1000061</v>
      </c>
      <c r="J586" t="b">
        <v>1</v>
      </c>
      <c r="K586" t="s">
        <v>0</v>
      </c>
      <c r="L586" t="s">
        <v>768</v>
      </c>
      <c r="M586" t="s">
        <v>91</v>
      </c>
      <c r="N586" t="s">
        <v>44</v>
      </c>
      <c r="O586">
        <v>2020</v>
      </c>
    </row>
    <row r="587" spans="1:15" x14ac:dyDescent="0.2">
      <c r="A587">
        <v>370</v>
      </c>
      <c r="B587" t="s">
        <v>59</v>
      </c>
      <c r="C587" t="s">
        <v>540</v>
      </c>
      <c r="D587">
        <v>18</v>
      </c>
      <c r="E587">
        <v>193800</v>
      </c>
      <c r="F587">
        <v>0</v>
      </c>
      <c r="G587" s="1">
        <v>0</v>
      </c>
      <c r="H587">
        <v>0</v>
      </c>
      <c r="I587">
        <v>1009253</v>
      </c>
      <c r="J587" t="b">
        <v>1</v>
      </c>
      <c r="K587" t="s">
        <v>541</v>
      </c>
      <c r="L587" t="s">
        <v>17</v>
      </c>
      <c r="M587" t="s">
        <v>39</v>
      </c>
      <c r="N587" t="s">
        <v>36</v>
      </c>
      <c r="O587">
        <v>2020</v>
      </c>
    </row>
    <row r="588" spans="1:15" x14ac:dyDescent="0.2">
      <c r="A588">
        <v>247</v>
      </c>
      <c r="B588" t="s">
        <v>405</v>
      </c>
      <c r="C588" t="s">
        <v>406</v>
      </c>
      <c r="D588">
        <v>6</v>
      </c>
      <c r="E588">
        <v>190600</v>
      </c>
      <c r="F588">
        <v>3</v>
      </c>
      <c r="G588" s="1">
        <v>39</v>
      </c>
      <c r="H588">
        <v>117</v>
      </c>
      <c r="I588">
        <v>280336</v>
      </c>
      <c r="J588" t="b">
        <v>1</v>
      </c>
      <c r="K588" t="s">
        <v>14</v>
      </c>
      <c r="L588" t="s">
        <v>376</v>
      </c>
      <c r="M588" t="s">
        <v>39</v>
      </c>
      <c r="N588" t="s">
        <v>44</v>
      </c>
      <c r="O588">
        <v>2020</v>
      </c>
    </row>
    <row r="589" spans="1:15" x14ac:dyDescent="0.2">
      <c r="A589">
        <v>42</v>
      </c>
      <c r="B589" t="s">
        <v>112</v>
      </c>
      <c r="C589" t="s">
        <v>113</v>
      </c>
      <c r="D589">
        <v>1</v>
      </c>
      <c r="E589">
        <v>190100</v>
      </c>
      <c r="F589">
        <v>1</v>
      </c>
      <c r="G589" s="1">
        <v>50</v>
      </c>
      <c r="H589">
        <v>50</v>
      </c>
      <c r="I589">
        <v>295964</v>
      </c>
      <c r="J589" t="b">
        <v>1</v>
      </c>
      <c r="K589" t="s">
        <v>15</v>
      </c>
      <c r="L589" t="s">
        <v>35</v>
      </c>
      <c r="M589" t="s">
        <v>36</v>
      </c>
      <c r="O589">
        <v>2020</v>
      </c>
    </row>
    <row r="590" spans="1:15" x14ac:dyDescent="0.2">
      <c r="A590">
        <v>341</v>
      </c>
      <c r="B590" t="s">
        <v>356</v>
      </c>
      <c r="C590" t="s">
        <v>512</v>
      </c>
      <c r="D590">
        <v>7</v>
      </c>
      <c r="E590">
        <v>190100</v>
      </c>
      <c r="F590">
        <v>1</v>
      </c>
      <c r="G590" s="1">
        <v>50</v>
      </c>
      <c r="H590">
        <v>50</v>
      </c>
      <c r="I590">
        <v>1004870</v>
      </c>
      <c r="J590" t="b">
        <v>1</v>
      </c>
      <c r="K590" t="s">
        <v>2</v>
      </c>
      <c r="L590" t="s">
        <v>496</v>
      </c>
      <c r="M590" t="s">
        <v>39</v>
      </c>
      <c r="O590">
        <v>2020</v>
      </c>
    </row>
    <row r="591" spans="1:15" x14ac:dyDescent="0.2">
      <c r="A591">
        <v>375</v>
      </c>
      <c r="B591" t="s">
        <v>547</v>
      </c>
      <c r="C591" t="s">
        <v>548</v>
      </c>
      <c r="D591">
        <v>18</v>
      </c>
      <c r="E591">
        <v>190100</v>
      </c>
      <c r="F591">
        <v>2</v>
      </c>
      <c r="G591" s="1">
        <v>50</v>
      </c>
      <c r="H591">
        <v>100</v>
      </c>
      <c r="I591">
        <v>1006103</v>
      </c>
      <c r="J591" t="b">
        <v>1</v>
      </c>
      <c r="K591" t="s">
        <v>541</v>
      </c>
      <c r="L591" t="s">
        <v>17</v>
      </c>
      <c r="M591" t="s">
        <v>36</v>
      </c>
      <c r="O591">
        <v>2020</v>
      </c>
    </row>
    <row r="592" spans="1:15" x14ac:dyDescent="0.2">
      <c r="A592">
        <v>721</v>
      </c>
      <c r="B592" t="s">
        <v>321</v>
      </c>
      <c r="C592" t="s">
        <v>535</v>
      </c>
      <c r="D592">
        <v>14</v>
      </c>
      <c r="E592">
        <v>189300</v>
      </c>
      <c r="F592">
        <v>0</v>
      </c>
      <c r="G592" s="1">
        <v>0</v>
      </c>
      <c r="H592">
        <v>0</v>
      </c>
      <c r="I592">
        <v>1004848</v>
      </c>
      <c r="J592" t="b">
        <v>1</v>
      </c>
      <c r="K592" t="s">
        <v>8</v>
      </c>
      <c r="L592" t="s">
        <v>863</v>
      </c>
      <c r="M592" t="s">
        <v>36</v>
      </c>
      <c r="O592">
        <v>2020</v>
      </c>
    </row>
    <row r="593" spans="1:15" x14ac:dyDescent="0.2">
      <c r="A593">
        <v>225</v>
      </c>
      <c r="B593" t="s">
        <v>189</v>
      </c>
      <c r="C593" t="s">
        <v>373</v>
      </c>
      <c r="D593">
        <v>5</v>
      </c>
      <c r="E593">
        <v>189000</v>
      </c>
      <c r="F593">
        <v>1</v>
      </c>
      <c r="G593" s="1">
        <v>58</v>
      </c>
      <c r="H593">
        <v>58</v>
      </c>
      <c r="I593">
        <v>1004034</v>
      </c>
      <c r="J593" t="b">
        <v>1</v>
      </c>
      <c r="K593" t="s">
        <v>3</v>
      </c>
      <c r="L593" t="s">
        <v>315</v>
      </c>
      <c r="M593" t="s">
        <v>39</v>
      </c>
      <c r="O593">
        <v>2020</v>
      </c>
    </row>
    <row r="594" spans="1:15" x14ac:dyDescent="0.2">
      <c r="A594">
        <v>25</v>
      </c>
      <c r="B594" t="s">
        <v>80</v>
      </c>
      <c r="C594" t="s">
        <v>81</v>
      </c>
      <c r="D594">
        <v>1</v>
      </c>
      <c r="E594">
        <v>184800</v>
      </c>
      <c r="F594">
        <v>0</v>
      </c>
      <c r="G594" s="1">
        <v>0</v>
      </c>
      <c r="H594">
        <v>0</v>
      </c>
      <c r="I594">
        <v>1009201</v>
      </c>
      <c r="J594" t="b">
        <v>1</v>
      </c>
      <c r="K594" t="s">
        <v>15</v>
      </c>
      <c r="L594" t="s">
        <v>35</v>
      </c>
      <c r="M594" t="s">
        <v>39</v>
      </c>
      <c r="O594">
        <v>2020</v>
      </c>
    </row>
    <row r="595" spans="1:15" x14ac:dyDescent="0.2">
      <c r="A595">
        <v>617</v>
      </c>
      <c r="B595" t="s">
        <v>793</v>
      </c>
      <c r="C595" t="s">
        <v>794</v>
      </c>
      <c r="D595">
        <v>12</v>
      </c>
      <c r="E595">
        <v>184400</v>
      </c>
      <c r="F595">
        <v>2</v>
      </c>
      <c r="G595" s="1">
        <v>48.5</v>
      </c>
      <c r="H595">
        <v>97</v>
      </c>
      <c r="I595">
        <v>298358</v>
      </c>
      <c r="J595" t="b">
        <v>1</v>
      </c>
      <c r="K595" t="s">
        <v>0</v>
      </c>
      <c r="L595" t="s">
        <v>768</v>
      </c>
      <c r="M595" t="s">
        <v>36</v>
      </c>
      <c r="O595">
        <v>2020</v>
      </c>
    </row>
    <row r="596" spans="1:15" x14ac:dyDescent="0.2">
      <c r="A596">
        <v>497</v>
      </c>
      <c r="B596" t="s">
        <v>49</v>
      </c>
      <c r="C596" t="s">
        <v>671</v>
      </c>
      <c r="D596">
        <v>10</v>
      </c>
      <c r="E596">
        <v>182500</v>
      </c>
      <c r="F596">
        <v>2</v>
      </c>
      <c r="G596" s="1">
        <v>48</v>
      </c>
      <c r="H596">
        <v>96</v>
      </c>
      <c r="I596">
        <v>999391</v>
      </c>
      <c r="J596" t="b">
        <v>1</v>
      </c>
      <c r="K596" t="s">
        <v>4</v>
      </c>
      <c r="L596" t="s">
        <v>636</v>
      </c>
      <c r="M596" t="s">
        <v>44</v>
      </c>
      <c r="O596">
        <v>2020</v>
      </c>
    </row>
    <row r="597" spans="1:15" x14ac:dyDescent="0.2">
      <c r="A597">
        <v>272</v>
      </c>
      <c r="B597" t="s">
        <v>436</v>
      </c>
      <c r="C597" t="s">
        <v>437</v>
      </c>
      <c r="D597">
        <v>6</v>
      </c>
      <c r="E597">
        <v>180300</v>
      </c>
      <c r="F597">
        <v>0</v>
      </c>
      <c r="G597" s="1">
        <v>0</v>
      </c>
      <c r="H597">
        <v>0</v>
      </c>
      <c r="I597">
        <v>1009256</v>
      </c>
      <c r="J597" t="b">
        <v>1</v>
      </c>
      <c r="K597" t="s">
        <v>14</v>
      </c>
      <c r="L597" t="s">
        <v>376</v>
      </c>
      <c r="M597" t="s">
        <v>39</v>
      </c>
      <c r="O597">
        <v>2020</v>
      </c>
    </row>
    <row r="598" spans="1:15" x14ac:dyDescent="0.2">
      <c r="A598">
        <v>295</v>
      </c>
      <c r="B598" t="s">
        <v>121</v>
      </c>
      <c r="C598" t="s">
        <v>460</v>
      </c>
      <c r="D598">
        <v>17</v>
      </c>
      <c r="E598">
        <v>179900</v>
      </c>
      <c r="F598">
        <v>5</v>
      </c>
      <c r="G598" s="1">
        <v>36.799999999999997</v>
      </c>
      <c r="H598">
        <v>184</v>
      </c>
      <c r="I598">
        <v>1002328</v>
      </c>
      <c r="J598" t="b">
        <v>1</v>
      </c>
      <c r="K598" t="s">
        <v>16</v>
      </c>
      <c r="L598" t="s">
        <v>439</v>
      </c>
      <c r="M598" t="s">
        <v>44</v>
      </c>
      <c r="O598">
        <v>2020</v>
      </c>
    </row>
    <row r="599" spans="1:15" x14ac:dyDescent="0.2">
      <c r="A599">
        <v>84</v>
      </c>
      <c r="B599" t="s">
        <v>186</v>
      </c>
      <c r="C599" t="s">
        <v>103</v>
      </c>
      <c r="D599">
        <v>2</v>
      </c>
      <c r="E599">
        <v>179200</v>
      </c>
      <c r="F599">
        <v>2</v>
      </c>
      <c r="G599" s="1">
        <v>55</v>
      </c>
      <c r="H599">
        <v>110</v>
      </c>
      <c r="I599">
        <v>992752</v>
      </c>
      <c r="J599" t="b">
        <v>1</v>
      </c>
      <c r="K599" t="s">
        <v>6</v>
      </c>
      <c r="L599" t="s">
        <v>118</v>
      </c>
      <c r="M599" t="s">
        <v>91</v>
      </c>
      <c r="O599">
        <v>2020</v>
      </c>
    </row>
    <row r="600" spans="1:15" x14ac:dyDescent="0.2">
      <c r="A600">
        <v>314</v>
      </c>
      <c r="B600" t="s">
        <v>216</v>
      </c>
      <c r="C600" t="s">
        <v>484</v>
      </c>
      <c r="D600">
        <v>17</v>
      </c>
      <c r="E600">
        <v>178700</v>
      </c>
      <c r="F600">
        <v>1</v>
      </c>
      <c r="G600" s="1">
        <v>47</v>
      </c>
      <c r="H600">
        <v>47</v>
      </c>
      <c r="I600">
        <v>998511</v>
      </c>
      <c r="J600" t="b">
        <v>1</v>
      </c>
      <c r="K600" t="s">
        <v>16</v>
      </c>
      <c r="L600" t="s">
        <v>439</v>
      </c>
      <c r="M600" t="s">
        <v>44</v>
      </c>
      <c r="O600">
        <v>2020</v>
      </c>
    </row>
    <row r="601" spans="1:15" x14ac:dyDescent="0.2">
      <c r="A601">
        <v>46</v>
      </c>
      <c r="B601" t="s">
        <v>121</v>
      </c>
      <c r="C601" t="s">
        <v>122</v>
      </c>
      <c r="D601">
        <v>2</v>
      </c>
      <c r="E601">
        <v>176800</v>
      </c>
      <c r="F601">
        <v>2</v>
      </c>
      <c r="G601" s="1">
        <v>46.5</v>
      </c>
      <c r="H601">
        <v>93</v>
      </c>
      <c r="I601">
        <v>998268</v>
      </c>
      <c r="J601" t="b">
        <v>1</v>
      </c>
      <c r="K601" t="s">
        <v>6</v>
      </c>
      <c r="L601" t="s">
        <v>118</v>
      </c>
      <c r="M601" t="s">
        <v>36</v>
      </c>
      <c r="O601">
        <v>2020</v>
      </c>
    </row>
    <row r="602" spans="1:15" x14ac:dyDescent="0.2">
      <c r="A602">
        <v>262</v>
      </c>
      <c r="B602" t="s">
        <v>225</v>
      </c>
      <c r="C602" t="s">
        <v>426</v>
      </c>
      <c r="D602">
        <v>6</v>
      </c>
      <c r="E602">
        <v>175800</v>
      </c>
      <c r="F602">
        <v>0</v>
      </c>
      <c r="G602" s="1">
        <v>0</v>
      </c>
      <c r="H602">
        <v>0</v>
      </c>
      <c r="I602">
        <v>1009420</v>
      </c>
      <c r="J602" t="b">
        <v>1</v>
      </c>
      <c r="K602" t="s">
        <v>14</v>
      </c>
      <c r="L602" t="s">
        <v>376</v>
      </c>
      <c r="M602" t="s">
        <v>36</v>
      </c>
      <c r="O602">
        <v>2020</v>
      </c>
    </row>
    <row r="603" spans="1:15" x14ac:dyDescent="0.2">
      <c r="A603">
        <v>246</v>
      </c>
      <c r="B603" t="s">
        <v>218</v>
      </c>
      <c r="C603" t="s">
        <v>404</v>
      </c>
      <c r="D603">
        <v>6</v>
      </c>
      <c r="E603">
        <v>171300</v>
      </c>
      <c r="F603">
        <v>0</v>
      </c>
      <c r="G603" s="1">
        <v>0</v>
      </c>
      <c r="H603">
        <v>0</v>
      </c>
      <c r="I603">
        <v>1005988</v>
      </c>
      <c r="J603" t="b">
        <v>1</v>
      </c>
      <c r="K603" t="s">
        <v>14</v>
      </c>
      <c r="L603" t="s">
        <v>376</v>
      </c>
      <c r="M603" t="s">
        <v>36</v>
      </c>
      <c r="N603" t="s">
        <v>44</v>
      </c>
      <c r="O603">
        <v>2020</v>
      </c>
    </row>
    <row r="604" spans="1:15" x14ac:dyDescent="0.2">
      <c r="A604">
        <v>240</v>
      </c>
      <c r="B604" t="s">
        <v>166</v>
      </c>
      <c r="C604" t="s">
        <v>394</v>
      </c>
      <c r="D604">
        <v>6</v>
      </c>
      <c r="E604">
        <v>171100</v>
      </c>
      <c r="F604">
        <v>1</v>
      </c>
      <c r="G604" s="1">
        <v>45</v>
      </c>
      <c r="H604">
        <v>45</v>
      </c>
      <c r="I604">
        <v>1002372</v>
      </c>
      <c r="J604" t="b">
        <v>1</v>
      </c>
      <c r="K604" t="s">
        <v>14</v>
      </c>
      <c r="L604" t="s">
        <v>376</v>
      </c>
      <c r="M604" t="s">
        <v>44</v>
      </c>
      <c r="O604">
        <v>2020</v>
      </c>
    </row>
    <row r="605" spans="1:15" x14ac:dyDescent="0.2">
      <c r="A605">
        <v>57</v>
      </c>
      <c r="B605" t="s">
        <v>142</v>
      </c>
      <c r="C605" t="s">
        <v>143</v>
      </c>
      <c r="D605">
        <v>2</v>
      </c>
      <c r="E605">
        <v>167300</v>
      </c>
      <c r="F605">
        <v>1</v>
      </c>
      <c r="G605" s="1">
        <v>44</v>
      </c>
      <c r="H605">
        <v>44</v>
      </c>
      <c r="I605">
        <v>994047</v>
      </c>
      <c r="J605" t="b">
        <v>1</v>
      </c>
      <c r="K605" t="s">
        <v>6</v>
      </c>
      <c r="L605" t="s">
        <v>118</v>
      </c>
      <c r="M605" t="s">
        <v>44</v>
      </c>
      <c r="O605">
        <v>2020</v>
      </c>
    </row>
    <row r="606" spans="1:15" x14ac:dyDescent="0.2">
      <c r="A606">
        <v>385</v>
      </c>
      <c r="B606" t="s">
        <v>49</v>
      </c>
      <c r="C606" t="s">
        <v>558</v>
      </c>
      <c r="D606">
        <v>18</v>
      </c>
      <c r="E606">
        <v>166800</v>
      </c>
      <c r="F606">
        <v>0</v>
      </c>
      <c r="G606" s="1">
        <v>0</v>
      </c>
      <c r="H606">
        <v>0</v>
      </c>
      <c r="I606">
        <v>1009528</v>
      </c>
      <c r="J606" t="b">
        <v>1</v>
      </c>
      <c r="K606" t="s">
        <v>541</v>
      </c>
      <c r="L606" t="s">
        <v>17</v>
      </c>
      <c r="M606" t="s">
        <v>36</v>
      </c>
      <c r="O606">
        <v>2020</v>
      </c>
    </row>
    <row r="607" spans="1:15" x14ac:dyDescent="0.2">
      <c r="A607">
        <v>10</v>
      </c>
      <c r="B607" t="s">
        <v>53</v>
      </c>
      <c r="C607" t="s">
        <v>54</v>
      </c>
      <c r="D607">
        <v>1</v>
      </c>
      <c r="E607">
        <v>165400</v>
      </c>
      <c r="F607">
        <v>2</v>
      </c>
      <c r="G607" s="1">
        <v>43.5</v>
      </c>
      <c r="H607">
        <v>87</v>
      </c>
      <c r="I607">
        <v>991773</v>
      </c>
      <c r="J607" t="b">
        <v>1</v>
      </c>
      <c r="K607" t="s">
        <v>15</v>
      </c>
      <c r="L607" t="s">
        <v>35</v>
      </c>
      <c r="M607" t="s">
        <v>44</v>
      </c>
      <c r="O607">
        <v>2020</v>
      </c>
    </row>
    <row r="608" spans="1:15" x14ac:dyDescent="0.2">
      <c r="A608">
        <v>289</v>
      </c>
      <c r="B608" t="s">
        <v>184</v>
      </c>
      <c r="C608" t="s">
        <v>455</v>
      </c>
      <c r="D608">
        <v>17</v>
      </c>
      <c r="E608">
        <v>162300</v>
      </c>
      <c r="F608">
        <v>0</v>
      </c>
      <c r="G608" s="1">
        <v>0</v>
      </c>
      <c r="H608">
        <v>0</v>
      </c>
      <c r="I608">
        <v>1009260</v>
      </c>
      <c r="J608" t="b">
        <v>1</v>
      </c>
      <c r="K608" t="s">
        <v>16</v>
      </c>
      <c r="L608" t="s">
        <v>439</v>
      </c>
      <c r="M608" t="s">
        <v>36</v>
      </c>
      <c r="N608" t="s">
        <v>44</v>
      </c>
      <c r="O608">
        <v>2020</v>
      </c>
    </row>
    <row r="609" spans="1:15" x14ac:dyDescent="0.2">
      <c r="A609">
        <v>479</v>
      </c>
      <c r="B609" t="s">
        <v>653</v>
      </c>
      <c r="C609" t="s">
        <v>654</v>
      </c>
      <c r="D609">
        <v>10</v>
      </c>
      <c r="E609">
        <v>157800</v>
      </c>
      <c r="F609">
        <v>0</v>
      </c>
      <c r="G609" s="1">
        <v>0</v>
      </c>
      <c r="H609">
        <v>0</v>
      </c>
      <c r="I609">
        <v>1008541</v>
      </c>
      <c r="J609" t="b">
        <v>1</v>
      </c>
      <c r="K609" t="s">
        <v>4</v>
      </c>
      <c r="L609" t="s">
        <v>636</v>
      </c>
      <c r="M609" t="s">
        <v>44</v>
      </c>
      <c r="O609">
        <v>2020</v>
      </c>
    </row>
    <row r="610" spans="1:15" x14ac:dyDescent="0.2">
      <c r="A610">
        <v>743</v>
      </c>
      <c r="B610" t="s">
        <v>920</v>
      </c>
      <c r="C610" t="s">
        <v>559</v>
      </c>
      <c r="D610">
        <v>15</v>
      </c>
      <c r="E610">
        <v>157400</v>
      </c>
      <c r="F610">
        <v>0</v>
      </c>
      <c r="G610" s="1">
        <v>0</v>
      </c>
      <c r="H610">
        <v>0</v>
      </c>
      <c r="I610">
        <v>1006303</v>
      </c>
      <c r="J610" t="b">
        <v>1</v>
      </c>
      <c r="K610" t="s">
        <v>12</v>
      </c>
      <c r="L610" t="s">
        <v>906</v>
      </c>
      <c r="M610" t="s">
        <v>44</v>
      </c>
      <c r="O610">
        <v>2020</v>
      </c>
    </row>
    <row r="611" spans="1:15" x14ac:dyDescent="0.2">
      <c r="A611">
        <v>58</v>
      </c>
      <c r="B611" t="s">
        <v>47</v>
      </c>
      <c r="C611" t="s">
        <v>144</v>
      </c>
      <c r="D611">
        <v>2</v>
      </c>
      <c r="E611">
        <v>155800</v>
      </c>
      <c r="F611">
        <v>0</v>
      </c>
      <c r="G611" s="1">
        <v>0</v>
      </c>
      <c r="H611">
        <v>0</v>
      </c>
      <c r="I611">
        <v>290326</v>
      </c>
      <c r="J611" t="b">
        <v>1</v>
      </c>
      <c r="K611" t="s">
        <v>6</v>
      </c>
      <c r="L611" t="s">
        <v>118</v>
      </c>
      <c r="M611" t="s">
        <v>39</v>
      </c>
      <c r="O611">
        <v>2020</v>
      </c>
    </row>
    <row r="612" spans="1:15" x14ac:dyDescent="0.2">
      <c r="A612">
        <v>543</v>
      </c>
      <c r="B612" t="s">
        <v>244</v>
      </c>
      <c r="C612" t="s">
        <v>111</v>
      </c>
      <c r="D612">
        <v>9</v>
      </c>
      <c r="E612">
        <v>154900</v>
      </c>
      <c r="F612">
        <v>0</v>
      </c>
      <c r="G612" s="1">
        <v>0</v>
      </c>
      <c r="H612">
        <v>0</v>
      </c>
      <c r="I612">
        <v>1005084</v>
      </c>
      <c r="J612" t="b">
        <v>1</v>
      </c>
      <c r="K612" t="s">
        <v>11</v>
      </c>
      <c r="L612" t="s">
        <v>678</v>
      </c>
      <c r="M612" t="s">
        <v>44</v>
      </c>
      <c r="O612">
        <v>2020</v>
      </c>
    </row>
    <row r="613" spans="1:15" x14ac:dyDescent="0.2">
      <c r="A613">
        <v>419</v>
      </c>
      <c r="B613" t="s">
        <v>244</v>
      </c>
      <c r="C613" t="s">
        <v>450</v>
      </c>
      <c r="D613">
        <v>8</v>
      </c>
      <c r="E613">
        <v>153300</v>
      </c>
      <c r="F613">
        <v>0</v>
      </c>
      <c r="G613" s="1">
        <v>0</v>
      </c>
      <c r="H613">
        <v>0</v>
      </c>
      <c r="I613">
        <v>1008550</v>
      </c>
      <c r="J613" t="b">
        <v>1</v>
      </c>
      <c r="K613" t="s">
        <v>5</v>
      </c>
      <c r="L613" t="s">
        <v>588</v>
      </c>
      <c r="M613" t="s">
        <v>39</v>
      </c>
      <c r="O613">
        <v>2020</v>
      </c>
    </row>
    <row r="614" spans="1:15" x14ac:dyDescent="0.2">
      <c r="A614">
        <v>4</v>
      </c>
      <c r="B614" t="s">
        <v>42</v>
      </c>
      <c r="C614" t="s">
        <v>43</v>
      </c>
      <c r="D614">
        <v>1</v>
      </c>
      <c r="E614">
        <v>152000</v>
      </c>
      <c r="F614">
        <v>3</v>
      </c>
      <c r="G614" s="1">
        <v>35</v>
      </c>
      <c r="H614">
        <v>105</v>
      </c>
      <c r="I614">
        <v>993796</v>
      </c>
      <c r="J614" t="b">
        <v>1</v>
      </c>
      <c r="K614" t="s">
        <v>15</v>
      </c>
      <c r="L614" t="s">
        <v>35</v>
      </c>
      <c r="M614" t="s">
        <v>44</v>
      </c>
      <c r="O614">
        <v>2020</v>
      </c>
    </row>
    <row r="615" spans="1:15" x14ac:dyDescent="0.2">
      <c r="A615">
        <v>530</v>
      </c>
      <c r="B615" t="s">
        <v>49</v>
      </c>
      <c r="C615" t="s">
        <v>88</v>
      </c>
      <c r="D615">
        <v>9</v>
      </c>
      <c r="E615">
        <v>152000</v>
      </c>
      <c r="F615">
        <v>0</v>
      </c>
      <c r="G615" s="1">
        <v>0</v>
      </c>
      <c r="H615">
        <v>0</v>
      </c>
      <c r="I615">
        <v>1000905</v>
      </c>
      <c r="J615" t="b">
        <v>1</v>
      </c>
      <c r="K615" t="s">
        <v>11</v>
      </c>
      <c r="L615" t="s">
        <v>678</v>
      </c>
      <c r="M615" t="s">
        <v>39</v>
      </c>
      <c r="O615">
        <v>2020</v>
      </c>
    </row>
    <row r="616" spans="1:15" x14ac:dyDescent="0.2">
      <c r="A616">
        <v>529</v>
      </c>
      <c r="B616" t="s">
        <v>42</v>
      </c>
      <c r="C616" t="s">
        <v>228</v>
      </c>
      <c r="D616">
        <v>9</v>
      </c>
      <c r="E616">
        <v>149200</v>
      </c>
      <c r="F616">
        <v>3</v>
      </c>
      <c r="G616" s="1">
        <v>34.33</v>
      </c>
      <c r="H616">
        <v>103</v>
      </c>
      <c r="I616">
        <v>1002143</v>
      </c>
      <c r="J616" t="b">
        <v>1</v>
      </c>
      <c r="K616" t="s">
        <v>11</v>
      </c>
      <c r="L616" t="s">
        <v>678</v>
      </c>
      <c r="M616" t="s">
        <v>39</v>
      </c>
      <c r="O616">
        <v>2020</v>
      </c>
    </row>
    <row r="617" spans="1:15" x14ac:dyDescent="0.2">
      <c r="A617">
        <v>551</v>
      </c>
      <c r="B617" t="s">
        <v>471</v>
      </c>
      <c r="C617" t="s">
        <v>724</v>
      </c>
      <c r="D617">
        <v>11</v>
      </c>
      <c r="E617">
        <v>148800</v>
      </c>
      <c r="F617">
        <v>0</v>
      </c>
      <c r="G617" s="1">
        <v>0</v>
      </c>
      <c r="H617">
        <v>0</v>
      </c>
      <c r="I617">
        <v>1009191</v>
      </c>
      <c r="J617" t="b">
        <v>1</v>
      </c>
      <c r="K617" t="s">
        <v>10</v>
      </c>
      <c r="L617" t="s">
        <v>723</v>
      </c>
      <c r="M617" t="s">
        <v>44</v>
      </c>
      <c r="O617">
        <v>2020</v>
      </c>
    </row>
    <row r="618" spans="1:15" x14ac:dyDescent="0.2">
      <c r="A618">
        <v>331</v>
      </c>
      <c r="B618" t="s">
        <v>504</v>
      </c>
      <c r="C618" t="s">
        <v>505</v>
      </c>
      <c r="D618">
        <v>7</v>
      </c>
      <c r="E618">
        <v>148200</v>
      </c>
      <c r="F618">
        <v>0</v>
      </c>
      <c r="G618" s="1">
        <v>0</v>
      </c>
      <c r="H618">
        <v>0</v>
      </c>
      <c r="I618">
        <v>298336</v>
      </c>
      <c r="J618" t="b">
        <v>1</v>
      </c>
      <c r="K618" t="s">
        <v>2</v>
      </c>
      <c r="L618" t="s">
        <v>496</v>
      </c>
      <c r="M618" t="s">
        <v>36</v>
      </c>
      <c r="N618" t="s">
        <v>44</v>
      </c>
      <c r="O618">
        <v>2020</v>
      </c>
    </row>
    <row r="619" spans="1:15" x14ac:dyDescent="0.2">
      <c r="A619">
        <v>87</v>
      </c>
      <c r="B619" t="s">
        <v>189</v>
      </c>
      <c r="C619" t="s">
        <v>190</v>
      </c>
      <c r="D619">
        <v>2</v>
      </c>
      <c r="E619">
        <v>147700</v>
      </c>
      <c r="F619">
        <v>1</v>
      </c>
      <c r="G619" s="1">
        <v>34</v>
      </c>
      <c r="H619">
        <v>34</v>
      </c>
      <c r="I619">
        <v>1002401</v>
      </c>
      <c r="J619" t="b">
        <v>1</v>
      </c>
      <c r="K619" t="s">
        <v>6</v>
      </c>
      <c r="L619" t="s">
        <v>118</v>
      </c>
      <c r="M619" t="s">
        <v>39</v>
      </c>
      <c r="N619" t="s">
        <v>36</v>
      </c>
      <c r="O619">
        <v>2020</v>
      </c>
    </row>
    <row r="620" spans="1:15" x14ac:dyDescent="0.2">
      <c r="A620">
        <v>134</v>
      </c>
      <c r="B620" t="s">
        <v>49</v>
      </c>
      <c r="C620" t="s">
        <v>252</v>
      </c>
      <c r="D620">
        <v>3</v>
      </c>
      <c r="E620">
        <v>146300</v>
      </c>
      <c r="F620">
        <v>2</v>
      </c>
      <c r="G620" s="1">
        <v>38.5</v>
      </c>
      <c r="H620">
        <v>77</v>
      </c>
      <c r="I620">
        <v>998167</v>
      </c>
      <c r="J620" t="b">
        <v>1</v>
      </c>
      <c r="K620" t="s">
        <v>1</v>
      </c>
      <c r="L620" t="s">
        <v>199</v>
      </c>
      <c r="M620" t="s">
        <v>39</v>
      </c>
      <c r="O620">
        <v>2020</v>
      </c>
    </row>
    <row r="621" spans="1:15" x14ac:dyDescent="0.2">
      <c r="A621">
        <v>767</v>
      </c>
      <c r="B621" t="s">
        <v>941</v>
      </c>
      <c r="C621" t="s">
        <v>942</v>
      </c>
      <c r="D621">
        <v>15</v>
      </c>
      <c r="E621">
        <v>144300</v>
      </c>
      <c r="F621">
        <v>0</v>
      </c>
      <c r="G621" s="1">
        <v>0</v>
      </c>
      <c r="H621">
        <v>0</v>
      </c>
      <c r="I621">
        <v>1011803</v>
      </c>
      <c r="J621" t="b">
        <v>1</v>
      </c>
      <c r="K621" t="s">
        <v>12</v>
      </c>
      <c r="L621" t="s">
        <v>906</v>
      </c>
      <c r="M621" t="s">
        <v>44</v>
      </c>
      <c r="O621">
        <v>2020</v>
      </c>
    </row>
    <row r="622" spans="1:15" x14ac:dyDescent="0.2">
      <c r="A622">
        <v>393</v>
      </c>
      <c r="B622" t="s">
        <v>129</v>
      </c>
      <c r="C622" t="s">
        <v>566</v>
      </c>
      <c r="D622">
        <v>18</v>
      </c>
      <c r="E622">
        <v>143400</v>
      </c>
      <c r="F622">
        <v>1</v>
      </c>
      <c r="G622" s="1">
        <v>33</v>
      </c>
      <c r="H622">
        <v>33</v>
      </c>
      <c r="I622">
        <v>1008083</v>
      </c>
      <c r="J622" t="b">
        <v>1</v>
      </c>
      <c r="K622" t="s">
        <v>541</v>
      </c>
      <c r="L622" t="s">
        <v>17</v>
      </c>
      <c r="M622" t="s">
        <v>39</v>
      </c>
      <c r="O622">
        <v>2020</v>
      </c>
    </row>
    <row r="623" spans="1:15" x14ac:dyDescent="0.2">
      <c r="A623">
        <v>233</v>
      </c>
      <c r="B623" t="s">
        <v>385</v>
      </c>
      <c r="C623" t="s">
        <v>386</v>
      </c>
      <c r="D623">
        <v>6</v>
      </c>
      <c r="E623">
        <v>141200</v>
      </c>
      <c r="F623">
        <v>2</v>
      </c>
      <c r="G623" s="1">
        <v>32.5</v>
      </c>
      <c r="H623">
        <v>65</v>
      </c>
      <c r="I623">
        <v>1006151</v>
      </c>
      <c r="J623" t="b">
        <v>1</v>
      </c>
      <c r="K623" t="s">
        <v>14</v>
      </c>
      <c r="L623" t="s">
        <v>376</v>
      </c>
      <c r="M623" t="s">
        <v>39</v>
      </c>
      <c r="O623">
        <v>2020</v>
      </c>
    </row>
    <row r="624" spans="1:15" x14ac:dyDescent="0.2">
      <c r="A624">
        <v>363</v>
      </c>
      <c r="B624" t="s">
        <v>534</v>
      </c>
      <c r="C624" t="s">
        <v>535</v>
      </c>
      <c r="D624">
        <v>7</v>
      </c>
      <c r="E624">
        <v>139800</v>
      </c>
      <c r="F624">
        <v>0</v>
      </c>
      <c r="G624" s="1">
        <v>0</v>
      </c>
      <c r="H624">
        <v>0</v>
      </c>
      <c r="I624">
        <v>1004948</v>
      </c>
      <c r="J624" t="b">
        <v>1</v>
      </c>
      <c r="K624" t="s">
        <v>2</v>
      </c>
      <c r="L624" t="s">
        <v>496</v>
      </c>
      <c r="M624" t="s">
        <v>36</v>
      </c>
      <c r="O624">
        <v>2020</v>
      </c>
    </row>
    <row r="625" spans="1:15" x14ac:dyDescent="0.2">
      <c r="A625">
        <v>125</v>
      </c>
      <c r="B625" t="s">
        <v>137</v>
      </c>
      <c r="C625" t="s">
        <v>242</v>
      </c>
      <c r="D625">
        <v>3</v>
      </c>
      <c r="E625">
        <v>138500</v>
      </c>
      <c r="F625">
        <v>3</v>
      </c>
      <c r="G625" s="1">
        <v>28.33</v>
      </c>
      <c r="H625">
        <v>85</v>
      </c>
      <c r="I625">
        <v>998100</v>
      </c>
      <c r="J625" t="b">
        <v>1</v>
      </c>
      <c r="K625" t="s">
        <v>1</v>
      </c>
      <c r="L625" t="s">
        <v>199</v>
      </c>
      <c r="M625" t="s">
        <v>44</v>
      </c>
      <c r="O625">
        <v>2020</v>
      </c>
    </row>
    <row r="626" spans="1:15" x14ac:dyDescent="0.2">
      <c r="A626">
        <v>741</v>
      </c>
      <c r="B626" t="s">
        <v>153</v>
      </c>
      <c r="C626" t="s">
        <v>918</v>
      </c>
      <c r="D626">
        <v>15</v>
      </c>
      <c r="E626">
        <v>136800</v>
      </c>
      <c r="F626">
        <v>2</v>
      </c>
      <c r="G626" s="1">
        <v>31.5</v>
      </c>
      <c r="H626">
        <v>63</v>
      </c>
      <c r="I626">
        <v>997501</v>
      </c>
      <c r="J626" t="b">
        <v>1</v>
      </c>
      <c r="K626" t="s">
        <v>12</v>
      </c>
      <c r="L626" t="s">
        <v>906</v>
      </c>
      <c r="M626" t="s">
        <v>44</v>
      </c>
      <c r="O626">
        <v>2020</v>
      </c>
    </row>
    <row r="627" spans="1:15" x14ac:dyDescent="0.2">
      <c r="A627">
        <v>106</v>
      </c>
      <c r="B627" t="s">
        <v>102</v>
      </c>
      <c r="C627" t="s">
        <v>219</v>
      </c>
      <c r="D627">
        <v>3</v>
      </c>
      <c r="E627">
        <v>135300</v>
      </c>
      <c r="F627">
        <v>0</v>
      </c>
      <c r="G627" s="1">
        <v>0</v>
      </c>
      <c r="H627">
        <v>0</v>
      </c>
      <c r="I627">
        <v>1009241</v>
      </c>
      <c r="J627" t="b">
        <v>1</v>
      </c>
      <c r="K627" t="s">
        <v>1</v>
      </c>
      <c r="L627" t="s">
        <v>199</v>
      </c>
      <c r="M627" t="s">
        <v>36</v>
      </c>
      <c r="O627">
        <v>2020</v>
      </c>
    </row>
    <row r="628" spans="1:15" x14ac:dyDescent="0.2">
      <c r="A628">
        <v>520</v>
      </c>
      <c r="B628" t="s">
        <v>694</v>
      </c>
      <c r="C628" t="s">
        <v>436</v>
      </c>
      <c r="D628">
        <v>9</v>
      </c>
      <c r="E628">
        <v>134700</v>
      </c>
      <c r="F628">
        <v>1</v>
      </c>
      <c r="G628" s="1">
        <v>31</v>
      </c>
      <c r="H628">
        <v>31</v>
      </c>
      <c r="I628">
        <v>998327</v>
      </c>
      <c r="J628" t="b">
        <v>1</v>
      </c>
      <c r="K628" t="s">
        <v>11</v>
      </c>
      <c r="L628" t="s">
        <v>678</v>
      </c>
      <c r="M628" t="s">
        <v>36</v>
      </c>
      <c r="O628">
        <v>2020</v>
      </c>
    </row>
    <row r="629" spans="1:15" x14ac:dyDescent="0.2">
      <c r="A629">
        <v>777</v>
      </c>
      <c r="B629" t="s">
        <v>131</v>
      </c>
      <c r="C629" t="s">
        <v>949</v>
      </c>
      <c r="D629">
        <v>16</v>
      </c>
      <c r="E629">
        <v>133000</v>
      </c>
      <c r="F629">
        <v>2</v>
      </c>
      <c r="G629" s="1">
        <v>35</v>
      </c>
      <c r="H629">
        <v>70</v>
      </c>
      <c r="I629">
        <v>1002300</v>
      </c>
      <c r="J629" t="b">
        <v>1</v>
      </c>
      <c r="K629" t="s">
        <v>7</v>
      </c>
      <c r="L629" t="s">
        <v>947</v>
      </c>
      <c r="M629" t="s">
        <v>39</v>
      </c>
      <c r="N629" t="s">
        <v>44</v>
      </c>
      <c r="O629">
        <v>2020</v>
      </c>
    </row>
    <row r="630" spans="1:15" x14ac:dyDescent="0.2">
      <c r="A630">
        <v>567</v>
      </c>
      <c r="B630" t="s">
        <v>148</v>
      </c>
      <c r="C630" t="s">
        <v>738</v>
      </c>
      <c r="D630">
        <v>11</v>
      </c>
      <c r="E630">
        <v>130800</v>
      </c>
      <c r="F630">
        <v>0</v>
      </c>
      <c r="G630" s="1">
        <v>0</v>
      </c>
      <c r="H630">
        <v>0</v>
      </c>
      <c r="I630">
        <v>1010174</v>
      </c>
      <c r="J630" t="b">
        <v>1</v>
      </c>
      <c r="K630" t="s">
        <v>10</v>
      </c>
      <c r="L630" t="s">
        <v>723</v>
      </c>
      <c r="M630" t="s">
        <v>44</v>
      </c>
      <c r="O630">
        <v>2020</v>
      </c>
    </row>
    <row r="631" spans="1:15" x14ac:dyDescent="0.2">
      <c r="A631">
        <v>103</v>
      </c>
      <c r="B631" t="s">
        <v>166</v>
      </c>
      <c r="C631" t="s">
        <v>215</v>
      </c>
      <c r="D631">
        <v>3</v>
      </c>
      <c r="E631">
        <v>129500</v>
      </c>
      <c r="F631">
        <v>2</v>
      </c>
      <c r="G631" s="1">
        <v>26.5</v>
      </c>
      <c r="H631">
        <v>53</v>
      </c>
      <c r="I631">
        <v>298316</v>
      </c>
      <c r="J631" t="b">
        <v>1</v>
      </c>
      <c r="K631" t="s">
        <v>1</v>
      </c>
      <c r="L631" t="s">
        <v>199</v>
      </c>
      <c r="M631" t="s">
        <v>39</v>
      </c>
      <c r="O631">
        <v>2020</v>
      </c>
    </row>
    <row r="632" spans="1:15" x14ac:dyDescent="0.2">
      <c r="A632">
        <v>684</v>
      </c>
      <c r="B632" t="s">
        <v>158</v>
      </c>
      <c r="C632" t="s">
        <v>821</v>
      </c>
      <c r="D632">
        <v>14</v>
      </c>
      <c r="E632">
        <v>129500</v>
      </c>
      <c r="F632">
        <v>2</v>
      </c>
      <c r="G632" s="1">
        <v>26.5</v>
      </c>
      <c r="H632">
        <v>53</v>
      </c>
      <c r="I632">
        <v>1002291</v>
      </c>
      <c r="J632" t="b">
        <v>1</v>
      </c>
      <c r="K632" t="s">
        <v>8</v>
      </c>
      <c r="L632" t="s">
        <v>863</v>
      </c>
      <c r="M632" t="s">
        <v>44</v>
      </c>
      <c r="N632" t="s">
        <v>36</v>
      </c>
      <c r="O632">
        <v>2020</v>
      </c>
    </row>
    <row r="633" spans="1:15" x14ac:dyDescent="0.2">
      <c r="A633">
        <v>408</v>
      </c>
      <c r="B633" t="s">
        <v>356</v>
      </c>
      <c r="C633" t="s">
        <v>580</v>
      </c>
      <c r="D633">
        <v>18</v>
      </c>
      <c r="E633">
        <v>127100</v>
      </c>
      <c r="F633">
        <v>1</v>
      </c>
      <c r="G633" s="1">
        <v>26</v>
      </c>
      <c r="H633">
        <v>26</v>
      </c>
      <c r="I633">
        <v>998225</v>
      </c>
      <c r="J633" t="b">
        <v>1</v>
      </c>
      <c r="K633" t="s">
        <v>541</v>
      </c>
      <c r="L633" t="s">
        <v>17</v>
      </c>
      <c r="M633" t="s">
        <v>44</v>
      </c>
      <c r="O633">
        <v>2020</v>
      </c>
    </row>
    <row r="634" spans="1:15" x14ac:dyDescent="0.2">
      <c r="A634">
        <v>335</v>
      </c>
      <c r="B634" t="s">
        <v>184</v>
      </c>
      <c r="C634" t="s">
        <v>208</v>
      </c>
      <c r="D634">
        <v>7</v>
      </c>
      <c r="E634">
        <v>126300</v>
      </c>
      <c r="F634">
        <v>0</v>
      </c>
      <c r="G634" s="1">
        <v>0</v>
      </c>
      <c r="H634">
        <v>0</v>
      </c>
      <c r="I634">
        <v>1009229</v>
      </c>
      <c r="J634" t="b">
        <v>1</v>
      </c>
      <c r="K634" t="s">
        <v>2</v>
      </c>
      <c r="L634" t="s">
        <v>496</v>
      </c>
      <c r="M634" t="s">
        <v>39</v>
      </c>
      <c r="O634">
        <v>2020</v>
      </c>
    </row>
    <row r="635" spans="1:15" x14ac:dyDescent="0.2">
      <c r="A635">
        <v>104</v>
      </c>
      <c r="B635" t="s">
        <v>216</v>
      </c>
      <c r="C635" t="s">
        <v>217</v>
      </c>
      <c r="D635">
        <v>3</v>
      </c>
      <c r="E635">
        <v>124900</v>
      </c>
      <c r="F635">
        <v>0</v>
      </c>
      <c r="G635" s="1">
        <v>0</v>
      </c>
      <c r="H635">
        <v>0</v>
      </c>
      <c r="I635">
        <v>1002938</v>
      </c>
      <c r="J635" t="b">
        <v>1</v>
      </c>
      <c r="K635" t="s">
        <v>1</v>
      </c>
      <c r="L635" t="s">
        <v>199</v>
      </c>
      <c r="M635" t="s">
        <v>36</v>
      </c>
      <c r="N635" t="s">
        <v>44</v>
      </c>
      <c r="O635">
        <v>2020</v>
      </c>
    </row>
    <row r="636" spans="1:15" x14ac:dyDescent="0.2">
      <c r="A636">
        <v>3</v>
      </c>
      <c r="B636" t="s">
        <v>40</v>
      </c>
      <c r="C636" t="s">
        <v>41</v>
      </c>
      <c r="D636">
        <v>1</v>
      </c>
      <c r="E636">
        <v>123900</v>
      </c>
      <c r="F636">
        <v>0</v>
      </c>
      <c r="G636" s="1">
        <v>0</v>
      </c>
      <c r="H636">
        <v>0</v>
      </c>
      <c r="I636">
        <v>1004995</v>
      </c>
      <c r="J636" t="b">
        <v>1</v>
      </c>
      <c r="K636" t="s">
        <v>15</v>
      </c>
      <c r="L636" t="s">
        <v>35</v>
      </c>
      <c r="M636" t="s">
        <v>39</v>
      </c>
      <c r="O636">
        <v>2020</v>
      </c>
    </row>
    <row r="637" spans="1:15" x14ac:dyDescent="0.2">
      <c r="A637">
        <v>7</v>
      </c>
      <c r="B637" t="s">
        <v>42</v>
      </c>
      <c r="C637" t="s">
        <v>48</v>
      </c>
      <c r="D637">
        <v>1</v>
      </c>
      <c r="E637">
        <v>123900</v>
      </c>
      <c r="F637">
        <v>1</v>
      </c>
      <c r="G637" s="1">
        <v>22</v>
      </c>
      <c r="H637">
        <v>22</v>
      </c>
      <c r="I637">
        <v>298417</v>
      </c>
      <c r="J637" t="b">
        <v>1</v>
      </c>
      <c r="K637" t="s">
        <v>15</v>
      </c>
      <c r="L637" t="s">
        <v>35</v>
      </c>
      <c r="M637" t="s">
        <v>44</v>
      </c>
      <c r="O637">
        <v>2020</v>
      </c>
    </row>
    <row r="638" spans="1:15" x14ac:dyDescent="0.2">
      <c r="A638">
        <v>14</v>
      </c>
      <c r="B638" t="s">
        <v>61</v>
      </c>
      <c r="C638" t="s">
        <v>62</v>
      </c>
      <c r="D638">
        <v>1</v>
      </c>
      <c r="E638">
        <v>123900</v>
      </c>
      <c r="F638">
        <v>0</v>
      </c>
      <c r="G638" s="1">
        <v>0</v>
      </c>
      <c r="H638">
        <v>0</v>
      </c>
      <c r="I638">
        <v>1008159</v>
      </c>
      <c r="J638" t="b">
        <v>1</v>
      </c>
      <c r="K638" t="s">
        <v>15</v>
      </c>
      <c r="L638" t="s">
        <v>35</v>
      </c>
      <c r="M638" t="s">
        <v>39</v>
      </c>
      <c r="O638">
        <v>2020</v>
      </c>
    </row>
    <row r="639" spans="1:15" x14ac:dyDescent="0.2">
      <c r="A639">
        <v>24</v>
      </c>
      <c r="B639" t="s">
        <v>78</v>
      </c>
      <c r="C639" t="s">
        <v>79</v>
      </c>
      <c r="D639">
        <v>1</v>
      </c>
      <c r="E639">
        <v>123900</v>
      </c>
      <c r="F639">
        <v>0</v>
      </c>
      <c r="G639" s="1">
        <v>0</v>
      </c>
      <c r="H639">
        <v>0</v>
      </c>
      <c r="I639">
        <v>298470</v>
      </c>
      <c r="J639" t="b">
        <v>1</v>
      </c>
      <c r="K639" t="s">
        <v>15</v>
      </c>
      <c r="L639" t="s">
        <v>35</v>
      </c>
      <c r="M639" t="s">
        <v>44</v>
      </c>
      <c r="O639">
        <v>2020</v>
      </c>
    </row>
    <row r="640" spans="1:15" x14ac:dyDescent="0.2">
      <c r="A640">
        <v>26</v>
      </c>
      <c r="B640" t="s">
        <v>82</v>
      </c>
      <c r="C640" t="s">
        <v>83</v>
      </c>
      <c r="D640">
        <v>1</v>
      </c>
      <c r="E640">
        <v>123900</v>
      </c>
      <c r="F640">
        <v>0</v>
      </c>
      <c r="G640" s="1">
        <v>0</v>
      </c>
      <c r="H640">
        <v>0</v>
      </c>
      <c r="I640">
        <v>1008185</v>
      </c>
      <c r="J640" t="b">
        <v>1</v>
      </c>
      <c r="K640" t="s">
        <v>15</v>
      </c>
      <c r="L640" t="s">
        <v>35</v>
      </c>
      <c r="M640" t="s">
        <v>36</v>
      </c>
      <c r="O640">
        <v>2020</v>
      </c>
    </row>
    <row r="641" spans="1:15" x14ac:dyDescent="0.2">
      <c r="A641">
        <v>27</v>
      </c>
      <c r="B641" t="s">
        <v>84</v>
      </c>
      <c r="C641" t="s">
        <v>85</v>
      </c>
      <c r="D641">
        <v>1</v>
      </c>
      <c r="E641">
        <v>123900</v>
      </c>
      <c r="F641">
        <v>0</v>
      </c>
      <c r="G641" s="1">
        <v>0</v>
      </c>
      <c r="H641">
        <v>0</v>
      </c>
      <c r="I641">
        <v>997206</v>
      </c>
      <c r="J641" t="b">
        <v>1</v>
      </c>
      <c r="K641" t="s">
        <v>15</v>
      </c>
      <c r="L641" t="s">
        <v>35</v>
      </c>
      <c r="M641" t="s">
        <v>39</v>
      </c>
      <c r="O641">
        <v>2020</v>
      </c>
    </row>
    <row r="642" spans="1:15" x14ac:dyDescent="0.2">
      <c r="A642">
        <v>35</v>
      </c>
      <c r="B642" t="s">
        <v>59</v>
      </c>
      <c r="C642" t="s">
        <v>100</v>
      </c>
      <c r="D642">
        <v>1</v>
      </c>
      <c r="E642">
        <v>123900</v>
      </c>
      <c r="F642">
        <v>0</v>
      </c>
      <c r="G642" s="1">
        <v>0</v>
      </c>
      <c r="H642">
        <v>0</v>
      </c>
      <c r="I642">
        <v>1006136</v>
      </c>
      <c r="J642" t="b">
        <v>1</v>
      </c>
      <c r="K642" t="s">
        <v>15</v>
      </c>
      <c r="L642" t="s">
        <v>35</v>
      </c>
      <c r="M642" t="s">
        <v>39</v>
      </c>
      <c r="O642">
        <v>2020</v>
      </c>
    </row>
    <row r="643" spans="1:15" x14ac:dyDescent="0.2">
      <c r="A643">
        <v>39</v>
      </c>
      <c r="B643" t="s">
        <v>106</v>
      </c>
      <c r="C643" t="s">
        <v>107</v>
      </c>
      <c r="D643">
        <v>1</v>
      </c>
      <c r="E643">
        <v>123900</v>
      </c>
      <c r="F643">
        <v>0</v>
      </c>
      <c r="G643" s="1">
        <v>0</v>
      </c>
      <c r="H643">
        <v>0</v>
      </c>
      <c r="I643">
        <v>1008752</v>
      </c>
      <c r="J643" t="b">
        <v>1</v>
      </c>
      <c r="K643" t="s">
        <v>15</v>
      </c>
      <c r="L643" t="s">
        <v>35</v>
      </c>
      <c r="M643" t="s">
        <v>91</v>
      </c>
      <c r="N643" t="s">
        <v>44</v>
      </c>
      <c r="O643">
        <v>2020</v>
      </c>
    </row>
    <row r="644" spans="1:15" x14ac:dyDescent="0.2">
      <c r="A644">
        <v>50</v>
      </c>
      <c r="B644" t="s">
        <v>129</v>
      </c>
      <c r="C644" t="s">
        <v>130</v>
      </c>
      <c r="D644">
        <v>2</v>
      </c>
      <c r="E644">
        <v>123900</v>
      </c>
      <c r="F644">
        <v>0</v>
      </c>
      <c r="G644" s="1">
        <v>0</v>
      </c>
      <c r="H644">
        <v>0</v>
      </c>
      <c r="I644">
        <v>1002351</v>
      </c>
      <c r="J644" t="b">
        <v>1</v>
      </c>
      <c r="K644" t="s">
        <v>6</v>
      </c>
      <c r="L644" t="s">
        <v>118</v>
      </c>
      <c r="M644" t="s">
        <v>44</v>
      </c>
      <c r="O644">
        <v>2020</v>
      </c>
    </row>
    <row r="645" spans="1:15" x14ac:dyDescent="0.2">
      <c r="A645">
        <v>52</v>
      </c>
      <c r="B645" t="s">
        <v>133</v>
      </c>
      <c r="C645" t="s">
        <v>132</v>
      </c>
      <c r="D645">
        <v>2</v>
      </c>
      <c r="E645">
        <v>123900</v>
      </c>
      <c r="F645">
        <v>0</v>
      </c>
      <c r="G645" s="1">
        <v>0</v>
      </c>
      <c r="H645">
        <v>0</v>
      </c>
      <c r="I645">
        <v>1006100</v>
      </c>
      <c r="J645" t="b">
        <v>1</v>
      </c>
      <c r="K645" t="s">
        <v>6</v>
      </c>
      <c r="L645" t="s">
        <v>118</v>
      </c>
      <c r="M645" t="s">
        <v>44</v>
      </c>
      <c r="O645">
        <v>2020</v>
      </c>
    </row>
    <row r="646" spans="1:15" x14ac:dyDescent="0.2">
      <c r="A646">
        <v>60</v>
      </c>
      <c r="B646" t="s">
        <v>133</v>
      </c>
      <c r="C646" t="s">
        <v>146</v>
      </c>
      <c r="D646">
        <v>2</v>
      </c>
      <c r="E646">
        <v>123900</v>
      </c>
      <c r="F646">
        <v>0</v>
      </c>
      <c r="G646" s="1">
        <v>0</v>
      </c>
      <c r="H646">
        <v>0</v>
      </c>
      <c r="I646">
        <v>1013532</v>
      </c>
      <c r="J646" t="b">
        <v>1</v>
      </c>
      <c r="K646" t="s">
        <v>6</v>
      </c>
      <c r="L646" t="s">
        <v>118</v>
      </c>
      <c r="M646" t="s">
        <v>44</v>
      </c>
      <c r="O646">
        <v>2020</v>
      </c>
    </row>
    <row r="647" spans="1:15" x14ac:dyDescent="0.2">
      <c r="A647">
        <v>64</v>
      </c>
      <c r="B647" t="s">
        <v>49</v>
      </c>
      <c r="C647" t="s">
        <v>152</v>
      </c>
      <c r="D647">
        <v>2</v>
      </c>
      <c r="E647">
        <v>123900</v>
      </c>
      <c r="F647">
        <v>0</v>
      </c>
      <c r="G647" s="1">
        <v>0</v>
      </c>
      <c r="H647">
        <v>0</v>
      </c>
      <c r="I647">
        <v>1006150</v>
      </c>
      <c r="J647" t="b">
        <v>1</v>
      </c>
      <c r="K647" t="s">
        <v>6</v>
      </c>
      <c r="L647" t="s">
        <v>118</v>
      </c>
      <c r="M647" t="s">
        <v>44</v>
      </c>
      <c r="N647" t="s">
        <v>36</v>
      </c>
      <c r="O647">
        <v>2020</v>
      </c>
    </row>
    <row r="648" spans="1:15" x14ac:dyDescent="0.2">
      <c r="A648">
        <v>68</v>
      </c>
      <c r="B648" t="s">
        <v>158</v>
      </c>
      <c r="C648" t="s">
        <v>159</v>
      </c>
      <c r="D648">
        <v>2</v>
      </c>
      <c r="E648">
        <v>123900</v>
      </c>
      <c r="F648">
        <v>0</v>
      </c>
      <c r="G648" s="1">
        <v>0</v>
      </c>
      <c r="H648">
        <v>0</v>
      </c>
      <c r="I648">
        <v>1013978</v>
      </c>
      <c r="J648" t="b">
        <v>1</v>
      </c>
      <c r="K648" t="s">
        <v>6</v>
      </c>
      <c r="L648" t="s">
        <v>118</v>
      </c>
      <c r="M648" t="s">
        <v>39</v>
      </c>
      <c r="N648" t="s">
        <v>44</v>
      </c>
      <c r="O648">
        <v>2020</v>
      </c>
    </row>
    <row r="649" spans="1:15" x14ac:dyDescent="0.2">
      <c r="A649">
        <v>73</v>
      </c>
      <c r="B649" t="s">
        <v>129</v>
      </c>
      <c r="C649" t="s">
        <v>168</v>
      </c>
      <c r="D649">
        <v>2</v>
      </c>
      <c r="E649">
        <v>123900</v>
      </c>
      <c r="F649">
        <v>0</v>
      </c>
      <c r="G649" s="1">
        <v>0</v>
      </c>
      <c r="H649">
        <v>0</v>
      </c>
      <c r="I649">
        <v>1006085</v>
      </c>
      <c r="J649" t="b">
        <v>1</v>
      </c>
      <c r="K649" t="s">
        <v>6</v>
      </c>
      <c r="L649" t="s">
        <v>118</v>
      </c>
      <c r="M649" t="s">
        <v>44</v>
      </c>
      <c r="O649">
        <v>2020</v>
      </c>
    </row>
    <row r="650" spans="1:15" x14ac:dyDescent="0.2">
      <c r="A650">
        <v>77</v>
      </c>
      <c r="B650" t="s">
        <v>174</v>
      </c>
      <c r="C650" t="s">
        <v>175</v>
      </c>
      <c r="D650">
        <v>2</v>
      </c>
      <c r="E650">
        <v>123900</v>
      </c>
      <c r="F650">
        <v>0</v>
      </c>
      <c r="G650" s="1">
        <v>0</v>
      </c>
      <c r="H650">
        <v>0</v>
      </c>
      <c r="I650">
        <v>1002347</v>
      </c>
      <c r="J650" t="b">
        <v>1</v>
      </c>
      <c r="K650" t="s">
        <v>6</v>
      </c>
      <c r="L650" t="s">
        <v>118</v>
      </c>
      <c r="M650" t="s">
        <v>39</v>
      </c>
      <c r="O650">
        <v>2020</v>
      </c>
    </row>
    <row r="651" spans="1:15" x14ac:dyDescent="0.2">
      <c r="A651">
        <v>86</v>
      </c>
      <c r="B651" t="s">
        <v>188</v>
      </c>
      <c r="C651" t="s">
        <v>103</v>
      </c>
      <c r="D651">
        <v>2</v>
      </c>
      <c r="E651">
        <v>123900</v>
      </c>
      <c r="F651">
        <v>0</v>
      </c>
      <c r="G651" s="1">
        <v>0</v>
      </c>
      <c r="H651">
        <v>0</v>
      </c>
      <c r="I651">
        <v>1006033</v>
      </c>
      <c r="J651" t="b">
        <v>1</v>
      </c>
      <c r="K651" t="s">
        <v>6</v>
      </c>
      <c r="L651" t="s">
        <v>118</v>
      </c>
      <c r="M651" t="s">
        <v>44</v>
      </c>
      <c r="N651" t="s">
        <v>36</v>
      </c>
      <c r="O651">
        <v>2020</v>
      </c>
    </row>
    <row r="652" spans="1:15" x14ac:dyDescent="0.2">
      <c r="A652">
        <v>89</v>
      </c>
      <c r="B652" t="s">
        <v>193</v>
      </c>
      <c r="C652" t="s">
        <v>194</v>
      </c>
      <c r="D652">
        <v>2</v>
      </c>
      <c r="E652">
        <v>123900</v>
      </c>
      <c r="F652">
        <v>0</v>
      </c>
      <c r="G652" s="1">
        <v>0</v>
      </c>
      <c r="H652">
        <v>0</v>
      </c>
      <c r="I652">
        <v>1002244</v>
      </c>
      <c r="J652" t="b">
        <v>1</v>
      </c>
      <c r="K652" t="s">
        <v>6</v>
      </c>
      <c r="L652" t="s">
        <v>118</v>
      </c>
      <c r="M652" t="s">
        <v>44</v>
      </c>
      <c r="N652" t="s">
        <v>36</v>
      </c>
      <c r="O652">
        <v>2020</v>
      </c>
    </row>
    <row r="653" spans="1:15" x14ac:dyDescent="0.2">
      <c r="A653">
        <v>93</v>
      </c>
      <c r="B653" t="s">
        <v>202</v>
      </c>
      <c r="C653" t="s">
        <v>203</v>
      </c>
      <c r="D653">
        <v>3</v>
      </c>
      <c r="E653">
        <v>123900</v>
      </c>
      <c r="F653">
        <v>0</v>
      </c>
      <c r="G653" s="1">
        <v>0</v>
      </c>
      <c r="H653">
        <v>0</v>
      </c>
      <c r="I653">
        <v>1008154</v>
      </c>
      <c r="J653" t="b">
        <v>1</v>
      </c>
      <c r="K653" t="s">
        <v>1</v>
      </c>
      <c r="L653" t="s">
        <v>199</v>
      </c>
      <c r="M653" t="s">
        <v>39</v>
      </c>
      <c r="O653">
        <v>2020</v>
      </c>
    </row>
    <row r="654" spans="1:15" x14ac:dyDescent="0.2">
      <c r="A654">
        <v>98</v>
      </c>
      <c r="B654" t="s">
        <v>49</v>
      </c>
      <c r="C654" t="s">
        <v>208</v>
      </c>
      <c r="D654">
        <v>3</v>
      </c>
      <c r="E654">
        <v>123900</v>
      </c>
      <c r="F654">
        <v>0</v>
      </c>
      <c r="G654" s="1">
        <v>0</v>
      </c>
      <c r="H654">
        <v>0</v>
      </c>
      <c r="I654">
        <v>1004912</v>
      </c>
      <c r="J654" t="b">
        <v>1</v>
      </c>
      <c r="K654" t="s">
        <v>1</v>
      </c>
      <c r="L654" t="s">
        <v>199</v>
      </c>
      <c r="M654" t="s">
        <v>91</v>
      </c>
      <c r="O654">
        <v>2020</v>
      </c>
    </row>
    <row r="655" spans="1:15" x14ac:dyDescent="0.2">
      <c r="A655">
        <v>110</v>
      </c>
      <c r="B655" t="s">
        <v>223</v>
      </c>
      <c r="C655" t="s">
        <v>224</v>
      </c>
      <c r="D655">
        <v>3</v>
      </c>
      <c r="E655">
        <v>123900</v>
      </c>
      <c r="F655">
        <v>1</v>
      </c>
      <c r="G655" s="1">
        <v>14</v>
      </c>
      <c r="H655">
        <v>14</v>
      </c>
      <c r="I655">
        <v>998226</v>
      </c>
      <c r="J655" t="b">
        <v>1</v>
      </c>
      <c r="K655" t="s">
        <v>1</v>
      </c>
      <c r="L655" t="s">
        <v>199</v>
      </c>
      <c r="M655" t="s">
        <v>39</v>
      </c>
      <c r="O655">
        <v>2020</v>
      </c>
    </row>
    <row r="656" spans="1:15" x14ac:dyDescent="0.2">
      <c r="A656">
        <v>118</v>
      </c>
      <c r="B656" t="s">
        <v>233</v>
      </c>
      <c r="C656" t="s">
        <v>234</v>
      </c>
      <c r="D656">
        <v>3</v>
      </c>
      <c r="E656">
        <v>123900</v>
      </c>
      <c r="F656">
        <v>0</v>
      </c>
      <c r="G656" s="1">
        <v>0</v>
      </c>
      <c r="H656">
        <v>0</v>
      </c>
      <c r="I656">
        <v>1011924</v>
      </c>
      <c r="J656" t="b">
        <v>1</v>
      </c>
      <c r="K656" t="s">
        <v>1</v>
      </c>
      <c r="L656" t="s">
        <v>199</v>
      </c>
      <c r="M656" t="s">
        <v>44</v>
      </c>
      <c r="O656">
        <v>2020</v>
      </c>
    </row>
    <row r="657" spans="1:15" x14ac:dyDescent="0.2">
      <c r="A657">
        <v>119</v>
      </c>
      <c r="B657" t="s">
        <v>202</v>
      </c>
      <c r="C657" t="s">
        <v>235</v>
      </c>
      <c r="D657">
        <v>3</v>
      </c>
      <c r="E657">
        <v>123900</v>
      </c>
      <c r="F657">
        <v>0</v>
      </c>
      <c r="G657" s="1">
        <v>0</v>
      </c>
      <c r="H657">
        <v>0</v>
      </c>
      <c r="I657">
        <v>1013973</v>
      </c>
      <c r="J657" t="b">
        <v>1</v>
      </c>
      <c r="K657" t="s">
        <v>1</v>
      </c>
      <c r="L657" t="s">
        <v>199</v>
      </c>
      <c r="M657" t="s">
        <v>44</v>
      </c>
      <c r="O657">
        <v>2020</v>
      </c>
    </row>
    <row r="658" spans="1:15" x14ac:dyDescent="0.2">
      <c r="A658">
        <v>128</v>
      </c>
      <c r="B658" t="s">
        <v>42</v>
      </c>
      <c r="C658" t="s">
        <v>246</v>
      </c>
      <c r="D658">
        <v>3</v>
      </c>
      <c r="E658">
        <v>123900</v>
      </c>
      <c r="F658">
        <v>0</v>
      </c>
      <c r="G658" s="1">
        <v>0</v>
      </c>
      <c r="H658">
        <v>0</v>
      </c>
      <c r="I658">
        <v>1011949</v>
      </c>
      <c r="J658" t="b">
        <v>1</v>
      </c>
      <c r="K658" t="s">
        <v>1</v>
      </c>
      <c r="L658" t="s">
        <v>199</v>
      </c>
      <c r="M658" t="s">
        <v>39</v>
      </c>
      <c r="O658">
        <v>2020</v>
      </c>
    </row>
    <row r="659" spans="1:15" x14ac:dyDescent="0.2">
      <c r="A659">
        <v>139</v>
      </c>
      <c r="B659" t="s">
        <v>259</v>
      </c>
      <c r="C659" t="s">
        <v>260</v>
      </c>
      <c r="D659">
        <v>4</v>
      </c>
      <c r="E659">
        <v>123900</v>
      </c>
      <c r="F659">
        <v>0</v>
      </c>
      <c r="G659" s="1">
        <v>0</v>
      </c>
      <c r="H659">
        <v>0</v>
      </c>
      <c r="I659">
        <v>1008288</v>
      </c>
      <c r="J659" t="b">
        <v>1</v>
      </c>
      <c r="K659" t="s">
        <v>13</v>
      </c>
      <c r="L659" t="s">
        <v>253</v>
      </c>
      <c r="M659" t="s">
        <v>44</v>
      </c>
      <c r="O659">
        <v>2020</v>
      </c>
    </row>
    <row r="660" spans="1:15" x14ac:dyDescent="0.2">
      <c r="A660">
        <v>142</v>
      </c>
      <c r="B660" t="s">
        <v>264</v>
      </c>
      <c r="C660" t="s">
        <v>38</v>
      </c>
      <c r="D660">
        <v>4</v>
      </c>
      <c r="E660">
        <v>123900</v>
      </c>
      <c r="F660">
        <v>0</v>
      </c>
      <c r="G660" s="1">
        <v>0</v>
      </c>
      <c r="H660">
        <v>0</v>
      </c>
      <c r="I660">
        <v>1008171</v>
      </c>
      <c r="J660" t="b">
        <v>1</v>
      </c>
      <c r="K660" t="s">
        <v>13</v>
      </c>
      <c r="L660" t="s">
        <v>253</v>
      </c>
      <c r="M660" t="s">
        <v>36</v>
      </c>
      <c r="O660">
        <v>2020</v>
      </c>
    </row>
    <row r="661" spans="1:15" x14ac:dyDescent="0.2">
      <c r="A661">
        <v>143</v>
      </c>
      <c r="B661" t="s">
        <v>51</v>
      </c>
      <c r="C661" t="s">
        <v>137</v>
      </c>
      <c r="D661">
        <v>4</v>
      </c>
      <c r="E661">
        <v>123900</v>
      </c>
      <c r="F661">
        <v>0</v>
      </c>
      <c r="G661" s="1">
        <v>0</v>
      </c>
      <c r="H661">
        <v>0</v>
      </c>
      <c r="I661">
        <v>990291</v>
      </c>
      <c r="J661" t="b">
        <v>1</v>
      </c>
      <c r="K661" t="s">
        <v>13</v>
      </c>
      <c r="L661" t="s">
        <v>253</v>
      </c>
      <c r="M661" t="s">
        <v>91</v>
      </c>
      <c r="N661" t="s">
        <v>44</v>
      </c>
      <c r="O661">
        <v>2020</v>
      </c>
    </row>
    <row r="662" spans="1:15" x14ac:dyDescent="0.2">
      <c r="A662">
        <v>153</v>
      </c>
      <c r="B662" t="s">
        <v>275</v>
      </c>
      <c r="C662" t="s">
        <v>276</v>
      </c>
      <c r="D662">
        <v>4</v>
      </c>
      <c r="E662">
        <v>123900</v>
      </c>
      <c r="F662">
        <v>0</v>
      </c>
      <c r="G662" s="1">
        <v>0</v>
      </c>
      <c r="H662">
        <v>0</v>
      </c>
      <c r="I662">
        <v>1013974</v>
      </c>
      <c r="J662" t="b">
        <v>1</v>
      </c>
      <c r="K662" t="s">
        <v>13</v>
      </c>
      <c r="L662" t="s">
        <v>253</v>
      </c>
      <c r="M662" t="s">
        <v>39</v>
      </c>
      <c r="O662">
        <v>2020</v>
      </c>
    </row>
    <row r="663" spans="1:15" x14ac:dyDescent="0.2">
      <c r="A663">
        <v>154</v>
      </c>
      <c r="B663" t="s">
        <v>244</v>
      </c>
      <c r="C663" t="s">
        <v>71</v>
      </c>
      <c r="D663">
        <v>4</v>
      </c>
      <c r="E663">
        <v>123900</v>
      </c>
      <c r="F663">
        <v>0</v>
      </c>
      <c r="G663" s="1">
        <v>0</v>
      </c>
      <c r="H663">
        <v>0</v>
      </c>
      <c r="I663">
        <v>1008285</v>
      </c>
      <c r="J663" t="b">
        <v>1</v>
      </c>
      <c r="K663" t="s">
        <v>13</v>
      </c>
      <c r="L663" t="s">
        <v>253</v>
      </c>
      <c r="M663" t="s">
        <v>44</v>
      </c>
      <c r="O663">
        <v>2020</v>
      </c>
    </row>
    <row r="664" spans="1:15" x14ac:dyDescent="0.2">
      <c r="A664">
        <v>156</v>
      </c>
      <c r="B664" t="s">
        <v>278</v>
      </c>
      <c r="C664" t="s">
        <v>75</v>
      </c>
      <c r="D664">
        <v>4</v>
      </c>
      <c r="E664">
        <v>123900</v>
      </c>
      <c r="F664">
        <v>0</v>
      </c>
      <c r="G664" s="1">
        <v>0</v>
      </c>
      <c r="H664">
        <v>0</v>
      </c>
      <c r="I664">
        <v>1000960</v>
      </c>
      <c r="J664" t="b">
        <v>1</v>
      </c>
      <c r="K664" t="s">
        <v>13</v>
      </c>
      <c r="L664" t="s">
        <v>253</v>
      </c>
      <c r="M664" t="s">
        <v>91</v>
      </c>
      <c r="O664">
        <v>2020</v>
      </c>
    </row>
    <row r="665" spans="1:15" x14ac:dyDescent="0.2">
      <c r="A665">
        <v>162</v>
      </c>
      <c r="B665" t="s">
        <v>287</v>
      </c>
      <c r="C665" t="s">
        <v>88</v>
      </c>
      <c r="D665">
        <v>4</v>
      </c>
      <c r="E665">
        <v>123900</v>
      </c>
      <c r="F665">
        <v>0</v>
      </c>
      <c r="G665" s="1">
        <v>0</v>
      </c>
      <c r="H665">
        <v>0</v>
      </c>
      <c r="I665">
        <v>1005107</v>
      </c>
      <c r="J665" t="b">
        <v>1</v>
      </c>
      <c r="K665" t="s">
        <v>13</v>
      </c>
      <c r="L665" t="s">
        <v>253</v>
      </c>
      <c r="M665" t="s">
        <v>39</v>
      </c>
      <c r="O665">
        <v>2020</v>
      </c>
    </row>
    <row r="666" spans="1:15" x14ac:dyDescent="0.2">
      <c r="A666">
        <v>176</v>
      </c>
      <c r="B666" t="s">
        <v>306</v>
      </c>
      <c r="C666" t="s">
        <v>307</v>
      </c>
      <c r="D666">
        <v>4</v>
      </c>
      <c r="E666">
        <v>123900</v>
      </c>
      <c r="F666">
        <v>0</v>
      </c>
      <c r="G666" s="1">
        <v>0</v>
      </c>
      <c r="H666">
        <v>0</v>
      </c>
      <c r="I666">
        <v>1013975</v>
      </c>
      <c r="J666" t="b">
        <v>1</v>
      </c>
      <c r="K666" t="s">
        <v>13</v>
      </c>
      <c r="L666" t="s">
        <v>253</v>
      </c>
      <c r="M666" t="s">
        <v>44</v>
      </c>
      <c r="O666">
        <v>2020</v>
      </c>
    </row>
    <row r="667" spans="1:15" x14ac:dyDescent="0.2">
      <c r="A667">
        <v>189</v>
      </c>
      <c r="B667" t="s">
        <v>184</v>
      </c>
      <c r="C667" t="s">
        <v>326</v>
      </c>
      <c r="D667">
        <v>5</v>
      </c>
      <c r="E667">
        <v>123900</v>
      </c>
      <c r="F667">
        <v>0</v>
      </c>
      <c r="G667" s="1">
        <v>0</v>
      </c>
      <c r="H667">
        <v>0</v>
      </c>
      <c r="I667">
        <v>1005577</v>
      </c>
      <c r="J667" t="b">
        <v>1</v>
      </c>
      <c r="K667" t="s">
        <v>3</v>
      </c>
      <c r="L667" t="s">
        <v>315</v>
      </c>
      <c r="M667" t="s">
        <v>91</v>
      </c>
      <c r="O667">
        <v>2020</v>
      </c>
    </row>
    <row r="668" spans="1:15" x14ac:dyDescent="0.2">
      <c r="A668">
        <v>193</v>
      </c>
      <c r="B668" t="s">
        <v>125</v>
      </c>
      <c r="C668" t="s">
        <v>332</v>
      </c>
      <c r="D668">
        <v>5</v>
      </c>
      <c r="E668">
        <v>123900</v>
      </c>
      <c r="F668">
        <v>0</v>
      </c>
      <c r="G668" s="1">
        <v>0</v>
      </c>
      <c r="H668">
        <v>0</v>
      </c>
      <c r="I668">
        <v>1011864</v>
      </c>
      <c r="J668" t="b">
        <v>1</v>
      </c>
      <c r="K668" t="s">
        <v>3</v>
      </c>
      <c r="L668" t="s">
        <v>315</v>
      </c>
      <c r="M668" t="s">
        <v>44</v>
      </c>
      <c r="O668">
        <v>2020</v>
      </c>
    </row>
    <row r="669" spans="1:15" x14ac:dyDescent="0.2">
      <c r="A669">
        <v>211</v>
      </c>
      <c r="B669" t="s">
        <v>358</v>
      </c>
      <c r="C669" t="s">
        <v>359</v>
      </c>
      <c r="D669">
        <v>5</v>
      </c>
      <c r="E669">
        <v>123900</v>
      </c>
      <c r="F669">
        <v>0</v>
      </c>
      <c r="G669" s="1">
        <v>0</v>
      </c>
      <c r="H669">
        <v>0</v>
      </c>
      <c r="I669">
        <v>1006097</v>
      </c>
      <c r="J669" t="b">
        <v>1</v>
      </c>
      <c r="K669" t="s">
        <v>3</v>
      </c>
      <c r="L669" t="s">
        <v>315</v>
      </c>
      <c r="M669" t="s">
        <v>44</v>
      </c>
      <c r="O669">
        <v>2020</v>
      </c>
    </row>
    <row r="670" spans="1:15" x14ac:dyDescent="0.2">
      <c r="A670">
        <v>254</v>
      </c>
      <c r="B670" t="s">
        <v>416</v>
      </c>
      <c r="C670" t="s">
        <v>417</v>
      </c>
      <c r="D670">
        <v>6</v>
      </c>
      <c r="E670">
        <v>123900</v>
      </c>
      <c r="F670">
        <v>0</v>
      </c>
      <c r="G670" s="1">
        <v>0</v>
      </c>
      <c r="H670">
        <v>0</v>
      </c>
      <c r="I670">
        <v>1000980</v>
      </c>
      <c r="J670" t="b">
        <v>1</v>
      </c>
      <c r="K670" t="s">
        <v>14</v>
      </c>
      <c r="L670" t="s">
        <v>376</v>
      </c>
      <c r="M670" t="s">
        <v>91</v>
      </c>
      <c r="O670">
        <v>2020</v>
      </c>
    </row>
    <row r="671" spans="1:15" x14ac:dyDescent="0.2">
      <c r="A671">
        <v>257</v>
      </c>
      <c r="B671" t="s">
        <v>420</v>
      </c>
      <c r="C671" t="s">
        <v>421</v>
      </c>
      <c r="D671">
        <v>6</v>
      </c>
      <c r="E671">
        <v>123900</v>
      </c>
      <c r="F671">
        <v>0</v>
      </c>
      <c r="G671" s="1">
        <v>0</v>
      </c>
      <c r="H671">
        <v>0</v>
      </c>
      <c r="I671">
        <v>1005831</v>
      </c>
      <c r="J671" t="b">
        <v>1</v>
      </c>
      <c r="K671" t="s">
        <v>14</v>
      </c>
      <c r="L671" t="s">
        <v>376</v>
      </c>
      <c r="M671" t="s">
        <v>39</v>
      </c>
      <c r="O671">
        <v>2020</v>
      </c>
    </row>
    <row r="672" spans="1:15" x14ac:dyDescent="0.2">
      <c r="A672">
        <v>263</v>
      </c>
      <c r="B672" t="s">
        <v>184</v>
      </c>
      <c r="C672" t="s">
        <v>427</v>
      </c>
      <c r="D672">
        <v>6</v>
      </c>
      <c r="E672">
        <v>123900</v>
      </c>
      <c r="F672">
        <v>0</v>
      </c>
      <c r="G672" s="1">
        <v>0</v>
      </c>
      <c r="H672">
        <v>0</v>
      </c>
      <c r="I672">
        <v>1013611</v>
      </c>
      <c r="J672" t="b">
        <v>1</v>
      </c>
      <c r="K672" t="s">
        <v>14</v>
      </c>
      <c r="L672" t="s">
        <v>376</v>
      </c>
      <c r="M672" t="s">
        <v>44</v>
      </c>
      <c r="O672">
        <v>2020</v>
      </c>
    </row>
    <row r="673" spans="1:15" x14ac:dyDescent="0.2">
      <c r="A673">
        <v>268</v>
      </c>
      <c r="B673" t="s">
        <v>37</v>
      </c>
      <c r="C673" t="s">
        <v>432</v>
      </c>
      <c r="D673">
        <v>6</v>
      </c>
      <c r="E673">
        <v>123900</v>
      </c>
      <c r="F673">
        <v>0</v>
      </c>
      <c r="G673" s="1">
        <v>0</v>
      </c>
      <c r="H673">
        <v>0</v>
      </c>
      <c r="I673">
        <v>1004850</v>
      </c>
      <c r="J673" t="b">
        <v>1</v>
      </c>
      <c r="K673" t="s">
        <v>14</v>
      </c>
      <c r="L673" t="s">
        <v>376</v>
      </c>
      <c r="M673" t="s">
        <v>36</v>
      </c>
      <c r="O673">
        <v>2020</v>
      </c>
    </row>
    <row r="674" spans="1:15" x14ac:dyDescent="0.2">
      <c r="A674">
        <v>270</v>
      </c>
      <c r="B674" t="s">
        <v>434</v>
      </c>
      <c r="C674" t="s">
        <v>435</v>
      </c>
      <c r="D674">
        <v>6</v>
      </c>
      <c r="E674">
        <v>123900</v>
      </c>
      <c r="F674">
        <v>0</v>
      </c>
      <c r="G674" s="1">
        <v>0</v>
      </c>
      <c r="H674">
        <v>0</v>
      </c>
      <c r="I674">
        <v>1004437</v>
      </c>
      <c r="J674" t="b">
        <v>1</v>
      </c>
      <c r="K674" t="s">
        <v>14</v>
      </c>
      <c r="L674" t="s">
        <v>376</v>
      </c>
      <c r="M674" t="s">
        <v>39</v>
      </c>
      <c r="O674">
        <v>2020</v>
      </c>
    </row>
    <row r="675" spans="1:15" x14ac:dyDescent="0.2">
      <c r="A675">
        <v>290</v>
      </c>
      <c r="B675" t="s">
        <v>184</v>
      </c>
      <c r="C675" t="s">
        <v>456</v>
      </c>
      <c r="D675">
        <v>17</v>
      </c>
      <c r="E675">
        <v>123900</v>
      </c>
      <c r="F675">
        <v>0</v>
      </c>
      <c r="G675" s="1">
        <v>0</v>
      </c>
      <c r="H675">
        <v>0</v>
      </c>
      <c r="I675">
        <v>1006110</v>
      </c>
      <c r="J675" t="b">
        <v>1</v>
      </c>
      <c r="K675" t="s">
        <v>16</v>
      </c>
      <c r="L675" t="s">
        <v>439</v>
      </c>
      <c r="M675" t="s">
        <v>36</v>
      </c>
      <c r="O675">
        <v>2020</v>
      </c>
    </row>
    <row r="676" spans="1:15" x14ac:dyDescent="0.2">
      <c r="A676">
        <v>304</v>
      </c>
      <c r="B676" t="s">
        <v>469</v>
      </c>
      <c r="C676" t="s">
        <v>470</v>
      </c>
      <c r="D676">
        <v>17</v>
      </c>
      <c r="E676">
        <v>123900</v>
      </c>
      <c r="F676">
        <v>0</v>
      </c>
      <c r="G676" s="1">
        <v>0</v>
      </c>
      <c r="H676">
        <v>0</v>
      </c>
      <c r="I676">
        <v>1000044</v>
      </c>
      <c r="J676" t="b">
        <v>1</v>
      </c>
      <c r="K676" t="s">
        <v>16</v>
      </c>
      <c r="L676" t="s">
        <v>439</v>
      </c>
      <c r="M676" t="s">
        <v>39</v>
      </c>
      <c r="O676">
        <v>2020</v>
      </c>
    </row>
    <row r="677" spans="1:15" x14ac:dyDescent="0.2">
      <c r="A677">
        <v>310</v>
      </c>
      <c r="B677" t="s">
        <v>478</v>
      </c>
      <c r="C677" t="s">
        <v>479</v>
      </c>
      <c r="D677">
        <v>17</v>
      </c>
      <c r="E677">
        <v>123900</v>
      </c>
      <c r="F677">
        <v>0</v>
      </c>
      <c r="G677" s="1">
        <v>0</v>
      </c>
      <c r="H677">
        <v>0</v>
      </c>
      <c r="I677">
        <v>1001195</v>
      </c>
      <c r="J677" t="b">
        <v>1</v>
      </c>
      <c r="K677" t="s">
        <v>16</v>
      </c>
      <c r="L677" t="s">
        <v>439</v>
      </c>
      <c r="M677" t="s">
        <v>44</v>
      </c>
      <c r="O677">
        <v>2020</v>
      </c>
    </row>
    <row r="678" spans="1:15" x14ac:dyDescent="0.2">
      <c r="A678">
        <v>311</v>
      </c>
      <c r="B678" t="s">
        <v>148</v>
      </c>
      <c r="C678" t="s">
        <v>480</v>
      </c>
      <c r="D678">
        <v>17</v>
      </c>
      <c r="E678">
        <v>123900</v>
      </c>
      <c r="F678">
        <v>0</v>
      </c>
      <c r="G678" s="1">
        <v>0</v>
      </c>
      <c r="H678">
        <v>0</v>
      </c>
      <c r="I678">
        <v>1006108</v>
      </c>
      <c r="J678" t="b">
        <v>1</v>
      </c>
      <c r="K678" t="s">
        <v>16</v>
      </c>
      <c r="L678" t="s">
        <v>439</v>
      </c>
      <c r="M678" t="s">
        <v>36</v>
      </c>
      <c r="O678">
        <v>2020</v>
      </c>
    </row>
    <row r="679" spans="1:15" x14ac:dyDescent="0.2">
      <c r="A679">
        <v>345</v>
      </c>
      <c r="B679" t="s">
        <v>42</v>
      </c>
      <c r="C679" t="s">
        <v>423</v>
      </c>
      <c r="D679">
        <v>7</v>
      </c>
      <c r="E679">
        <v>123900</v>
      </c>
      <c r="F679">
        <v>0</v>
      </c>
      <c r="G679" s="1">
        <v>0</v>
      </c>
      <c r="H679">
        <v>0</v>
      </c>
      <c r="I679">
        <v>1008940</v>
      </c>
      <c r="J679" t="b">
        <v>1</v>
      </c>
      <c r="K679" t="s">
        <v>2</v>
      </c>
      <c r="L679" t="s">
        <v>496</v>
      </c>
      <c r="M679" t="s">
        <v>39</v>
      </c>
      <c r="O679">
        <v>2020</v>
      </c>
    </row>
    <row r="680" spans="1:15" x14ac:dyDescent="0.2">
      <c r="A680">
        <v>347</v>
      </c>
      <c r="B680" t="s">
        <v>121</v>
      </c>
      <c r="C680" t="s">
        <v>516</v>
      </c>
      <c r="D680">
        <v>7</v>
      </c>
      <c r="E680">
        <v>123900</v>
      </c>
      <c r="F680">
        <v>0</v>
      </c>
      <c r="G680" s="1">
        <v>0</v>
      </c>
      <c r="H680">
        <v>0</v>
      </c>
      <c r="I680">
        <v>1004681</v>
      </c>
      <c r="J680" t="b">
        <v>1</v>
      </c>
      <c r="K680" t="s">
        <v>2</v>
      </c>
      <c r="L680" t="s">
        <v>496</v>
      </c>
      <c r="M680" t="s">
        <v>39</v>
      </c>
      <c r="O680">
        <v>2020</v>
      </c>
    </row>
    <row r="681" spans="1:15" x14ac:dyDescent="0.2">
      <c r="A681">
        <v>349</v>
      </c>
      <c r="B681" t="s">
        <v>287</v>
      </c>
      <c r="C681" t="s">
        <v>518</v>
      </c>
      <c r="D681">
        <v>7</v>
      </c>
      <c r="E681">
        <v>123900</v>
      </c>
      <c r="F681">
        <v>0</v>
      </c>
      <c r="G681" s="1">
        <v>0</v>
      </c>
      <c r="H681">
        <v>0</v>
      </c>
      <c r="I681">
        <v>997254</v>
      </c>
      <c r="J681" t="b">
        <v>1</v>
      </c>
      <c r="K681" t="s">
        <v>2</v>
      </c>
      <c r="L681" t="s">
        <v>496</v>
      </c>
      <c r="M681" t="s">
        <v>44</v>
      </c>
      <c r="O681">
        <v>2020</v>
      </c>
    </row>
    <row r="682" spans="1:15" x14ac:dyDescent="0.2">
      <c r="A682">
        <v>354</v>
      </c>
      <c r="B682" t="s">
        <v>160</v>
      </c>
      <c r="C682" t="s">
        <v>524</v>
      </c>
      <c r="D682">
        <v>7</v>
      </c>
      <c r="E682">
        <v>123900</v>
      </c>
      <c r="F682">
        <v>0</v>
      </c>
      <c r="G682" s="1">
        <v>0</v>
      </c>
      <c r="H682">
        <v>0</v>
      </c>
      <c r="I682">
        <v>1013977</v>
      </c>
      <c r="J682" t="b">
        <v>1</v>
      </c>
      <c r="K682" t="s">
        <v>2</v>
      </c>
      <c r="L682" t="s">
        <v>496</v>
      </c>
      <c r="M682" t="s">
        <v>39</v>
      </c>
      <c r="O682">
        <v>2020</v>
      </c>
    </row>
    <row r="683" spans="1:15" x14ac:dyDescent="0.2">
      <c r="A683">
        <v>359</v>
      </c>
      <c r="B683" t="s">
        <v>374</v>
      </c>
      <c r="C683" t="s">
        <v>531</v>
      </c>
      <c r="D683">
        <v>7</v>
      </c>
      <c r="E683">
        <v>123900</v>
      </c>
      <c r="F683">
        <v>0</v>
      </c>
      <c r="G683" s="1">
        <v>0</v>
      </c>
      <c r="H683">
        <v>0</v>
      </c>
      <c r="I683">
        <v>1008202</v>
      </c>
      <c r="J683" t="b">
        <v>1</v>
      </c>
      <c r="K683" t="s">
        <v>2</v>
      </c>
      <c r="L683" t="s">
        <v>496</v>
      </c>
      <c r="M683" t="s">
        <v>44</v>
      </c>
      <c r="O683">
        <v>2020</v>
      </c>
    </row>
    <row r="684" spans="1:15" x14ac:dyDescent="0.2">
      <c r="A684">
        <v>361</v>
      </c>
      <c r="B684" t="s">
        <v>184</v>
      </c>
      <c r="C684" t="s">
        <v>248</v>
      </c>
      <c r="D684">
        <v>7</v>
      </c>
      <c r="E684">
        <v>123900</v>
      </c>
      <c r="F684">
        <v>0</v>
      </c>
      <c r="G684" s="1">
        <v>0</v>
      </c>
      <c r="H684">
        <v>0</v>
      </c>
      <c r="I684">
        <v>1004940</v>
      </c>
      <c r="J684" t="b">
        <v>1</v>
      </c>
      <c r="K684" t="s">
        <v>2</v>
      </c>
      <c r="L684" t="s">
        <v>496</v>
      </c>
      <c r="M684" t="s">
        <v>36</v>
      </c>
      <c r="O684">
        <v>2020</v>
      </c>
    </row>
    <row r="685" spans="1:15" x14ac:dyDescent="0.2">
      <c r="A685">
        <v>367</v>
      </c>
      <c r="B685" t="s">
        <v>70</v>
      </c>
      <c r="C685" t="s">
        <v>538</v>
      </c>
      <c r="D685">
        <v>7</v>
      </c>
      <c r="E685">
        <v>123900</v>
      </c>
      <c r="F685">
        <v>0</v>
      </c>
      <c r="G685" s="1">
        <v>0</v>
      </c>
      <c r="H685">
        <v>0</v>
      </c>
      <c r="I685">
        <v>999382</v>
      </c>
      <c r="J685" t="b">
        <v>1</v>
      </c>
      <c r="K685" t="s">
        <v>2</v>
      </c>
      <c r="L685" t="s">
        <v>496</v>
      </c>
      <c r="M685" t="s">
        <v>44</v>
      </c>
      <c r="O685">
        <v>2020</v>
      </c>
    </row>
    <row r="686" spans="1:15" x14ac:dyDescent="0.2">
      <c r="A686">
        <v>371</v>
      </c>
      <c r="B686" t="s">
        <v>542</v>
      </c>
      <c r="C686" t="s">
        <v>543</v>
      </c>
      <c r="D686">
        <v>18</v>
      </c>
      <c r="E686">
        <v>123900</v>
      </c>
      <c r="F686">
        <v>0</v>
      </c>
      <c r="G686" s="1">
        <v>0</v>
      </c>
      <c r="H686">
        <v>0</v>
      </c>
      <c r="I686">
        <v>1008436</v>
      </c>
      <c r="J686" t="b">
        <v>1</v>
      </c>
      <c r="K686" t="s">
        <v>541</v>
      </c>
      <c r="L686" t="s">
        <v>17</v>
      </c>
      <c r="M686" t="s">
        <v>39</v>
      </c>
      <c r="N686" t="s">
        <v>44</v>
      </c>
      <c r="O686">
        <v>2020</v>
      </c>
    </row>
    <row r="687" spans="1:15" x14ac:dyDescent="0.2">
      <c r="A687">
        <v>372</v>
      </c>
      <c r="B687" t="s">
        <v>544</v>
      </c>
      <c r="C687" t="s">
        <v>38</v>
      </c>
      <c r="D687">
        <v>18</v>
      </c>
      <c r="E687">
        <v>123900</v>
      </c>
      <c r="F687">
        <v>0</v>
      </c>
      <c r="G687" s="1">
        <v>0</v>
      </c>
      <c r="H687">
        <v>0</v>
      </c>
      <c r="I687">
        <v>1014038</v>
      </c>
      <c r="J687" t="b">
        <v>1</v>
      </c>
      <c r="K687" t="s">
        <v>541</v>
      </c>
      <c r="L687" t="s">
        <v>17</v>
      </c>
      <c r="M687" t="s">
        <v>39</v>
      </c>
      <c r="O687">
        <v>2020</v>
      </c>
    </row>
    <row r="688" spans="1:15" x14ac:dyDescent="0.2">
      <c r="A688">
        <v>373</v>
      </c>
      <c r="B688" t="s">
        <v>174</v>
      </c>
      <c r="C688" t="s">
        <v>545</v>
      </c>
      <c r="D688">
        <v>18</v>
      </c>
      <c r="E688">
        <v>123900</v>
      </c>
      <c r="F688">
        <v>0</v>
      </c>
      <c r="G688" s="1">
        <v>0</v>
      </c>
      <c r="H688">
        <v>0</v>
      </c>
      <c r="I688">
        <v>1009708</v>
      </c>
      <c r="J688" t="b">
        <v>1</v>
      </c>
      <c r="K688" t="s">
        <v>541</v>
      </c>
      <c r="L688" t="s">
        <v>17</v>
      </c>
      <c r="M688" t="s">
        <v>44</v>
      </c>
      <c r="N688" t="s">
        <v>36</v>
      </c>
      <c r="O688">
        <v>2020</v>
      </c>
    </row>
    <row r="689" spans="1:15" x14ac:dyDescent="0.2">
      <c r="A689">
        <v>384</v>
      </c>
      <c r="B689" t="s">
        <v>202</v>
      </c>
      <c r="C689" t="s">
        <v>254</v>
      </c>
      <c r="D689">
        <v>18</v>
      </c>
      <c r="E689">
        <v>123900</v>
      </c>
      <c r="F689">
        <v>0</v>
      </c>
      <c r="G689" s="1">
        <v>0</v>
      </c>
      <c r="H689">
        <v>0</v>
      </c>
      <c r="I689">
        <v>993902</v>
      </c>
      <c r="J689" t="b">
        <v>1</v>
      </c>
      <c r="K689" t="s">
        <v>541</v>
      </c>
      <c r="L689" t="s">
        <v>17</v>
      </c>
      <c r="M689" t="s">
        <v>91</v>
      </c>
      <c r="O689">
        <v>2020</v>
      </c>
    </row>
    <row r="690" spans="1:15" x14ac:dyDescent="0.2">
      <c r="A690">
        <v>401</v>
      </c>
      <c r="B690" t="s">
        <v>570</v>
      </c>
      <c r="C690" t="s">
        <v>571</v>
      </c>
      <c r="D690">
        <v>18</v>
      </c>
      <c r="E690">
        <v>123900</v>
      </c>
      <c r="F690">
        <v>0</v>
      </c>
      <c r="G690" s="1">
        <v>0</v>
      </c>
      <c r="H690">
        <v>0</v>
      </c>
      <c r="I690">
        <v>1006135</v>
      </c>
      <c r="J690" t="b">
        <v>1</v>
      </c>
      <c r="K690" t="s">
        <v>541</v>
      </c>
      <c r="L690" t="s">
        <v>17</v>
      </c>
      <c r="M690" t="s">
        <v>36</v>
      </c>
      <c r="O690">
        <v>2020</v>
      </c>
    </row>
    <row r="691" spans="1:15" x14ac:dyDescent="0.2">
      <c r="A691">
        <v>407</v>
      </c>
      <c r="B691" t="s">
        <v>318</v>
      </c>
      <c r="C691" t="s">
        <v>579</v>
      </c>
      <c r="D691">
        <v>18</v>
      </c>
      <c r="E691">
        <v>123900</v>
      </c>
      <c r="F691">
        <v>0</v>
      </c>
      <c r="G691" s="1">
        <v>0</v>
      </c>
      <c r="H691">
        <v>0</v>
      </c>
      <c r="I691">
        <v>1002296</v>
      </c>
      <c r="J691" t="b">
        <v>1</v>
      </c>
      <c r="K691" t="s">
        <v>541</v>
      </c>
      <c r="L691" t="s">
        <v>17</v>
      </c>
      <c r="M691" t="s">
        <v>36</v>
      </c>
      <c r="O691">
        <v>2020</v>
      </c>
    </row>
    <row r="692" spans="1:15" x14ac:dyDescent="0.2">
      <c r="A692">
        <v>423</v>
      </c>
      <c r="B692" t="s">
        <v>244</v>
      </c>
      <c r="C692" t="s">
        <v>596</v>
      </c>
      <c r="D692">
        <v>8</v>
      </c>
      <c r="E692">
        <v>123900</v>
      </c>
      <c r="F692">
        <v>0</v>
      </c>
      <c r="G692" s="1">
        <v>0</v>
      </c>
      <c r="H692">
        <v>0</v>
      </c>
      <c r="I692">
        <v>1006128</v>
      </c>
      <c r="J692" t="b">
        <v>1</v>
      </c>
      <c r="K692" t="s">
        <v>5</v>
      </c>
      <c r="L692" t="s">
        <v>588</v>
      </c>
      <c r="M692" t="s">
        <v>44</v>
      </c>
      <c r="N692" t="s">
        <v>36</v>
      </c>
      <c r="O692">
        <v>2020</v>
      </c>
    </row>
    <row r="693" spans="1:15" x14ac:dyDescent="0.2">
      <c r="A693">
        <v>424</v>
      </c>
      <c r="B693" t="s">
        <v>597</v>
      </c>
      <c r="C693" t="s">
        <v>598</v>
      </c>
      <c r="D693">
        <v>8</v>
      </c>
      <c r="E693">
        <v>123900</v>
      </c>
      <c r="F693">
        <v>0</v>
      </c>
      <c r="G693" s="1">
        <v>0</v>
      </c>
      <c r="H693">
        <v>0</v>
      </c>
      <c r="I693">
        <v>1006159</v>
      </c>
      <c r="J693" t="b">
        <v>1</v>
      </c>
      <c r="K693" t="s">
        <v>5</v>
      </c>
      <c r="L693" t="s">
        <v>588</v>
      </c>
      <c r="M693" t="s">
        <v>39</v>
      </c>
      <c r="O693">
        <v>2020</v>
      </c>
    </row>
    <row r="694" spans="1:15" x14ac:dyDescent="0.2">
      <c r="A694">
        <v>434</v>
      </c>
      <c r="B694" t="s">
        <v>223</v>
      </c>
      <c r="C694" t="s">
        <v>68</v>
      </c>
      <c r="D694">
        <v>8</v>
      </c>
      <c r="E694">
        <v>123900</v>
      </c>
      <c r="F694">
        <v>0</v>
      </c>
      <c r="G694" s="1">
        <v>0</v>
      </c>
      <c r="H694">
        <v>0</v>
      </c>
      <c r="I694">
        <v>1004991</v>
      </c>
      <c r="J694" t="b">
        <v>1</v>
      </c>
      <c r="K694" t="s">
        <v>5</v>
      </c>
      <c r="L694" t="s">
        <v>588</v>
      </c>
      <c r="M694" t="s">
        <v>36</v>
      </c>
      <c r="O694">
        <v>2020</v>
      </c>
    </row>
    <row r="695" spans="1:15" x14ac:dyDescent="0.2">
      <c r="A695">
        <v>435</v>
      </c>
      <c r="B695" t="s">
        <v>121</v>
      </c>
      <c r="C695" t="s">
        <v>611</v>
      </c>
      <c r="D695">
        <v>8</v>
      </c>
      <c r="E695">
        <v>123900</v>
      </c>
      <c r="F695">
        <v>0</v>
      </c>
      <c r="G695" s="1">
        <v>0</v>
      </c>
      <c r="H695">
        <v>0</v>
      </c>
      <c r="I695">
        <v>1006030</v>
      </c>
      <c r="J695" t="b">
        <v>1</v>
      </c>
      <c r="K695" t="s">
        <v>5</v>
      </c>
      <c r="L695" t="s">
        <v>588</v>
      </c>
      <c r="M695" t="s">
        <v>39</v>
      </c>
      <c r="O695">
        <v>2020</v>
      </c>
    </row>
    <row r="696" spans="1:15" x14ac:dyDescent="0.2">
      <c r="A696">
        <v>449</v>
      </c>
      <c r="B696" t="s">
        <v>82</v>
      </c>
      <c r="C696" t="s">
        <v>624</v>
      </c>
      <c r="D696">
        <v>8</v>
      </c>
      <c r="E696">
        <v>123900</v>
      </c>
      <c r="F696">
        <v>0</v>
      </c>
      <c r="G696" s="1">
        <v>0</v>
      </c>
      <c r="H696">
        <v>0</v>
      </c>
      <c r="I696">
        <v>1001024</v>
      </c>
      <c r="J696" t="b">
        <v>1</v>
      </c>
      <c r="K696" t="s">
        <v>5</v>
      </c>
      <c r="L696" t="s">
        <v>588</v>
      </c>
      <c r="M696" t="s">
        <v>91</v>
      </c>
      <c r="O696">
        <v>2020</v>
      </c>
    </row>
    <row r="697" spans="1:15" x14ac:dyDescent="0.2">
      <c r="A697">
        <v>450</v>
      </c>
      <c r="B697" t="s">
        <v>560</v>
      </c>
      <c r="C697" t="s">
        <v>354</v>
      </c>
      <c r="D697">
        <v>8</v>
      </c>
      <c r="E697">
        <v>123900</v>
      </c>
      <c r="F697">
        <v>0</v>
      </c>
      <c r="G697" s="1">
        <v>0</v>
      </c>
      <c r="H697">
        <v>0</v>
      </c>
      <c r="I697">
        <v>1004919</v>
      </c>
      <c r="J697" t="b">
        <v>1</v>
      </c>
      <c r="K697" t="s">
        <v>5</v>
      </c>
      <c r="L697" t="s">
        <v>588</v>
      </c>
      <c r="M697" t="s">
        <v>44</v>
      </c>
      <c r="O697">
        <v>2020</v>
      </c>
    </row>
    <row r="698" spans="1:15" x14ac:dyDescent="0.2">
      <c r="A698">
        <v>457</v>
      </c>
      <c r="B698" t="s">
        <v>630</v>
      </c>
      <c r="C698" t="s">
        <v>111</v>
      </c>
      <c r="D698">
        <v>8</v>
      </c>
      <c r="E698">
        <v>123900</v>
      </c>
      <c r="F698">
        <v>0</v>
      </c>
      <c r="G698" s="1">
        <v>0</v>
      </c>
      <c r="H698">
        <v>0</v>
      </c>
      <c r="I698">
        <v>1002590</v>
      </c>
      <c r="J698" t="b">
        <v>1</v>
      </c>
      <c r="K698" t="s">
        <v>5</v>
      </c>
      <c r="L698" t="s">
        <v>588</v>
      </c>
      <c r="M698" t="s">
        <v>44</v>
      </c>
      <c r="O698">
        <v>2020</v>
      </c>
    </row>
    <row r="699" spans="1:15" x14ac:dyDescent="0.2">
      <c r="A699">
        <v>461</v>
      </c>
      <c r="B699" t="s">
        <v>193</v>
      </c>
      <c r="C699" t="s">
        <v>637</v>
      </c>
      <c r="D699">
        <v>10</v>
      </c>
      <c r="E699">
        <v>123900</v>
      </c>
      <c r="F699">
        <v>0</v>
      </c>
      <c r="G699" s="1">
        <v>0</v>
      </c>
      <c r="H699">
        <v>0</v>
      </c>
      <c r="I699">
        <v>1008139</v>
      </c>
      <c r="J699" t="b">
        <v>1</v>
      </c>
      <c r="K699" t="s">
        <v>4</v>
      </c>
      <c r="L699" t="s">
        <v>636</v>
      </c>
      <c r="M699" t="s">
        <v>44</v>
      </c>
      <c r="O699">
        <v>2020</v>
      </c>
    </row>
    <row r="700" spans="1:15" x14ac:dyDescent="0.2">
      <c r="A700">
        <v>462</v>
      </c>
      <c r="B700" t="s">
        <v>638</v>
      </c>
      <c r="C700" t="s">
        <v>639</v>
      </c>
      <c r="D700">
        <v>10</v>
      </c>
      <c r="E700">
        <v>123900</v>
      </c>
      <c r="F700">
        <v>0</v>
      </c>
      <c r="G700" s="1">
        <v>0</v>
      </c>
      <c r="H700">
        <v>0</v>
      </c>
      <c r="I700">
        <v>1014081</v>
      </c>
      <c r="J700" t="b">
        <v>1</v>
      </c>
      <c r="K700" t="s">
        <v>4</v>
      </c>
      <c r="L700" t="s">
        <v>636</v>
      </c>
      <c r="M700" t="s">
        <v>91</v>
      </c>
      <c r="O700">
        <v>2020</v>
      </c>
    </row>
    <row r="701" spans="1:15" x14ac:dyDescent="0.2">
      <c r="A701">
        <v>477</v>
      </c>
      <c r="B701" t="s">
        <v>158</v>
      </c>
      <c r="C701" t="s">
        <v>40</v>
      </c>
      <c r="D701">
        <v>10</v>
      </c>
      <c r="E701">
        <v>123900</v>
      </c>
      <c r="F701">
        <v>0</v>
      </c>
      <c r="G701" s="1">
        <v>0</v>
      </c>
      <c r="H701">
        <v>0</v>
      </c>
      <c r="I701">
        <v>1013409</v>
      </c>
      <c r="J701" t="b">
        <v>1</v>
      </c>
      <c r="K701" t="s">
        <v>4</v>
      </c>
      <c r="L701" t="s">
        <v>636</v>
      </c>
      <c r="M701" t="s">
        <v>36</v>
      </c>
      <c r="O701">
        <v>2020</v>
      </c>
    </row>
    <row r="702" spans="1:15" x14ac:dyDescent="0.2">
      <c r="A702">
        <v>488</v>
      </c>
      <c r="B702" t="s">
        <v>329</v>
      </c>
      <c r="C702" t="s">
        <v>661</v>
      </c>
      <c r="D702">
        <v>10</v>
      </c>
      <c r="E702">
        <v>123900</v>
      </c>
      <c r="F702">
        <v>0</v>
      </c>
      <c r="G702" s="1">
        <v>0</v>
      </c>
      <c r="H702">
        <v>0</v>
      </c>
      <c r="I702">
        <v>1004695</v>
      </c>
      <c r="J702" t="b">
        <v>1</v>
      </c>
      <c r="K702" t="s">
        <v>4</v>
      </c>
      <c r="L702" t="s">
        <v>636</v>
      </c>
      <c r="M702" t="s">
        <v>36</v>
      </c>
      <c r="O702">
        <v>2020</v>
      </c>
    </row>
    <row r="703" spans="1:15" x14ac:dyDescent="0.2">
      <c r="A703">
        <v>511</v>
      </c>
      <c r="B703" t="s">
        <v>402</v>
      </c>
      <c r="C703" t="s">
        <v>43</v>
      </c>
      <c r="D703">
        <v>9</v>
      </c>
      <c r="E703">
        <v>123900</v>
      </c>
      <c r="F703">
        <v>0</v>
      </c>
      <c r="G703" s="1">
        <v>0</v>
      </c>
      <c r="H703">
        <v>0</v>
      </c>
      <c r="I703">
        <v>1006138</v>
      </c>
      <c r="J703" t="b">
        <v>1</v>
      </c>
      <c r="K703" t="s">
        <v>11</v>
      </c>
      <c r="L703" t="s">
        <v>678</v>
      </c>
      <c r="M703" t="s">
        <v>39</v>
      </c>
      <c r="O703">
        <v>2020</v>
      </c>
    </row>
    <row r="704" spans="1:15" x14ac:dyDescent="0.2">
      <c r="A704">
        <v>522</v>
      </c>
      <c r="B704" t="s">
        <v>59</v>
      </c>
      <c r="C704" t="s">
        <v>696</v>
      </c>
      <c r="D704">
        <v>9</v>
      </c>
      <c r="E704">
        <v>123900</v>
      </c>
      <c r="F704">
        <v>0</v>
      </c>
      <c r="G704" s="1">
        <v>0</v>
      </c>
      <c r="H704">
        <v>0</v>
      </c>
      <c r="I704">
        <v>1001351</v>
      </c>
      <c r="J704" t="b">
        <v>1</v>
      </c>
      <c r="K704" t="s">
        <v>11</v>
      </c>
      <c r="L704" t="s">
        <v>678</v>
      </c>
      <c r="M704" t="s">
        <v>44</v>
      </c>
      <c r="O704">
        <v>2020</v>
      </c>
    </row>
    <row r="705" spans="1:15" x14ac:dyDescent="0.2">
      <c r="A705">
        <v>537</v>
      </c>
      <c r="B705" t="s">
        <v>709</v>
      </c>
      <c r="C705" t="s">
        <v>110</v>
      </c>
      <c r="D705">
        <v>9</v>
      </c>
      <c r="E705">
        <v>123900</v>
      </c>
      <c r="F705">
        <v>2</v>
      </c>
      <c r="G705" s="1">
        <v>20</v>
      </c>
      <c r="H705">
        <v>40</v>
      </c>
      <c r="I705">
        <v>1006137</v>
      </c>
      <c r="J705" t="b">
        <v>1</v>
      </c>
      <c r="K705" t="s">
        <v>11</v>
      </c>
      <c r="L705" t="s">
        <v>678</v>
      </c>
      <c r="M705" t="s">
        <v>44</v>
      </c>
      <c r="O705">
        <v>2020</v>
      </c>
    </row>
    <row r="706" spans="1:15" x14ac:dyDescent="0.2">
      <c r="A706">
        <v>546</v>
      </c>
      <c r="B706" t="s">
        <v>717</v>
      </c>
      <c r="C706" t="s">
        <v>718</v>
      </c>
      <c r="D706">
        <v>9</v>
      </c>
      <c r="E706">
        <v>123900</v>
      </c>
      <c r="F706">
        <v>0</v>
      </c>
      <c r="G706" s="1">
        <v>0</v>
      </c>
      <c r="H706">
        <v>0</v>
      </c>
      <c r="I706">
        <v>1004965</v>
      </c>
      <c r="J706" t="b">
        <v>1</v>
      </c>
      <c r="K706" t="s">
        <v>11</v>
      </c>
      <c r="L706" t="s">
        <v>678</v>
      </c>
      <c r="M706" t="s">
        <v>91</v>
      </c>
      <c r="N706" t="s">
        <v>44</v>
      </c>
      <c r="O706">
        <v>2020</v>
      </c>
    </row>
    <row r="707" spans="1:15" x14ac:dyDescent="0.2">
      <c r="A707">
        <v>559</v>
      </c>
      <c r="B707" t="s">
        <v>731</v>
      </c>
      <c r="C707" t="s">
        <v>143</v>
      </c>
      <c r="D707">
        <v>11</v>
      </c>
      <c r="E707">
        <v>123900</v>
      </c>
      <c r="F707">
        <v>0</v>
      </c>
      <c r="G707" s="1">
        <v>0</v>
      </c>
      <c r="H707">
        <v>0</v>
      </c>
      <c r="I707">
        <v>1002355</v>
      </c>
      <c r="J707" t="b">
        <v>1</v>
      </c>
      <c r="K707" t="s">
        <v>10</v>
      </c>
      <c r="L707" t="s">
        <v>723</v>
      </c>
      <c r="M707" t="s">
        <v>44</v>
      </c>
      <c r="O707">
        <v>2020</v>
      </c>
    </row>
    <row r="708" spans="1:15" x14ac:dyDescent="0.2">
      <c r="A708">
        <v>565</v>
      </c>
      <c r="B708" t="s">
        <v>161</v>
      </c>
      <c r="C708" t="s">
        <v>398</v>
      </c>
      <c r="D708">
        <v>11</v>
      </c>
      <c r="E708">
        <v>123900</v>
      </c>
      <c r="F708">
        <v>0</v>
      </c>
      <c r="G708" s="1">
        <v>0</v>
      </c>
      <c r="H708">
        <v>0</v>
      </c>
      <c r="I708">
        <v>999320</v>
      </c>
      <c r="J708" t="b">
        <v>1</v>
      </c>
      <c r="K708" t="s">
        <v>10</v>
      </c>
      <c r="L708" t="s">
        <v>723</v>
      </c>
      <c r="M708" t="s">
        <v>39</v>
      </c>
      <c r="O708">
        <v>2020</v>
      </c>
    </row>
    <row r="709" spans="1:15" x14ac:dyDescent="0.2">
      <c r="A709">
        <v>571</v>
      </c>
      <c r="B709" t="s">
        <v>184</v>
      </c>
      <c r="C709" t="s">
        <v>742</v>
      </c>
      <c r="D709">
        <v>11</v>
      </c>
      <c r="E709">
        <v>123900</v>
      </c>
      <c r="F709">
        <v>0</v>
      </c>
      <c r="G709" s="1">
        <v>0</v>
      </c>
      <c r="H709">
        <v>0</v>
      </c>
      <c r="I709">
        <v>1002248</v>
      </c>
      <c r="J709" t="b">
        <v>1</v>
      </c>
      <c r="K709" t="s">
        <v>10</v>
      </c>
      <c r="L709" t="s">
        <v>723</v>
      </c>
      <c r="M709" t="s">
        <v>91</v>
      </c>
      <c r="O709">
        <v>2020</v>
      </c>
    </row>
    <row r="710" spans="1:15" x14ac:dyDescent="0.2">
      <c r="A710">
        <v>583</v>
      </c>
      <c r="B710" t="s">
        <v>70</v>
      </c>
      <c r="C710" t="s">
        <v>755</v>
      </c>
      <c r="D710">
        <v>11</v>
      </c>
      <c r="E710">
        <v>123900</v>
      </c>
      <c r="F710">
        <v>0</v>
      </c>
      <c r="G710" s="1">
        <v>0</v>
      </c>
      <c r="H710">
        <v>0</v>
      </c>
      <c r="I710">
        <v>1002392</v>
      </c>
      <c r="J710" t="b">
        <v>1</v>
      </c>
      <c r="K710" t="s">
        <v>10</v>
      </c>
      <c r="L710" t="s">
        <v>723</v>
      </c>
      <c r="M710" t="s">
        <v>44</v>
      </c>
      <c r="N710" t="s">
        <v>36</v>
      </c>
      <c r="O710">
        <v>2020</v>
      </c>
    </row>
    <row r="711" spans="1:15" x14ac:dyDescent="0.2">
      <c r="A711">
        <v>593</v>
      </c>
      <c r="B711" t="s">
        <v>70</v>
      </c>
      <c r="C711" t="s">
        <v>767</v>
      </c>
      <c r="D711">
        <v>12</v>
      </c>
      <c r="E711">
        <v>123900</v>
      </c>
      <c r="F711">
        <v>0</v>
      </c>
      <c r="G711" s="1">
        <v>0</v>
      </c>
      <c r="H711">
        <v>0</v>
      </c>
      <c r="I711">
        <v>992786</v>
      </c>
      <c r="J711" t="b">
        <v>1</v>
      </c>
      <c r="K711" t="s">
        <v>0</v>
      </c>
      <c r="L711" t="s">
        <v>768</v>
      </c>
      <c r="M711" t="s">
        <v>44</v>
      </c>
      <c r="O711">
        <v>2020</v>
      </c>
    </row>
    <row r="712" spans="1:15" x14ac:dyDescent="0.2">
      <c r="A712">
        <v>603</v>
      </c>
      <c r="B712" t="s">
        <v>72</v>
      </c>
      <c r="C712" t="s">
        <v>779</v>
      </c>
      <c r="D712">
        <v>12</v>
      </c>
      <c r="E712">
        <v>123900</v>
      </c>
      <c r="F712">
        <v>0</v>
      </c>
      <c r="G712" s="1">
        <v>0</v>
      </c>
      <c r="H712">
        <v>0</v>
      </c>
      <c r="I712">
        <v>1008297</v>
      </c>
      <c r="J712" t="b">
        <v>1</v>
      </c>
      <c r="K712" t="s">
        <v>0</v>
      </c>
      <c r="L712" t="s">
        <v>768</v>
      </c>
      <c r="M712" t="s">
        <v>36</v>
      </c>
      <c r="O712">
        <v>2020</v>
      </c>
    </row>
    <row r="713" spans="1:15" x14ac:dyDescent="0.2">
      <c r="A713">
        <v>609</v>
      </c>
      <c r="B713" t="s">
        <v>37</v>
      </c>
      <c r="C713" t="s">
        <v>786</v>
      </c>
      <c r="D713">
        <v>12</v>
      </c>
      <c r="E713">
        <v>123900</v>
      </c>
      <c r="F713">
        <v>0</v>
      </c>
      <c r="G713" s="1">
        <v>0</v>
      </c>
      <c r="H713">
        <v>0</v>
      </c>
      <c r="I713">
        <v>1006536</v>
      </c>
      <c r="J713" t="b">
        <v>1</v>
      </c>
      <c r="K713" t="s">
        <v>0</v>
      </c>
      <c r="L713" t="s">
        <v>768</v>
      </c>
      <c r="M713" t="s">
        <v>44</v>
      </c>
      <c r="N713" t="s">
        <v>36</v>
      </c>
      <c r="O713">
        <v>2020</v>
      </c>
    </row>
    <row r="714" spans="1:15" x14ac:dyDescent="0.2">
      <c r="A714">
        <v>621</v>
      </c>
      <c r="B714" t="s">
        <v>42</v>
      </c>
      <c r="C714" t="s">
        <v>473</v>
      </c>
      <c r="D714">
        <v>12</v>
      </c>
      <c r="E714">
        <v>123900</v>
      </c>
      <c r="F714">
        <v>0</v>
      </c>
      <c r="G714" s="1">
        <v>0</v>
      </c>
      <c r="H714">
        <v>0</v>
      </c>
      <c r="I714">
        <v>1002403</v>
      </c>
      <c r="J714" t="b">
        <v>1</v>
      </c>
      <c r="K714" t="s">
        <v>0</v>
      </c>
      <c r="L714" t="s">
        <v>768</v>
      </c>
      <c r="M714" t="s">
        <v>39</v>
      </c>
      <c r="O714">
        <v>2020</v>
      </c>
    </row>
    <row r="715" spans="1:15" x14ac:dyDescent="0.2">
      <c r="A715">
        <v>625</v>
      </c>
      <c r="B715" t="s">
        <v>803</v>
      </c>
      <c r="C715" t="s">
        <v>804</v>
      </c>
      <c r="D715">
        <v>12</v>
      </c>
      <c r="E715">
        <v>123900</v>
      </c>
      <c r="F715">
        <v>0</v>
      </c>
      <c r="G715" s="1">
        <v>0</v>
      </c>
      <c r="H715">
        <v>0</v>
      </c>
      <c r="I715">
        <v>993771</v>
      </c>
      <c r="J715" t="b">
        <v>1</v>
      </c>
      <c r="K715" t="s">
        <v>0</v>
      </c>
      <c r="L715" t="s">
        <v>768</v>
      </c>
      <c r="M715" t="s">
        <v>36</v>
      </c>
      <c r="O715">
        <v>2020</v>
      </c>
    </row>
    <row r="716" spans="1:15" x14ac:dyDescent="0.2">
      <c r="A716">
        <v>635</v>
      </c>
      <c r="B716" t="s">
        <v>237</v>
      </c>
      <c r="C716" t="s">
        <v>712</v>
      </c>
      <c r="D716">
        <v>12</v>
      </c>
      <c r="E716">
        <v>123900</v>
      </c>
      <c r="F716">
        <v>0</v>
      </c>
      <c r="G716" s="1">
        <v>0</v>
      </c>
      <c r="H716">
        <v>0</v>
      </c>
      <c r="I716">
        <v>1006208</v>
      </c>
      <c r="J716" t="b">
        <v>1</v>
      </c>
      <c r="K716" t="s">
        <v>0</v>
      </c>
      <c r="L716" t="s">
        <v>768</v>
      </c>
      <c r="M716" t="s">
        <v>36</v>
      </c>
      <c r="O716">
        <v>2020</v>
      </c>
    </row>
    <row r="717" spans="1:15" x14ac:dyDescent="0.2">
      <c r="A717">
        <v>638</v>
      </c>
      <c r="B717" t="s">
        <v>184</v>
      </c>
      <c r="C717" t="s">
        <v>818</v>
      </c>
      <c r="D717">
        <v>13</v>
      </c>
      <c r="E717">
        <v>123900</v>
      </c>
      <c r="F717">
        <v>0</v>
      </c>
      <c r="G717" s="1">
        <v>0</v>
      </c>
      <c r="H717">
        <v>0</v>
      </c>
      <c r="I717">
        <v>1013976</v>
      </c>
      <c r="J717" t="b">
        <v>1</v>
      </c>
      <c r="K717" t="s">
        <v>9</v>
      </c>
      <c r="L717" t="s">
        <v>817</v>
      </c>
      <c r="M717" t="s">
        <v>91</v>
      </c>
      <c r="O717">
        <v>2020</v>
      </c>
    </row>
    <row r="718" spans="1:15" x14ac:dyDescent="0.2">
      <c r="A718">
        <v>646</v>
      </c>
      <c r="B718" t="s">
        <v>174</v>
      </c>
      <c r="C718" t="s">
        <v>825</v>
      </c>
      <c r="D718">
        <v>13</v>
      </c>
      <c r="E718">
        <v>123900</v>
      </c>
      <c r="F718">
        <v>0</v>
      </c>
      <c r="G718" s="1">
        <v>0</v>
      </c>
      <c r="H718">
        <v>0</v>
      </c>
      <c r="I718">
        <v>1002922</v>
      </c>
      <c r="J718" t="b">
        <v>1</v>
      </c>
      <c r="K718" t="s">
        <v>9</v>
      </c>
      <c r="L718" t="s">
        <v>817</v>
      </c>
      <c r="M718" t="s">
        <v>36</v>
      </c>
      <c r="O718">
        <v>2020</v>
      </c>
    </row>
    <row r="719" spans="1:15" x14ac:dyDescent="0.2">
      <c r="A719">
        <v>649</v>
      </c>
      <c r="B719" t="s">
        <v>169</v>
      </c>
      <c r="C719" t="s">
        <v>828</v>
      </c>
      <c r="D719">
        <v>13</v>
      </c>
      <c r="E719">
        <v>123900</v>
      </c>
      <c r="F719">
        <v>0</v>
      </c>
      <c r="G719" s="1">
        <v>0</v>
      </c>
      <c r="H719">
        <v>0</v>
      </c>
      <c r="I719">
        <v>1002266</v>
      </c>
      <c r="J719" t="b">
        <v>1</v>
      </c>
      <c r="K719" t="s">
        <v>9</v>
      </c>
      <c r="L719" t="s">
        <v>817</v>
      </c>
      <c r="M719" t="s">
        <v>39</v>
      </c>
      <c r="O719">
        <v>2020</v>
      </c>
    </row>
    <row r="720" spans="1:15" x14ac:dyDescent="0.2">
      <c r="A720">
        <v>662</v>
      </c>
      <c r="B720" t="s">
        <v>278</v>
      </c>
      <c r="C720" t="s">
        <v>465</v>
      </c>
      <c r="D720">
        <v>13</v>
      </c>
      <c r="E720">
        <v>123900</v>
      </c>
      <c r="F720">
        <v>0</v>
      </c>
      <c r="G720" s="1">
        <v>0</v>
      </c>
      <c r="H720">
        <v>0</v>
      </c>
      <c r="I720">
        <v>1006143</v>
      </c>
      <c r="J720" t="b">
        <v>1</v>
      </c>
      <c r="K720" t="s">
        <v>9</v>
      </c>
      <c r="L720" t="s">
        <v>817</v>
      </c>
      <c r="M720" t="s">
        <v>44</v>
      </c>
      <c r="O720">
        <v>2020</v>
      </c>
    </row>
    <row r="721" spans="1:15" x14ac:dyDescent="0.2">
      <c r="A721">
        <v>668</v>
      </c>
      <c r="B721" t="s">
        <v>174</v>
      </c>
      <c r="C721" t="s">
        <v>850</v>
      </c>
      <c r="D721">
        <v>13</v>
      </c>
      <c r="E721">
        <v>123900</v>
      </c>
      <c r="F721">
        <v>0</v>
      </c>
      <c r="G721" s="1">
        <v>0</v>
      </c>
      <c r="H721">
        <v>0</v>
      </c>
      <c r="I721">
        <v>1004360</v>
      </c>
      <c r="J721" t="b">
        <v>1</v>
      </c>
      <c r="K721" t="s">
        <v>9</v>
      </c>
      <c r="L721" t="s">
        <v>817</v>
      </c>
      <c r="M721" t="s">
        <v>44</v>
      </c>
      <c r="O721">
        <v>2020</v>
      </c>
    </row>
    <row r="722" spans="1:15" x14ac:dyDescent="0.2">
      <c r="A722">
        <v>683</v>
      </c>
      <c r="B722" t="s">
        <v>402</v>
      </c>
      <c r="C722" t="s">
        <v>864</v>
      </c>
      <c r="D722">
        <v>14</v>
      </c>
      <c r="E722">
        <v>123900</v>
      </c>
      <c r="F722">
        <v>0</v>
      </c>
      <c r="G722" s="1">
        <v>0</v>
      </c>
      <c r="H722">
        <v>0</v>
      </c>
      <c r="I722">
        <v>1008091</v>
      </c>
      <c r="J722" t="b">
        <v>1</v>
      </c>
      <c r="K722" t="s">
        <v>8</v>
      </c>
      <c r="L722" t="s">
        <v>863</v>
      </c>
      <c r="M722" t="s">
        <v>91</v>
      </c>
      <c r="O722">
        <v>2020</v>
      </c>
    </row>
    <row r="723" spans="1:15" x14ac:dyDescent="0.2">
      <c r="A723">
        <v>691</v>
      </c>
      <c r="B723" t="s">
        <v>127</v>
      </c>
      <c r="C723" t="s">
        <v>870</v>
      </c>
      <c r="D723">
        <v>14</v>
      </c>
      <c r="E723">
        <v>123900</v>
      </c>
      <c r="F723">
        <v>0</v>
      </c>
      <c r="G723" s="1">
        <v>0</v>
      </c>
      <c r="H723">
        <v>0</v>
      </c>
      <c r="I723">
        <v>1011791</v>
      </c>
      <c r="J723" t="b">
        <v>1</v>
      </c>
      <c r="K723" t="s">
        <v>8</v>
      </c>
      <c r="L723" t="s">
        <v>863</v>
      </c>
      <c r="M723" t="s">
        <v>44</v>
      </c>
      <c r="N723" t="s">
        <v>36</v>
      </c>
      <c r="O723">
        <v>2020</v>
      </c>
    </row>
    <row r="724" spans="1:15" x14ac:dyDescent="0.2">
      <c r="A724">
        <v>700</v>
      </c>
      <c r="B724" t="s">
        <v>213</v>
      </c>
      <c r="C724" t="s">
        <v>879</v>
      </c>
      <c r="D724">
        <v>14</v>
      </c>
      <c r="E724">
        <v>123900</v>
      </c>
      <c r="F724">
        <v>0</v>
      </c>
      <c r="G724" s="1">
        <v>0</v>
      </c>
      <c r="H724">
        <v>0</v>
      </c>
      <c r="I724">
        <v>1012101</v>
      </c>
      <c r="J724" t="b">
        <v>1</v>
      </c>
      <c r="K724" t="s">
        <v>8</v>
      </c>
      <c r="L724" t="s">
        <v>863</v>
      </c>
      <c r="M724" t="s">
        <v>91</v>
      </c>
      <c r="O724">
        <v>2020</v>
      </c>
    </row>
    <row r="725" spans="1:15" x14ac:dyDescent="0.2">
      <c r="A725">
        <v>701</v>
      </c>
      <c r="B725" t="s">
        <v>202</v>
      </c>
      <c r="C725" t="s">
        <v>880</v>
      </c>
      <c r="D725">
        <v>14</v>
      </c>
      <c r="E725">
        <v>123900</v>
      </c>
      <c r="F725">
        <v>0</v>
      </c>
      <c r="G725" s="1">
        <v>0</v>
      </c>
      <c r="H725">
        <v>0</v>
      </c>
      <c r="I725">
        <v>1004949</v>
      </c>
      <c r="J725" t="b">
        <v>1</v>
      </c>
      <c r="K725" t="s">
        <v>8</v>
      </c>
      <c r="L725" t="s">
        <v>863</v>
      </c>
      <c r="M725" t="s">
        <v>39</v>
      </c>
      <c r="O725">
        <v>2020</v>
      </c>
    </row>
    <row r="726" spans="1:15" x14ac:dyDescent="0.2">
      <c r="A726">
        <v>705</v>
      </c>
      <c r="B726" t="s">
        <v>761</v>
      </c>
      <c r="C726" t="s">
        <v>170</v>
      </c>
      <c r="D726">
        <v>14</v>
      </c>
      <c r="E726">
        <v>123900</v>
      </c>
      <c r="F726">
        <v>1</v>
      </c>
      <c r="G726" s="1">
        <v>21</v>
      </c>
      <c r="H726">
        <v>21</v>
      </c>
      <c r="I726">
        <v>1011936</v>
      </c>
      <c r="J726" t="b">
        <v>1</v>
      </c>
      <c r="K726" t="s">
        <v>8</v>
      </c>
      <c r="L726" t="s">
        <v>863</v>
      </c>
      <c r="M726" t="s">
        <v>36</v>
      </c>
      <c r="O726">
        <v>2020</v>
      </c>
    </row>
    <row r="727" spans="1:15" x14ac:dyDescent="0.2">
      <c r="A727">
        <v>716</v>
      </c>
      <c r="B727" t="s">
        <v>96</v>
      </c>
      <c r="C727" t="s">
        <v>893</v>
      </c>
      <c r="D727">
        <v>14</v>
      </c>
      <c r="E727">
        <v>123900</v>
      </c>
      <c r="F727">
        <v>0</v>
      </c>
      <c r="G727" s="1">
        <v>0</v>
      </c>
      <c r="H727">
        <v>0</v>
      </c>
      <c r="I727">
        <v>1013624</v>
      </c>
      <c r="J727" t="b">
        <v>1</v>
      </c>
      <c r="K727" t="s">
        <v>8</v>
      </c>
      <c r="L727" t="s">
        <v>863</v>
      </c>
      <c r="M727" t="s">
        <v>39</v>
      </c>
      <c r="O727">
        <v>2020</v>
      </c>
    </row>
    <row r="728" spans="1:15" x14ac:dyDescent="0.2">
      <c r="A728">
        <v>722</v>
      </c>
      <c r="B728" t="s">
        <v>898</v>
      </c>
      <c r="C728" t="s">
        <v>899</v>
      </c>
      <c r="D728">
        <v>14</v>
      </c>
      <c r="E728">
        <v>123900</v>
      </c>
      <c r="F728">
        <v>2</v>
      </c>
      <c r="G728" s="1">
        <v>21</v>
      </c>
      <c r="H728">
        <v>42</v>
      </c>
      <c r="I728">
        <v>1008080</v>
      </c>
      <c r="J728" t="b">
        <v>1</v>
      </c>
      <c r="K728" t="s">
        <v>8</v>
      </c>
      <c r="L728" t="s">
        <v>863</v>
      </c>
      <c r="M728" t="s">
        <v>39</v>
      </c>
      <c r="O728">
        <v>2020</v>
      </c>
    </row>
    <row r="729" spans="1:15" x14ac:dyDescent="0.2">
      <c r="A729">
        <v>727</v>
      </c>
      <c r="B729" t="s">
        <v>903</v>
      </c>
      <c r="C729" t="s">
        <v>904</v>
      </c>
      <c r="D729">
        <v>14</v>
      </c>
      <c r="E729">
        <v>123900</v>
      </c>
      <c r="F729">
        <v>0</v>
      </c>
      <c r="G729" s="1">
        <v>0</v>
      </c>
      <c r="H729">
        <v>0</v>
      </c>
      <c r="I729">
        <v>1006232</v>
      </c>
      <c r="J729" t="b">
        <v>1</v>
      </c>
      <c r="K729" t="s">
        <v>8</v>
      </c>
      <c r="L729" t="s">
        <v>863</v>
      </c>
      <c r="M729" t="s">
        <v>36</v>
      </c>
      <c r="O729">
        <v>2020</v>
      </c>
    </row>
    <row r="730" spans="1:15" x14ac:dyDescent="0.2">
      <c r="A730">
        <v>731</v>
      </c>
      <c r="B730" t="s">
        <v>42</v>
      </c>
      <c r="C730" t="s">
        <v>909</v>
      </c>
      <c r="D730">
        <v>15</v>
      </c>
      <c r="E730">
        <v>123900</v>
      </c>
      <c r="F730">
        <v>0</v>
      </c>
      <c r="G730" s="1">
        <v>0</v>
      </c>
      <c r="H730">
        <v>0</v>
      </c>
      <c r="I730">
        <v>296070</v>
      </c>
      <c r="J730" t="b">
        <v>1</v>
      </c>
      <c r="K730" t="s">
        <v>12</v>
      </c>
      <c r="L730" t="s">
        <v>906</v>
      </c>
      <c r="M730" t="s">
        <v>44</v>
      </c>
      <c r="O730">
        <v>2020</v>
      </c>
    </row>
    <row r="731" spans="1:15" x14ac:dyDescent="0.2">
      <c r="A731">
        <v>749</v>
      </c>
      <c r="B731" t="s">
        <v>925</v>
      </c>
      <c r="C731" t="s">
        <v>926</v>
      </c>
      <c r="D731">
        <v>15</v>
      </c>
      <c r="E731">
        <v>123900</v>
      </c>
      <c r="F731">
        <v>0</v>
      </c>
      <c r="G731" s="1">
        <v>0</v>
      </c>
      <c r="H731">
        <v>0</v>
      </c>
      <c r="I731">
        <v>998782</v>
      </c>
      <c r="J731" t="b">
        <v>1</v>
      </c>
      <c r="K731" t="s">
        <v>12</v>
      </c>
      <c r="L731" t="s">
        <v>906</v>
      </c>
      <c r="M731" t="s">
        <v>39</v>
      </c>
      <c r="O731">
        <v>2020</v>
      </c>
    </row>
    <row r="732" spans="1:15" x14ac:dyDescent="0.2">
      <c r="A732">
        <v>757</v>
      </c>
      <c r="B732" t="s">
        <v>119</v>
      </c>
      <c r="C732" t="s">
        <v>931</v>
      </c>
      <c r="D732">
        <v>15</v>
      </c>
      <c r="E732">
        <v>123900</v>
      </c>
      <c r="F732">
        <v>0</v>
      </c>
      <c r="G732" s="1">
        <v>0</v>
      </c>
      <c r="H732">
        <v>0</v>
      </c>
      <c r="I732">
        <v>1002383</v>
      </c>
      <c r="J732" t="b">
        <v>1</v>
      </c>
      <c r="K732" t="s">
        <v>12</v>
      </c>
      <c r="L732" t="s">
        <v>906</v>
      </c>
      <c r="M732" t="s">
        <v>36</v>
      </c>
      <c r="O732">
        <v>2020</v>
      </c>
    </row>
    <row r="733" spans="1:15" x14ac:dyDescent="0.2">
      <c r="A733">
        <v>763</v>
      </c>
      <c r="B733" t="s">
        <v>40</v>
      </c>
      <c r="C733" t="s">
        <v>936</v>
      </c>
      <c r="D733">
        <v>15</v>
      </c>
      <c r="E733">
        <v>123900</v>
      </c>
      <c r="F733">
        <v>0</v>
      </c>
      <c r="G733" s="1">
        <v>0</v>
      </c>
      <c r="H733">
        <v>0</v>
      </c>
      <c r="I733">
        <v>992330</v>
      </c>
      <c r="J733" t="b">
        <v>1</v>
      </c>
      <c r="K733" t="s">
        <v>12</v>
      </c>
      <c r="L733" t="s">
        <v>906</v>
      </c>
      <c r="M733" t="s">
        <v>91</v>
      </c>
      <c r="O733">
        <v>2020</v>
      </c>
    </row>
    <row r="734" spans="1:15" x14ac:dyDescent="0.2">
      <c r="A734">
        <v>765</v>
      </c>
      <c r="B734" t="s">
        <v>938</v>
      </c>
      <c r="C734" t="s">
        <v>939</v>
      </c>
      <c r="D734">
        <v>15</v>
      </c>
      <c r="E734">
        <v>123900</v>
      </c>
      <c r="F734">
        <v>0</v>
      </c>
      <c r="G734" s="1">
        <v>0</v>
      </c>
      <c r="H734">
        <v>0</v>
      </c>
      <c r="I734">
        <v>1005000</v>
      </c>
      <c r="J734" t="b">
        <v>1</v>
      </c>
      <c r="K734" t="s">
        <v>12</v>
      </c>
      <c r="L734" t="s">
        <v>906</v>
      </c>
      <c r="M734" t="s">
        <v>44</v>
      </c>
      <c r="N734" t="s">
        <v>36</v>
      </c>
      <c r="O734">
        <v>2020</v>
      </c>
    </row>
    <row r="735" spans="1:15" x14ac:dyDescent="0.2">
      <c r="A735">
        <v>784</v>
      </c>
      <c r="B735" t="s">
        <v>96</v>
      </c>
      <c r="C735" t="s">
        <v>783</v>
      </c>
      <c r="D735">
        <v>16</v>
      </c>
      <c r="E735">
        <v>123900</v>
      </c>
      <c r="F735">
        <v>0</v>
      </c>
      <c r="G735" s="1">
        <v>0</v>
      </c>
      <c r="H735">
        <v>0</v>
      </c>
      <c r="I735">
        <v>1011437</v>
      </c>
      <c r="J735" t="b">
        <v>1</v>
      </c>
      <c r="K735" t="s">
        <v>7</v>
      </c>
      <c r="L735" t="s">
        <v>947</v>
      </c>
      <c r="M735" t="s">
        <v>39</v>
      </c>
      <c r="O735">
        <v>2020</v>
      </c>
    </row>
    <row r="736" spans="1:15" x14ac:dyDescent="0.2">
      <c r="A736">
        <v>785</v>
      </c>
      <c r="B736" t="s">
        <v>37</v>
      </c>
      <c r="C736" t="s">
        <v>953</v>
      </c>
      <c r="D736">
        <v>16</v>
      </c>
      <c r="E736">
        <v>123900</v>
      </c>
      <c r="F736">
        <v>0</v>
      </c>
      <c r="G736" s="1">
        <v>0</v>
      </c>
      <c r="H736">
        <v>0</v>
      </c>
      <c r="I736">
        <v>1005599</v>
      </c>
      <c r="J736" t="b">
        <v>1</v>
      </c>
      <c r="K736" t="s">
        <v>7</v>
      </c>
      <c r="L736" t="s">
        <v>947</v>
      </c>
      <c r="M736" t="s">
        <v>39</v>
      </c>
      <c r="O736">
        <v>2020</v>
      </c>
    </row>
    <row r="737" spans="1:15" x14ac:dyDescent="0.2">
      <c r="A737">
        <v>799</v>
      </c>
      <c r="B737" t="s">
        <v>570</v>
      </c>
      <c r="C737" t="s">
        <v>963</v>
      </c>
      <c r="D737">
        <v>16</v>
      </c>
      <c r="E737">
        <v>123900</v>
      </c>
      <c r="F737">
        <v>0</v>
      </c>
      <c r="G737" s="1">
        <v>0</v>
      </c>
      <c r="H737">
        <v>0</v>
      </c>
      <c r="I737">
        <v>1008282</v>
      </c>
      <c r="J737" t="b">
        <v>1</v>
      </c>
      <c r="K737" t="s">
        <v>7</v>
      </c>
      <c r="L737" t="s">
        <v>947</v>
      </c>
      <c r="M737" t="s">
        <v>36</v>
      </c>
      <c r="O737">
        <v>2020</v>
      </c>
    </row>
    <row r="738" spans="1:15" x14ac:dyDescent="0.2">
      <c r="A738">
        <v>814</v>
      </c>
      <c r="B738" t="s">
        <v>128</v>
      </c>
      <c r="C738" t="s">
        <v>586</v>
      </c>
      <c r="D738">
        <v>16</v>
      </c>
      <c r="E738">
        <v>123900</v>
      </c>
      <c r="F738">
        <v>0</v>
      </c>
      <c r="G738" s="1">
        <v>0</v>
      </c>
      <c r="H738">
        <v>0</v>
      </c>
      <c r="I738">
        <v>1006114</v>
      </c>
      <c r="J738" t="b">
        <v>1</v>
      </c>
      <c r="K738" t="s">
        <v>7</v>
      </c>
      <c r="L738" t="s">
        <v>947</v>
      </c>
      <c r="M738" t="s">
        <v>39</v>
      </c>
      <c r="O738">
        <v>2020</v>
      </c>
    </row>
    <row r="739" spans="1:15" x14ac:dyDescent="0.2">
      <c r="A739">
        <v>719</v>
      </c>
      <c r="B739" t="s">
        <v>896</v>
      </c>
      <c r="C739" t="s">
        <v>897</v>
      </c>
      <c r="D739">
        <v>14</v>
      </c>
      <c r="E739">
        <v>123400</v>
      </c>
      <c r="F739">
        <v>0</v>
      </c>
      <c r="G739" s="1">
        <v>0</v>
      </c>
      <c r="H739">
        <v>0</v>
      </c>
      <c r="I739">
        <v>1011789</v>
      </c>
      <c r="J739" t="b">
        <v>1</v>
      </c>
      <c r="K739" t="s">
        <v>8</v>
      </c>
      <c r="L739" t="s">
        <v>863</v>
      </c>
      <c r="M739" t="s">
        <v>39</v>
      </c>
      <c r="N739" t="s">
        <v>36</v>
      </c>
      <c r="O739">
        <v>2020</v>
      </c>
    </row>
    <row r="740" spans="1:15" x14ac:dyDescent="0.2">
      <c r="A740">
        <v>641</v>
      </c>
      <c r="B740" t="s">
        <v>174</v>
      </c>
      <c r="C740" t="s">
        <v>821</v>
      </c>
      <c r="D740">
        <v>13</v>
      </c>
      <c r="E740">
        <v>121900</v>
      </c>
      <c r="F740">
        <v>0</v>
      </c>
      <c r="G740" s="1">
        <v>0</v>
      </c>
      <c r="H740">
        <v>0</v>
      </c>
      <c r="I740">
        <v>1009221</v>
      </c>
      <c r="J740" t="b">
        <v>1</v>
      </c>
      <c r="K740" t="s">
        <v>9</v>
      </c>
      <c r="L740" t="s">
        <v>817</v>
      </c>
      <c r="M740" t="s">
        <v>91</v>
      </c>
      <c r="O740">
        <v>2020</v>
      </c>
    </row>
    <row r="741" spans="1:15" x14ac:dyDescent="0.2">
      <c r="A741">
        <v>122</v>
      </c>
      <c r="B741" t="s">
        <v>184</v>
      </c>
      <c r="C741" t="s">
        <v>239</v>
      </c>
      <c r="D741">
        <v>3</v>
      </c>
      <c r="E741">
        <v>121800</v>
      </c>
      <c r="F741">
        <v>0</v>
      </c>
      <c r="G741" s="1">
        <v>0</v>
      </c>
      <c r="H741">
        <v>0</v>
      </c>
      <c r="I741">
        <v>1011929</v>
      </c>
      <c r="J741" t="b">
        <v>1</v>
      </c>
      <c r="K741" t="s">
        <v>1</v>
      </c>
      <c r="L741" t="s">
        <v>199</v>
      </c>
      <c r="M741" t="s">
        <v>36</v>
      </c>
      <c r="O741">
        <v>2020</v>
      </c>
    </row>
    <row r="742" spans="1:15" x14ac:dyDescent="0.2">
      <c r="A742">
        <v>259</v>
      </c>
      <c r="B742" t="s">
        <v>423</v>
      </c>
      <c r="C742" t="s">
        <v>424</v>
      </c>
      <c r="D742">
        <v>6</v>
      </c>
      <c r="E742">
        <v>120400</v>
      </c>
      <c r="F742">
        <v>0</v>
      </c>
      <c r="G742" s="1">
        <v>0</v>
      </c>
      <c r="H742">
        <v>0</v>
      </c>
      <c r="I742">
        <v>1007854</v>
      </c>
      <c r="J742" t="b">
        <v>1</v>
      </c>
      <c r="K742" t="s">
        <v>14</v>
      </c>
      <c r="L742" t="s">
        <v>376</v>
      </c>
      <c r="M742" t="s">
        <v>39</v>
      </c>
      <c r="N742" t="s">
        <v>36</v>
      </c>
      <c r="O742">
        <v>2020</v>
      </c>
    </row>
    <row r="743" spans="1:15" x14ac:dyDescent="0.2">
      <c r="A743">
        <v>582</v>
      </c>
      <c r="B743" t="s">
        <v>70</v>
      </c>
      <c r="C743" t="s">
        <v>754</v>
      </c>
      <c r="D743">
        <v>11</v>
      </c>
      <c r="E743">
        <v>117400</v>
      </c>
      <c r="F743">
        <v>0</v>
      </c>
      <c r="G743" s="1">
        <v>0</v>
      </c>
      <c r="H743">
        <v>0</v>
      </c>
      <c r="I743">
        <v>1009389</v>
      </c>
      <c r="J743" t="b">
        <v>1</v>
      </c>
      <c r="K743" t="s">
        <v>10</v>
      </c>
      <c r="L743" t="s">
        <v>723</v>
      </c>
      <c r="M743" t="s">
        <v>39</v>
      </c>
      <c r="O743">
        <v>2020</v>
      </c>
    </row>
    <row r="744" spans="1:15" x14ac:dyDescent="0.2">
      <c r="A744">
        <v>13</v>
      </c>
      <c r="B744" t="s">
        <v>59</v>
      </c>
      <c r="C744" t="s">
        <v>60</v>
      </c>
      <c r="D744">
        <v>1</v>
      </c>
      <c r="E744">
        <v>117300</v>
      </c>
      <c r="F744">
        <v>0</v>
      </c>
      <c r="G744" s="1">
        <v>0</v>
      </c>
      <c r="H744">
        <v>0</v>
      </c>
      <c r="I744">
        <v>1018075</v>
      </c>
      <c r="J744" t="b">
        <v>1</v>
      </c>
      <c r="K744" t="s">
        <v>15</v>
      </c>
      <c r="L744" t="s">
        <v>35</v>
      </c>
      <c r="M744" t="s">
        <v>39</v>
      </c>
      <c r="N744" t="s">
        <v>36</v>
      </c>
      <c r="O744">
        <v>2020</v>
      </c>
    </row>
    <row r="745" spans="1:15" x14ac:dyDescent="0.2">
      <c r="A745">
        <v>31</v>
      </c>
      <c r="B745" t="s">
        <v>92</v>
      </c>
      <c r="C745" t="s">
        <v>93</v>
      </c>
      <c r="D745">
        <v>1</v>
      </c>
      <c r="E745">
        <v>117300</v>
      </c>
      <c r="F745">
        <v>0</v>
      </c>
      <c r="G745" s="1">
        <v>0</v>
      </c>
      <c r="H745">
        <v>0</v>
      </c>
      <c r="I745">
        <v>1011254</v>
      </c>
      <c r="J745" t="b">
        <v>1</v>
      </c>
      <c r="K745" t="s">
        <v>15</v>
      </c>
      <c r="L745" t="s">
        <v>35</v>
      </c>
      <c r="M745" t="s">
        <v>36</v>
      </c>
      <c r="O745">
        <v>2020</v>
      </c>
    </row>
    <row r="746" spans="1:15" x14ac:dyDescent="0.2">
      <c r="A746">
        <v>33</v>
      </c>
      <c r="B746" t="s">
        <v>96</v>
      </c>
      <c r="C746" t="s">
        <v>97</v>
      </c>
      <c r="D746">
        <v>1</v>
      </c>
      <c r="E746">
        <v>117300</v>
      </c>
      <c r="F746">
        <v>0</v>
      </c>
      <c r="G746" s="1">
        <v>0</v>
      </c>
      <c r="H746">
        <v>0</v>
      </c>
      <c r="I746">
        <v>1008543</v>
      </c>
      <c r="J746" t="b">
        <v>1</v>
      </c>
      <c r="K746" t="s">
        <v>15</v>
      </c>
      <c r="L746" t="s">
        <v>35</v>
      </c>
      <c r="M746" t="s">
        <v>36</v>
      </c>
      <c r="O746">
        <v>2020</v>
      </c>
    </row>
    <row r="747" spans="1:15" x14ac:dyDescent="0.2">
      <c r="A747">
        <v>43</v>
      </c>
      <c r="B747" t="s">
        <v>114</v>
      </c>
      <c r="C747" t="s">
        <v>115</v>
      </c>
      <c r="D747">
        <v>1</v>
      </c>
      <c r="E747">
        <v>117300</v>
      </c>
      <c r="F747">
        <v>0</v>
      </c>
      <c r="G747" s="1">
        <v>0</v>
      </c>
      <c r="H747">
        <v>0</v>
      </c>
      <c r="I747">
        <v>1011981</v>
      </c>
      <c r="J747" t="b">
        <v>1</v>
      </c>
      <c r="K747" t="s">
        <v>15</v>
      </c>
      <c r="L747" t="s">
        <v>35</v>
      </c>
      <c r="M747" t="s">
        <v>39</v>
      </c>
      <c r="N747" t="s">
        <v>44</v>
      </c>
      <c r="O747">
        <v>2020</v>
      </c>
    </row>
    <row r="748" spans="1:15" x14ac:dyDescent="0.2">
      <c r="A748">
        <v>56</v>
      </c>
      <c r="B748" t="s">
        <v>140</v>
      </c>
      <c r="C748" t="s">
        <v>141</v>
      </c>
      <c r="D748">
        <v>2</v>
      </c>
      <c r="E748">
        <v>117300</v>
      </c>
      <c r="F748">
        <v>0</v>
      </c>
      <c r="G748" s="1">
        <v>0</v>
      </c>
      <c r="H748">
        <v>0</v>
      </c>
      <c r="I748">
        <v>1006059</v>
      </c>
      <c r="J748" t="b">
        <v>1</v>
      </c>
      <c r="K748" t="s">
        <v>6</v>
      </c>
      <c r="L748" t="s">
        <v>118</v>
      </c>
      <c r="M748" t="s">
        <v>36</v>
      </c>
      <c r="N748" t="s">
        <v>44</v>
      </c>
      <c r="O748">
        <v>2020</v>
      </c>
    </row>
    <row r="749" spans="1:15" x14ac:dyDescent="0.2">
      <c r="A749">
        <v>78</v>
      </c>
      <c r="B749" t="s">
        <v>176</v>
      </c>
      <c r="C749" t="s">
        <v>177</v>
      </c>
      <c r="D749">
        <v>2</v>
      </c>
      <c r="E749">
        <v>117300</v>
      </c>
      <c r="F749">
        <v>0</v>
      </c>
      <c r="G749" s="1">
        <v>0</v>
      </c>
      <c r="H749">
        <v>0</v>
      </c>
      <c r="I749">
        <v>1009386</v>
      </c>
      <c r="J749" t="b">
        <v>1</v>
      </c>
      <c r="K749" t="s">
        <v>6</v>
      </c>
      <c r="L749" t="s">
        <v>118</v>
      </c>
      <c r="M749" t="s">
        <v>39</v>
      </c>
      <c r="O749">
        <v>2020</v>
      </c>
    </row>
    <row r="750" spans="1:15" x14ac:dyDescent="0.2">
      <c r="A750">
        <v>81</v>
      </c>
      <c r="B750" t="s">
        <v>180</v>
      </c>
      <c r="C750" t="s">
        <v>181</v>
      </c>
      <c r="D750">
        <v>2</v>
      </c>
      <c r="E750">
        <v>117300</v>
      </c>
      <c r="F750">
        <v>0</v>
      </c>
      <c r="G750" s="1">
        <v>0</v>
      </c>
      <c r="H750">
        <v>0</v>
      </c>
      <c r="I750">
        <v>1009385</v>
      </c>
      <c r="J750" t="b">
        <v>1</v>
      </c>
      <c r="K750" t="s">
        <v>6</v>
      </c>
      <c r="L750" t="s">
        <v>118</v>
      </c>
      <c r="M750" t="s">
        <v>36</v>
      </c>
      <c r="O750">
        <v>2020</v>
      </c>
    </row>
    <row r="751" spans="1:15" x14ac:dyDescent="0.2">
      <c r="A751">
        <v>85</v>
      </c>
      <c r="B751" t="s">
        <v>187</v>
      </c>
      <c r="C751" t="s">
        <v>103</v>
      </c>
      <c r="D751">
        <v>2</v>
      </c>
      <c r="E751">
        <v>117300</v>
      </c>
      <c r="F751">
        <v>0</v>
      </c>
      <c r="G751" s="1">
        <v>0</v>
      </c>
      <c r="H751">
        <v>0</v>
      </c>
      <c r="I751">
        <v>1009242</v>
      </c>
      <c r="J751" t="b">
        <v>1</v>
      </c>
      <c r="K751" t="s">
        <v>6</v>
      </c>
      <c r="L751" t="s">
        <v>118</v>
      </c>
      <c r="M751" t="s">
        <v>39</v>
      </c>
      <c r="O751">
        <v>2020</v>
      </c>
    </row>
    <row r="752" spans="1:15" x14ac:dyDescent="0.2">
      <c r="A752">
        <v>126</v>
      </c>
      <c r="B752" t="s">
        <v>184</v>
      </c>
      <c r="C752" t="s">
        <v>243</v>
      </c>
      <c r="D752">
        <v>3</v>
      </c>
      <c r="E752">
        <v>117300</v>
      </c>
      <c r="F752">
        <v>0</v>
      </c>
      <c r="G752" s="1">
        <v>0</v>
      </c>
      <c r="H752">
        <v>0</v>
      </c>
      <c r="I752">
        <v>1002942</v>
      </c>
      <c r="J752" t="b">
        <v>1</v>
      </c>
      <c r="K752" t="s">
        <v>1</v>
      </c>
      <c r="L752" t="s">
        <v>199</v>
      </c>
      <c r="M752" t="s">
        <v>36</v>
      </c>
      <c r="O752">
        <v>2020</v>
      </c>
    </row>
    <row r="753" spans="1:15" x14ac:dyDescent="0.2">
      <c r="A753">
        <v>138</v>
      </c>
      <c r="B753" t="s">
        <v>257</v>
      </c>
      <c r="C753" t="s">
        <v>258</v>
      </c>
      <c r="D753">
        <v>4</v>
      </c>
      <c r="E753">
        <v>117300</v>
      </c>
      <c r="F753">
        <v>0</v>
      </c>
      <c r="G753" s="1">
        <v>0</v>
      </c>
      <c r="H753">
        <v>0</v>
      </c>
      <c r="I753">
        <v>1009186</v>
      </c>
      <c r="J753" t="b">
        <v>1</v>
      </c>
      <c r="K753" t="s">
        <v>13</v>
      </c>
      <c r="L753" t="s">
        <v>253</v>
      </c>
      <c r="M753" t="s">
        <v>39</v>
      </c>
      <c r="N753" t="s">
        <v>36</v>
      </c>
      <c r="O753">
        <v>2020</v>
      </c>
    </row>
    <row r="754" spans="1:15" x14ac:dyDescent="0.2">
      <c r="A754">
        <v>167</v>
      </c>
      <c r="B754" t="s">
        <v>294</v>
      </c>
      <c r="C754" t="s">
        <v>295</v>
      </c>
      <c r="D754">
        <v>4</v>
      </c>
      <c r="E754">
        <v>117300</v>
      </c>
      <c r="F754">
        <v>0</v>
      </c>
      <c r="G754" s="1">
        <v>0</v>
      </c>
      <c r="H754">
        <v>0</v>
      </c>
      <c r="I754">
        <v>1015793</v>
      </c>
      <c r="J754" t="b">
        <v>1</v>
      </c>
      <c r="K754" t="s">
        <v>13</v>
      </c>
      <c r="L754" t="s">
        <v>253</v>
      </c>
      <c r="M754" t="s">
        <v>36</v>
      </c>
      <c r="O754">
        <v>2020</v>
      </c>
    </row>
    <row r="755" spans="1:15" x14ac:dyDescent="0.2">
      <c r="A755">
        <v>170</v>
      </c>
      <c r="B755" t="s">
        <v>298</v>
      </c>
      <c r="C755" t="s">
        <v>299</v>
      </c>
      <c r="D755">
        <v>4</v>
      </c>
      <c r="E755">
        <v>117300</v>
      </c>
      <c r="F755">
        <v>0</v>
      </c>
      <c r="G755" s="1">
        <v>0</v>
      </c>
      <c r="H755">
        <v>0</v>
      </c>
      <c r="I755">
        <v>1009383</v>
      </c>
      <c r="J755" t="b">
        <v>1</v>
      </c>
      <c r="K755" t="s">
        <v>13</v>
      </c>
      <c r="L755" t="s">
        <v>253</v>
      </c>
      <c r="M755" t="s">
        <v>39</v>
      </c>
      <c r="N755" t="s">
        <v>36</v>
      </c>
      <c r="O755">
        <v>2020</v>
      </c>
    </row>
    <row r="756" spans="1:15" x14ac:dyDescent="0.2">
      <c r="A756">
        <v>184</v>
      </c>
      <c r="B756" t="s">
        <v>318</v>
      </c>
      <c r="C756" t="s">
        <v>319</v>
      </c>
      <c r="D756">
        <v>5</v>
      </c>
      <c r="E756">
        <v>117300</v>
      </c>
      <c r="F756">
        <v>0</v>
      </c>
      <c r="G756" s="1">
        <v>0</v>
      </c>
      <c r="H756">
        <v>0</v>
      </c>
      <c r="I756">
        <v>1011954</v>
      </c>
      <c r="J756" t="b">
        <v>1</v>
      </c>
      <c r="K756" t="s">
        <v>3</v>
      </c>
      <c r="L756" t="s">
        <v>315</v>
      </c>
      <c r="M756" t="s">
        <v>91</v>
      </c>
      <c r="O756">
        <v>2020</v>
      </c>
    </row>
    <row r="757" spans="1:15" x14ac:dyDescent="0.2">
      <c r="A757">
        <v>185</v>
      </c>
      <c r="B757" t="s">
        <v>82</v>
      </c>
      <c r="C757" t="s">
        <v>320</v>
      </c>
      <c r="D757">
        <v>5</v>
      </c>
      <c r="E757">
        <v>117300</v>
      </c>
      <c r="F757">
        <v>0</v>
      </c>
      <c r="G757" s="1">
        <v>0</v>
      </c>
      <c r="H757">
        <v>0</v>
      </c>
      <c r="I757">
        <v>1009223</v>
      </c>
      <c r="J757" t="b">
        <v>1</v>
      </c>
      <c r="K757" t="s">
        <v>3</v>
      </c>
      <c r="L757" t="s">
        <v>315</v>
      </c>
      <c r="M757" t="s">
        <v>36</v>
      </c>
      <c r="N757" t="s">
        <v>44</v>
      </c>
      <c r="O757">
        <v>2020</v>
      </c>
    </row>
    <row r="758" spans="1:15" x14ac:dyDescent="0.2">
      <c r="A758">
        <v>200</v>
      </c>
      <c r="B758" t="s">
        <v>59</v>
      </c>
      <c r="C758" t="s">
        <v>341</v>
      </c>
      <c r="D758">
        <v>5</v>
      </c>
      <c r="E758">
        <v>117300</v>
      </c>
      <c r="F758">
        <v>0</v>
      </c>
      <c r="G758" s="1">
        <v>0</v>
      </c>
      <c r="H758">
        <v>0</v>
      </c>
      <c r="I758">
        <v>1006506</v>
      </c>
      <c r="J758" t="b">
        <v>1</v>
      </c>
      <c r="K758" t="s">
        <v>3</v>
      </c>
      <c r="L758" t="s">
        <v>315</v>
      </c>
      <c r="M758" t="s">
        <v>36</v>
      </c>
      <c r="N758" t="s">
        <v>44</v>
      </c>
      <c r="O758">
        <v>2020</v>
      </c>
    </row>
    <row r="759" spans="1:15" x14ac:dyDescent="0.2">
      <c r="A759">
        <v>201</v>
      </c>
      <c r="B759" t="s">
        <v>223</v>
      </c>
      <c r="C759" t="s">
        <v>68</v>
      </c>
      <c r="D759">
        <v>5</v>
      </c>
      <c r="E759">
        <v>117300</v>
      </c>
      <c r="F759">
        <v>0</v>
      </c>
      <c r="G759" s="1">
        <v>0</v>
      </c>
      <c r="H759">
        <v>0</v>
      </c>
      <c r="I759">
        <v>1011755</v>
      </c>
      <c r="J759" t="b">
        <v>1</v>
      </c>
      <c r="K759" t="s">
        <v>3</v>
      </c>
      <c r="L759" t="s">
        <v>315</v>
      </c>
      <c r="M759" t="s">
        <v>44</v>
      </c>
      <c r="O759">
        <v>2020</v>
      </c>
    </row>
    <row r="760" spans="1:15" x14ac:dyDescent="0.2">
      <c r="A760">
        <v>242</v>
      </c>
      <c r="B760" t="s">
        <v>397</v>
      </c>
      <c r="C760" t="s">
        <v>398</v>
      </c>
      <c r="D760">
        <v>6</v>
      </c>
      <c r="E760">
        <v>117300</v>
      </c>
      <c r="F760">
        <v>0</v>
      </c>
      <c r="G760" s="1">
        <v>0</v>
      </c>
      <c r="H760">
        <v>0</v>
      </c>
      <c r="I760">
        <v>999321</v>
      </c>
      <c r="J760" t="b">
        <v>1</v>
      </c>
      <c r="K760" t="s">
        <v>14</v>
      </c>
      <c r="L760" t="s">
        <v>376</v>
      </c>
      <c r="M760" t="s">
        <v>44</v>
      </c>
      <c r="O760">
        <v>2020</v>
      </c>
    </row>
    <row r="761" spans="1:15" x14ac:dyDescent="0.2">
      <c r="A761">
        <v>287</v>
      </c>
      <c r="B761" t="s">
        <v>452</v>
      </c>
      <c r="C761" t="s">
        <v>453</v>
      </c>
      <c r="D761">
        <v>17</v>
      </c>
      <c r="E761">
        <v>117300</v>
      </c>
      <c r="F761">
        <v>0</v>
      </c>
      <c r="G761" s="1">
        <v>0</v>
      </c>
      <c r="H761">
        <v>0</v>
      </c>
      <c r="I761">
        <v>999715</v>
      </c>
      <c r="J761" t="b">
        <v>1</v>
      </c>
      <c r="K761" t="s">
        <v>16</v>
      </c>
      <c r="L761" t="s">
        <v>439</v>
      </c>
      <c r="M761" t="s">
        <v>44</v>
      </c>
      <c r="O761">
        <v>2020</v>
      </c>
    </row>
    <row r="762" spans="1:15" x14ac:dyDescent="0.2">
      <c r="A762">
        <v>316</v>
      </c>
      <c r="B762" t="s">
        <v>273</v>
      </c>
      <c r="C762" t="s">
        <v>486</v>
      </c>
      <c r="D762">
        <v>17</v>
      </c>
      <c r="E762">
        <v>117300</v>
      </c>
      <c r="F762">
        <v>0</v>
      </c>
      <c r="G762" s="1">
        <v>0</v>
      </c>
      <c r="H762">
        <v>0</v>
      </c>
      <c r="I762">
        <v>1009380</v>
      </c>
      <c r="J762" t="b">
        <v>1</v>
      </c>
      <c r="K762" t="s">
        <v>16</v>
      </c>
      <c r="L762" t="s">
        <v>439</v>
      </c>
      <c r="M762" t="s">
        <v>36</v>
      </c>
      <c r="O762">
        <v>2020</v>
      </c>
    </row>
    <row r="763" spans="1:15" x14ac:dyDescent="0.2">
      <c r="A763">
        <v>337</v>
      </c>
      <c r="B763" t="s">
        <v>330</v>
      </c>
      <c r="C763" t="s">
        <v>510</v>
      </c>
      <c r="D763">
        <v>7</v>
      </c>
      <c r="E763">
        <v>117300</v>
      </c>
      <c r="F763">
        <v>0</v>
      </c>
      <c r="G763" s="1">
        <v>0</v>
      </c>
      <c r="H763">
        <v>0</v>
      </c>
      <c r="I763">
        <v>1017255</v>
      </c>
      <c r="J763" t="b">
        <v>1</v>
      </c>
      <c r="K763" t="s">
        <v>2</v>
      </c>
      <c r="L763" t="s">
        <v>496</v>
      </c>
      <c r="M763" t="s">
        <v>44</v>
      </c>
      <c r="O763">
        <v>2020</v>
      </c>
    </row>
    <row r="764" spans="1:15" x14ac:dyDescent="0.2">
      <c r="A764">
        <v>366</v>
      </c>
      <c r="B764" t="s">
        <v>137</v>
      </c>
      <c r="C764" t="s">
        <v>537</v>
      </c>
      <c r="D764">
        <v>7</v>
      </c>
      <c r="E764">
        <v>117300</v>
      </c>
      <c r="F764">
        <v>0</v>
      </c>
      <c r="G764" s="1">
        <v>0</v>
      </c>
      <c r="H764">
        <v>0</v>
      </c>
      <c r="I764">
        <v>1008603</v>
      </c>
      <c r="J764" t="b">
        <v>1</v>
      </c>
      <c r="K764" t="s">
        <v>2</v>
      </c>
      <c r="L764" t="s">
        <v>496</v>
      </c>
      <c r="M764" t="s">
        <v>44</v>
      </c>
      <c r="O764">
        <v>2020</v>
      </c>
    </row>
    <row r="765" spans="1:15" x14ac:dyDescent="0.2">
      <c r="A765">
        <v>392</v>
      </c>
      <c r="B765" t="s">
        <v>49</v>
      </c>
      <c r="C765" t="s">
        <v>565</v>
      </c>
      <c r="D765">
        <v>18</v>
      </c>
      <c r="E765">
        <v>117300</v>
      </c>
      <c r="F765">
        <v>0</v>
      </c>
      <c r="G765" s="1">
        <v>0</v>
      </c>
      <c r="H765">
        <v>0</v>
      </c>
      <c r="I765">
        <v>296984</v>
      </c>
      <c r="J765" t="b">
        <v>1</v>
      </c>
      <c r="K765" t="s">
        <v>541</v>
      </c>
      <c r="L765" t="s">
        <v>17</v>
      </c>
      <c r="M765" t="s">
        <v>36</v>
      </c>
      <c r="N765" t="s">
        <v>44</v>
      </c>
      <c r="O765">
        <v>2020</v>
      </c>
    </row>
    <row r="766" spans="1:15" x14ac:dyDescent="0.2">
      <c r="A766">
        <v>404</v>
      </c>
      <c r="B766" t="s">
        <v>70</v>
      </c>
      <c r="C766" t="s">
        <v>574</v>
      </c>
      <c r="D766">
        <v>18</v>
      </c>
      <c r="E766">
        <v>117300</v>
      </c>
      <c r="F766">
        <v>0</v>
      </c>
      <c r="G766" s="1">
        <v>0</v>
      </c>
      <c r="H766">
        <v>0</v>
      </c>
      <c r="I766">
        <v>1008123</v>
      </c>
      <c r="J766" t="b">
        <v>1</v>
      </c>
      <c r="K766" t="s">
        <v>541</v>
      </c>
      <c r="L766" t="s">
        <v>17</v>
      </c>
      <c r="M766" t="s">
        <v>44</v>
      </c>
      <c r="O766">
        <v>2020</v>
      </c>
    </row>
    <row r="767" spans="1:15" x14ac:dyDescent="0.2">
      <c r="A767">
        <v>437</v>
      </c>
      <c r="B767" t="s">
        <v>613</v>
      </c>
      <c r="C767" t="s">
        <v>614</v>
      </c>
      <c r="D767">
        <v>8</v>
      </c>
      <c r="E767">
        <v>117300</v>
      </c>
      <c r="F767">
        <v>0</v>
      </c>
      <c r="G767" s="1">
        <v>0</v>
      </c>
      <c r="H767">
        <v>0</v>
      </c>
      <c r="I767">
        <v>1009421</v>
      </c>
      <c r="J767" t="b">
        <v>1</v>
      </c>
      <c r="K767" t="s">
        <v>5</v>
      </c>
      <c r="L767" t="s">
        <v>588</v>
      </c>
      <c r="M767" t="s">
        <v>36</v>
      </c>
      <c r="O767">
        <v>2020</v>
      </c>
    </row>
    <row r="768" spans="1:15" x14ac:dyDescent="0.2">
      <c r="A768">
        <v>441</v>
      </c>
      <c r="B768" t="s">
        <v>216</v>
      </c>
      <c r="C768" t="s">
        <v>616</v>
      </c>
      <c r="D768">
        <v>8</v>
      </c>
      <c r="E768">
        <v>117300</v>
      </c>
      <c r="F768">
        <v>0</v>
      </c>
      <c r="G768" s="1">
        <v>0</v>
      </c>
      <c r="H768">
        <v>0</v>
      </c>
      <c r="I768">
        <v>1008537</v>
      </c>
      <c r="J768" t="b">
        <v>1</v>
      </c>
      <c r="K768" t="s">
        <v>5</v>
      </c>
      <c r="L768" t="s">
        <v>588</v>
      </c>
      <c r="M768" t="s">
        <v>44</v>
      </c>
      <c r="O768">
        <v>2020</v>
      </c>
    </row>
    <row r="769" spans="1:15" x14ac:dyDescent="0.2">
      <c r="A769">
        <v>493</v>
      </c>
      <c r="B769" t="s">
        <v>257</v>
      </c>
      <c r="C769" t="s">
        <v>668</v>
      </c>
      <c r="D769">
        <v>10</v>
      </c>
      <c r="E769">
        <v>117300</v>
      </c>
      <c r="F769">
        <v>0</v>
      </c>
      <c r="G769" s="1">
        <v>0</v>
      </c>
      <c r="H769">
        <v>0</v>
      </c>
      <c r="I769">
        <v>1009378</v>
      </c>
      <c r="J769" t="b">
        <v>1</v>
      </c>
      <c r="K769" t="s">
        <v>4</v>
      </c>
      <c r="L769" t="s">
        <v>636</v>
      </c>
      <c r="M769" t="s">
        <v>39</v>
      </c>
      <c r="N769" t="s">
        <v>36</v>
      </c>
      <c r="O769">
        <v>2020</v>
      </c>
    </row>
    <row r="770" spans="1:15" x14ac:dyDescent="0.2">
      <c r="A770">
        <v>510</v>
      </c>
      <c r="B770" t="s">
        <v>136</v>
      </c>
      <c r="C770" t="s">
        <v>683</v>
      </c>
      <c r="D770">
        <v>9</v>
      </c>
      <c r="E770">
        <v>117300</v>
      </c>
      <c r="F770">
        <v>0</v>
      </c>
      <c r="G770" s="1">
        <v>0</v>
      </c>
      <c r="H770">
        <v>0</v>
      </c>
      <c r="I770">
        <v>1015781</v>
      </c>
      <c r="J770" t="b">
        <v>1</v>
      </c>
      <c r="K770" t="s">
        <v>11</v>
      </c>
      <c r="L770" t="s">
        <v>678</v>
      </c>
      <c r="M770" t="s">
        <v>91</v>
      </c>
      <c r="N770" t="s">
        <v>44</v>
      </c>
      <c r="O770">
        <v>2020</v>
      </c>
    </row>
    <row r="771" spans="1:15" x14ac:dyDescent="0.2">
      <c r="A771">
        <v>526</v>
      </c>
      <c r="B771" t="s">
        <v>174</v>
      </c>
      <c r="C771" t="s">
        <v>699</v>
      </c>
      <c r="D771">
        <v>9</v>
      </c>
      <c r="E771">
        <v>117300</v>
      </c>
      <c r="F771">
        <v>0</v>
      </c>
      <c r="G771" s="1">
        <v>0</v>
      </c>
      <c r="H771">
        <v>0</v>
      </c>
      <c r="I771">
        <v>1009189</v>
      </c>
      <c r="J771" t="b">
        <v>1</v>
      </c>
      <c r="K771" t="s">
        <v>11</v>
      </c>
      <c r="L771" t="s">
        <v>678</v>
      </c>
      <c r="M771" t="s">
        <v>36</v>
      </c>
      <c r="N771" t="s">
        <v>44</v>
      </c>
      <c r="O771">
        <v>2020</v>
      </c>
    </row>
    <row r="772" spans="1:15" x14ac:dyDescent="0.2">
      <c r="A772">
        <v>531</v>
      </c>
      <c r="B772" t="s">
        <v>254</v>
      </c>
      <c r="C772" t="s">
        <v>701</v>
      </c>
      <c r="D772">
        <v>9</v>
      </c>
      <c r="E772">
        <v>117300</v>
      </c>
      <c r="F772">
        <v>0</v>
      </c>
      <c r="G772" s="1">
        <v>0</v>
      </c>
      <c r="H772">
        <v>0</v>
      </c>
      <c r="I772">
        <v>1011771</v>
      </c>
      <c r="J772" t="b">
        <v>1</v>
      </c>
      <c r="K772" t="s">
        <v>11</v>
      </c>
      <c r="L772" t="s">
        <v>678</v>
      </c>
      <c r="M772" t="s">
        <v>39</v>
      </c>
      <c r="O772">
        <v>2020</v>
      </c>
    </row>
    <row r="773" spans="1:15" x14ac:dyDescent="0.2">
      <c r="A773">
        <v>580</v>
      </c>
      <c r="B773" t="s">
        <v>560</v>
      </c>
      <c r="C773" t="s">
        <v>752</v>
      </c>
      <c r="D773">
        <v>11</v>
      </c>
      <c r="E773">
        <v>117300</v>
      </c>
      <c r="F773">
        <v>0</v>
      </c>
      <c r="G773" s="1">
        <v>0</v>
      </c>
      <c r="H773">
        <v>0</v>
      </c>
      <c r="I773">
        <v>1005326</v>
      </c>
      <c r="J773" t="b">
        <v>1</v>
      </c>
      <c r="K773" t="s">
        <v>10</v>
      </c>
      <c r="L773" t="s">
        <v>723</v>
      </c>
      <c r="M773" t="s">
        <v>36</v>
      </c>
      <c r="O773">
        <v>2020</v>
      </c>
    </row>
    <row r="774" spans="1:15" x14ac:dyDescent="0.2">
      <c r="A774">
        <v>590</v>
      </c>
      <c r="B774" t="s">
        <v>321</v>
      </c>
      <c r="C774" t="s">
        <v>586</v>
      </c>
      <c r="D774">
        <v>11</v>
      </c>
      <c r="E774">
        <v>117300</v>
      </c>
      <c r="F774">
        <v>0</v>
      </c>
      <c r="G774" s="1">
        <v>0</v>
      </c>
      <c r="H774">
        <v>0</v>
      </c>
      <c r="I774">
        <v>1009195</v>
      </c>
      <c r="J774" t="b">
        <v>1</v>
      </c>
      <c r="K774" t="s">
        <v>10</v>
      </c>
      <c r="L774" t="s">
        <v>723</v>
      </c>
      <c r="M774" t="s">
        <v>36</v>
      </c>
      <c r="N774" t="s">
        <v>44</v>
      </c>
      <c r="O774">
        <v>2020</v>
      </c>
    </row>
    <row r="775" spans="1:15" x14ac:dyDescent="0.2">
      <c r="A775">
        <v>605</v>
      </c>
      <c r="B775" t="s">
        <v>125</v>
      </c>
      <c r="C775" t="s">
        <v>781</v>
      </c>
      <c r="D775">
        <v>12</v>
      </c>
      <c r="E775">
        <v>117300</v>
      </c>
      <c r="F775">
        <v>0</v>
      </c>
      <c r="G775" s="1">
        <v>0</v>
      </c>
      <c r="H775">
        <v>0</v>
      </c>
      <c r="I775">
        <v>1009308</v>
      </c>
      <c r="J775" t="b">
        <v>1</v>
      </c>
      <c r="K775" t="s">
        <v>0</v>
      </c>
      <c r="L775" t="s">
        <v>768</v>
      </c>
      <c r="M775" t="s">
        <v>36</v>
      </c>
      <c r="N775" t="s">
        <v>44</v>
      </c>
      <c r="O775">
        <v>2020</v>
      </c>
    </row>
    <row r="776" spans="1:15" x14ac:dyDescent="0.2">
      <c r="A776">
        <v>606</v>
      </c>
      <c r="B776" t="s">
        <v>782</v>
      </c>
      <c r="C776" t="s">
        <v>211</v>
      </c>
      <c r="D776">
        <v>12</v>
      </c>
      <c r="E776">
        <v>117300</v>
      </c>
      <c r="F776">
        <v>0</v>
      </c>
      <c r="G776" s="1">
        <v>0</v>
      </c>
      <c r="H776">
        <v>0</v>
      </c>
      <c r="I776">
        <v>1009226</v>
      </c>
      <c r="J776" t="b">
        <v>1</v>
      </c>
      <c r="K776" t="s">
        <v>0</v>
      </c>
      <c r="L776" t="s">
        <v>768</v>
      </c>
      <c r="M776" t="s">
        <v>36</v>
      </c>
      <c r="O776">
        <v>2020</v>
      </c>
    </row>
    <row r="777" spans="1:15" x14ac:dyDescent="0.2">
      <c r="A777">
        <v>619</v>
      </c>
      <c r="B777" t="s">
        <v>244</v>
      </c>
      <c r="C777" t="s">
        <v>796</v>
      </c>
      <c r="D777">
        <v>12</v>
      </c>
      <c r="E777">
        <v>117300</v>
      </c>
      <c r="F777">
        <v>0</v>
      </c>
      <c r="G777" s="1">
        <v>0</v>
      </c>
      <c r="H777">
        <v>0</v>
      </c>
      <c r="I777">
        <v>1009313</v>
      </c>
      <c r="J777" t="b">
        <v>1</v>
      </c>
      <c r="K777" t="s">
        <v>0</v>
      </c>
      <c r="L777" t="s">
        <v>768</v>
      </c>
      <c r="M777" t="s">
        <v>36</v>
      </c>
      <c r="O777">
        <v>2020</v>
      </c>
    </row>
    <row r="778" spans="1:15" x14ac:dyDescent="0.2">
      <c r="A778">
        <v>624</v>
      </c>
      <c r="B778" t="s">
        <v>801</v>
      </c>
      <c r="C778" t="s">
        <v>802</v>
      </c>
      <c r="D778">
        <v>12</v>
      </c>
      <c r="E778">
        <v>117300</v>
      </c>
      <c r="F778">
        <v>0</v>
      </c>
      <c r="G778" s="1">
        <v>0</v>
      </c>
      <c r="H778">
        <v>0</v>
      </c>
      <c r="I778">
        <v>1006193</v>
      </c>
      <c r="J778" t="b">
        <v>1</v>
      </c>
      <c r="K778" t="s">
        <v>0</v>
      </c>
      <c r="L778" t="s">
        <v>768</v>
      </c>
      <c r="M778" t="s">
        <v>39</v>
      </c>
      <c r="N778" t="s">
        <v>91</v>
      </c>
      <c r="O778">
        <v>2020</v>
      </c>
    </row>
    <row r="779" spans="1:15" x14ac:dyDescent="0.2">
      <c r="A779">
        <v>627</v>
      </c>
      <c r="B779" t="s">
        <v>807</v>
      </c>
      <c r="C779" t="s">
        <v>808</v>
      </c>
      <c r="D779">
        <v>12</v>
      </c>
      <c r="E779">
        <v>117300</v>
      </c>
      <c r="F779">
        <v>0</v>
      </c>
      <c r="G779" s="1">
        <v>0</v>
      </c>
      <c r="H779">
        <v>0</v>
      </c>
      <c r="I779">
        <v>1011985</v>
      </c>
      <c r="J779" t="b">
        <v>1</v>
      </c>
      <c r="K779" t="s">
        <v>0</v>
      </c>
      <c r="L779" t="s">
        <v>768</v>
      </c>
      <c r="M779" t="s">
        <v>36</v>
      </c>
      <c r="N779" t="s">
        <v>44</v>
      </c>
      <c r="O779">
        <v>2020</v>
      </c>
    </row>
    <row r="780" spans="1:15" x14ac:dyDescent="0.2">
      <c r="A780">
        <v>645</v>
      </c>
      <c r="B780" t="s">
        <v>153</v>
      </c>
      <c r="C780" t="s">
        <v>824</v>
      </c>
      <c r="D780">
        <v>13</v>
      </c>
      <c r="E780">
        <v>117300</v>
      </c>
      <c r="F780">
        <v>0</v>
      </c>
      <c r="G780" s="1">
        <v>0</v>
      </c>
      <c r="H780">
        <v>0</v>
      </c>
      <c r="I780">
        <v>1011994</v>
      </c>
      <c r="J780" t="b">
        <v>1</v>
      </c>
      <c r="K780" t="s">
        <v>9</v>
      </c>
      <c r="L780" t="s">
        <v>817</v>
      </c>
      <c r="M780" t="s">
        <v>36</v>
      </c>
      <c r="O780">
        <v>2020</v>
      </c>
    </row>
    <row r="781" spans="1:15" x14ac:dyDescent="0.2">
      <c r="A781">
        <v>651</v>
      </c>
      <c r="B781" t="s">
        <v>830</v>
      </c>
      <c r="C781" t="s">
        <v>831</v>
      </c>
      <c r="D781">
        <v>13</v>
      </c>
      <c r="E781">
        <v>117300</v>
      </c>
      <c r="F781">
        <v>0</v>
      </c>
      <c r="G781" s="1">
        <v>0</v>
      </c>
      <c r="H781">
        <v>0</v>
      </c>
      <c r="I781">
        <v>1009228</v>
      </c>
      <c r="J781" t="b">
        <v>1</v>
      </c>
      <c r="K781" t="s">
        <v>9</v>
      </c>
      <c r="L781" t="s">
        <v>817</v>
      </c>
      <c r="M781" t="s">
        <v>39</v>
      </c>
      <c r="N781" t="s">
        <v>36</v>
      </c>
      <c r="O781">
        <v>2020</v>
      </c>
    </row>
    <row r="782" spans="1:15" x14ac:dyDescent="0.2">
      <c r="A782">
        <v>694</v>
      </c>
      <c r="B782" t="s">
        <v>244</v>
      </c>
      <c r="C782" t="s">
        <v>874</v>
      </c>
      <c r="D782">
        <v>14</v>
      </c>
      <c r="E782">
        <v>117300</v>
      </c>
      <c r="F782">
        <v>0</v>
      </c>
      <c r="G782" s="1">
        <v>0</v>
      </c>
      <c r="H782">
        <v>0</v>
      </c>
      <c r="I782">
        <v>1004113</v>
      </c>
      <c r="J782" t="b">
        <v>1</v>
      </c>
      <c r="K782" t="s">
        <v>8</v>
      </c>
      <c r="L782" t="s">
        <v>863</v>
      </c>
      <c r="M782" t="s">
        <v>39</v>
      </c>
      <c r="O782">
        <v>2020</v>
      </c>
    </row>
    <row r="783" spans="1:15" x14ac:dyDescent="0.2">
      <c r="A783">
        <v>723</v>
      </c>
      <c r="B783" t="s">
        <v>900</v>
      </c>
      <c r="C783" t="s">
        <v>110</v>
      </c>
      <c r="D783">
        <v>14</v>
      </c>
      <c r="E783">
        <v>117300</v>
      </c>
      <c r="F783">
        <v>0</v>
      </c>
      <c r="G783" s="1">
        <v>0</v>
      </c>
      <c r="H783">
        <v>0</v>
      </c>
      <c r="I783">
        <v>1005997</v>
      </c>
      <c r="J783" t="b">
        <v>1</v>
      </c>
      <c r="K783" t="s">
        <v>8</v>
      </c>
      <c r="L783" t="s">
        <v>863</v>
      </c>
      <c r="M783" t="s">
        <v>36</v>
      </c>
      <c r="N783" t="s">
        <v>44</v>
      </c>
      <c r="O783">
        <v>2020</v>
      </c>
    </row>
    <row r="784" spans="1:15" x14ac:dyDescent="0.2">
      <c r="A784">
        <v>726</v>
      </c>
      <c r="B784" t="s">
        <v>631</v>
      </c>
      <c r="C784" t="s">
        <v>902</v>
      </c>
      <c r="D784">
        <v>14</v>
      </c>
      <c r="E784">
        <v>117300</v>
      </c>
      <c r="F784">
        <v>0</v>
      </c>
      <c r="G784" s="1">
        <v>0</v>
      </c>
      <c r="H784">
        <v>0</v>
      </c>
      <c r="I784">
        <v>1012014</v>
      </c>
      <c r="J784" t="b">
        <v>1</v>
      </c>
      <c r="K784" t="s">
        <v>8</v>
      </c>
      <c r="L784" t="s">
        <v>863</v>
      </c>
      <c r="M784" t="s">
        <v>36</v>
      </c>
      <c r="O784">
        <v>2020</v>
      </c>
    </row>
    <row r="785" spans="1:15" x14ac:dyDescent="0.2">
      <c r="A785">
        <v>730</v>
      </c>
      <c r="B785" t="s">
        <v>908</v>
      </c>
      <c r="C785" t="s">
        <v>823</v>
      </c>
      <c r="D785">
        <v>15</v>
      </c>
      <c r="E785">
        <v>117300</v>
      </c>
      <c r="F785">
        <v>0</v>
      </c>
      <c r="G785" s="1">
        <v>0</v>
      </c>
      <c r="H785">
        <v>0</v>
      </c>
      <c r="I785">
        <v>1011992</v>
      </c>
      <c r="J785" t="b">
        <v>1</v>
      </c>
      <c r="K785" t="s">
        <v>12</v>
      </c>
      <c r="L785" t="s">
        <v>906</v>
      </c>
      <c r="M785" t="s">
        <v>39</v>
      </c>
      <c r="N785" t="s">
        <v>36</v>
      </c>
      <c r="O785">
        <v>2020</v>
      </c>
    </row>
    <row r="786" spans="1:15" x14ac:dyDescent="0.2">
      <c r="A786">
        <v>740</v>
      </c>
      <c r="B786" t="s">
        <v>72</v>
      </c>
      <c r="C786" t="s">
        <v>917</v>
      </c>
      <c r="D786">
        <v>15</v>
      </c>
      <c r="E786">
        <v>117300</v>
      </c>
      <c r="F786">
        <v>0</v>
      </c>
      <c r="G786" s="1">
        <v>0</v>
      </c>
      <c r="H786">
        <v>0</v>
      </c>
      <c r="I786">
        <v>1006533</v>
      </c>
      <c r="J786" t="b">
        <v>1</v>
      </c>
      <c r="K786" t="s">
        <v>12</v>
      </c>
      <c r="L786" t="s">
        <v>906</v>
      </c>
      <c r="M786" t="s">
        <v>36</v>
      </c>
      <c r="O786">
        <v>2020</v>
      </c>
    </row>
    <row r="787" spans="1:15" x14ac:dyDescent="0.2">
      <c r="A787">
        <v>790</v>
      </c>
      <c r="B787" t="s">
        <v>119</v>
      </c>
      <c r="C787" t="s">
        <v>959</v>
      </c>
      <c r="D787">
        <v>16</v>
      </c>
      <c r="E787">
        <v>117300</v>
      </c>
      <c r="F787">
        <v>0</v>
      </c>
      <c r="G787" s="1">
        <v>0</v>
      </c>
      <c r="H787">
        <v>0</v>
      </c>
      <c r="I787">
        <v>1011243</v>
      </c>
      <c r="J787" t="b">
        <v>1</v>
      </c>
      <c r="K787" t="s">
        <v>7</v>
      </c>
      <c r="L787" t="s">
        <v>947</v>
      </c>
      <c r="M787" t="s">
        <v>91</v>
      </c>
      <c r="O787">
        <v>2020</v>
      </c>
    </row>
    <row r="788" spans="1:15" x14ac:dyDescent="0.2">
      <c r="A788">
        <v>792</v>
      </c>
      <c r="B788" t="s">
        <v>42</v>
      </c>
      <c r="C788" t="s">
        <v>341</v>
      </c>
      <c r="D788">
        <v>16</v>
      </c>
      <c r="E788">
        <v>117300</v>
      </c>
      <c r="F788">
        <v>0</v>
      </c>
      <c r="G788" s="1">
        <v>0</v>
      </c>
      <c r="H788">
        <v>0</v>
      </c>
      <c r="I788">
        <v>1011464</v>
      </c>
      <c r="J788" t="b">
        <v>1</v>
      </c>
      <c r="K788" t="s">
        <v>7</v>
      </c>
      <c r="L788" t="s">
        <v>947</v>
      </c>
      <c r="M788" t="s">
        <v>39</v>
      </c>
      <c r="O788">
        <v>2020</v>
      </c>
    </row>
    <row r="789" spans="1:15" x14ac:dyDescent="0.2">
      <c r="A789">
        <v>432</v>
      </c>
      <c r="B789" t="s">
        <v>607</v>
      </c>
      <c r="C789" t="s">
        <v>608</v>
      </c>
      <c r="D789">
        <v>8</v>
      </c>
      <c r="E789">
        <v>115900</v>
      </c>
      <c r="F789">
        <v>0</v>
      </c>
      <c r="G789" s="1">
        <v>0</v>
      </c>
      <c r="H789">
        <v>0</v>
      </c>
      <c r="I789">
        <v>1005150</v>
      </c>
      <c r="J789" t="b">
        <v>1</v>
      </c>
      <c r="K789" t="s">
        <v>5</v>
      </c>
      <c r="L789" t="s">
        <v>588</v>
      </c>
      <c r="M789" t="s">
        <v>44</v>
      </c>
      <c r="O789">
        <v>2020</v>
      </c>
    </row>
    <row r="790" spans="1:15" x14ac:dyDescent="0.2">
      <c r="A790">
        <v>197</v>
      </c>
      <c r="B790" t="s">
        <v>148</v>
      </c>
      <c r="C790" t="s">
        <v>337</v>
      </c>
      <c r="D790">
        <v>5</v>
      </c>
      <c r="E790">
        <v>114400</v>
      </c>
      <c r="F790">
        <v>0</v>
      </c>
      <c r="G790" s="1">
        <v>0</v>
      </c>
      <c r="H790">
        <v>0</v>
      </c>
      <c r="I790">
        <v>298407</v>
      </c>
      <c r="J790" t="b">
        <v>1</v>
      </c>
      <c r="K790" t="s">
        <v>3</v>
      </c>
      <c r="L790" t="s">
        <v>315</v>
      </c>
      <c r="M790" t="s">
        <v>36</v>
      </c>
      <c r="O790">
        <v>2020</v>
      </c>
    </row>
    <row r="791" spans="1:15" x14ac:dyDescent="0.2">
      <c r="A791">
        <v>809</v>
      </c>
      <c r="B791" t="s">
        <v>347</v>
      </c>
      <c r="C791" t="s">
        <v>972</v>
      </c>
      <c r="D791">
        <v>16</v>
      </c>
      <c r="E791">
        <v>112900</v>
      </c>
      <c r="F791">
        <v>0</v>
      </c>
      <c r="G791" s="1">
        <v>0</v>
      </c>
      <c r="H791">
        <v>0</v>
      </c>
      <c r="I791">
        <v>1001412</v>
      </c>
      <c r="J791" t="b">
        <v>1</v>
      </c>
      <c r="K791" t="s">
        <v>7</v>
      </c>
      <c r="L791" t="s">
        <v>947</v>
      </c>
      <c r="M791" t="s">
        <v>44</v>
      </c>
      <c r="O791">
        <v>2020</v>
      </c>
    </row>
    <row r="792" spans="1:15" x14ac:dyDescent="0.2">
      <c r="A792">
        <v>83</v>
      </c>
      <c r="B792" t="s">
        <v>184</v>
      </c>
      <c r="C792" t="s">
        <v>185</v>
      </c>
      <c r="D792">
        <v>2</v>
      </c>
      <c r="E792">
        <v>111400</v>
      </c>
      <c r="F792">
        <v>0</v>
      </c>
      <c r="G792" s="1">
        <v>0</v>
      </c>
      <c r="H792">
        <v>0</v>
      </c>
      <c r="I792">
        <v>993836</v>
      </c>
      <c r="J792" t="b">
        <v>1</v>
      </c>
      <c r="K792" t="s">
        <v>6</v>
      </c>
      <c r="L792" t="s">
        <v>118</v>
      </c>
      <c r="M792" t="s">
        <v>44</v>
      </c>
      <c r="O792">
        <v>2020</v>
      </c>
    </row>
    <row r="793" spans="1:15" x14ac:dyDescent="0.2">
      <c r="A793">
        <v>330</v>
      </c>
      <c r="B793" t="s">
        <v>502</v>
      </c>
      <c r="C793" t="s">
        <v>503</v>
      </c>
      <c r="D793">
        <v>7</v>
      </c>
      <c r="E793">
        <v>109900</v>
      </c>
      <c r="F793">
        <v>0</v>
      </c>
      <c r="G793" s="1">
        <v>0</v>
      </c>
      <c r="H793">
        <v>0</v>
      </c>
      <c r="I793">
        <v>999326</v>
      </c>
      <c r="J793" t="b">
        <v>1</v>
      </c>
      <c r="K793" t="s">
        <v>2</v>
      </c>
      <c r="L793" t="s">
        <v>496</v>
      </c>
      <c r="M793" t="s">
        <v>36</v>
      </c>
      <c r="N793" t="s">
        <v>44</v>
      </c>
      <c r="O793">
        <v>2020</v>
      </c>
    </row>
    <row r="794" spans="1:15" x14ac:dyDescent="0.2">
      <c r="A794">
        <v>278</v>
      </c>
      <c r="B794" t="s">
        <v>129</v>
      </c>
      <c r="C794" t="s">
        <v>443</v>
      </c>
      <c r="D794">
        <v>17</v>
      </c>
      <c r="E794">
        <v>106900</v>
      </c>
      <c r="F794">
        <v>0</v>
      </c>
      <c r="G794" s="1">
        <v>0</v>
      </c>
      <c r="H794">
        <v>0</v>
      </c>
      <c r="I794">
        <v>1008454</v>
      </c>
      <c r="J794" t="b">
        <v>1</v>
      </c>
      <c r="K794" t="s">
        <v>16</v>
      </c>
      <c r="L794" t="s">
        <v>439</v>
      </c>
      <c r="M794" t="s">
        <v>36</v>
      </c>
      <c r="N794" t="s">
        <v>44</v>
      </c>
      <c r="O794">
        <v>2020</v>
      </c>
    </row>
    <row r="795" spans="1:15" x14ac:dyDescent="0.2">
      <c r="A795">
        <v>121</v>
      </c>
      <c r="B795" t="s">
        <v>237</v>
      </c>
      <c r="C795" t="s">
        <v>238</v>
      </c>
      <c r="D795">
        <v>3</v>
      </c>
      <c r="E795">
        <v>105400</v>
      </c>
      <c r="F795">
        <v>0</v>
      </c>
      <c r="G795" s="1">
        <v>0</v>
      </c>
      <c r="H795">
        <v>0</v>
      </c>
      <c r="I795">
        <v>1011861</v>
      </c>
      <c r="J795" t="b">
        <v>1</v>
      </c>
      <c r="K795" t="s">
        <v>1</v>
      </c>
      <c r="L795" t="s">
        <v>199</v>
      </c>
      <c r="M795" t="s">
        <v>44</v>
      </c>
      <c r="O795">
        <v>2020</v>
      </c>
    </row>
    <row r="796" spans="1:15" x14ac:dyDescent="0.2">
      <c r="A796">
        <v>703</v>
      </c>
      <c r="B796" t="s">
        <v>174</v>
      </c>
      <c r="C796" t="s">
        <v>881</v>
      </c>
      <c r="D796">
        <v>14</v>
      </c>
      <c r="E796">
        <v>103900</v>
      </c>
      <c r="F796">
        <v>0</v>
      </c>
      <c r="G796" s="1">
        <v>0</v>
      </c>
      <c r="H796">
        <v>0</v>
      </c>
      <c r="I796">
        <v>998662</v>
      </c>
      <c r="J796" t="b">
        <v>1</v>
      </c>
      <c r="K796" t="s">
        <v>8</v>
      </c>
      <c r="L796" t="s">
        <v>863</v>
      </c>
      <c r="M796" t="s">
        <v>39</v>
      </c>
      <c r="O796">
        <v>2020</v>
      </c>
    </row>
    <row r="797" spans="1:15" x14ac:dyDescent="0.2">
      <c r="A797">
        <v>66</v>
      </c>
      <c r="B797" t="s">
        <v>155</v>
      </c>
      <c r="C797" t="s">
        <v>156</v>
      </c>
      <c r="D797">
        <v>2</v>
      </c>
      <c r="E797">
        <v>102400</v>
      </c>
      <c r="F797">
        <v>0</v>
      </c>
      <c r="G797" s="1">
        <v>0</v>
      </c>
      <c r="H797">
        <v>0</v>
      </c>
      <c r="I797">
        <v>998105</v>
      </c>
      <c r="J797" t="b">
        <v>1</v>
      </c>
      <c r="K797" t="s">
        <v>6</v>
      </c>
      <c r="L797" t="s">
        <v>118</v>
      </c>
      <c r="M797" t="s">
        <v>36</v>
      </c>
      <c r="O797">
        <v>2020</v>
      </c>
    </row>
    <row r="798" spans="1:15" x14ac:dyDescent="0.2">
      <c r="A798">
        <v>180</v>
      </c>
      <c r="B798" t="s">
        <v>133</v>
      </c>
      <c r="C798" t="s">
        <v>113</v>
      </c>
      <c r="D798">
        <v>4</v>
      </c>
      <c r="E798">
        <v>102400</v>
      </c>
      <c r="F798">
        <v>0</v>
      </c>
      <c r="G798" s="1">
        <v>0</v>
      </c>
      <c r="H798">
        <v>0</v>
      </c>
      <c r="I798">
        <v>993797</v>
      </c>
      <c r="J798" t="b">
        <v>1</v>
      </c>
      <c r="K798" t="s">
        <v>13</v>
      </c>
      <c r="L798" t="s">
        <v>253</v>
      </c>
      <c r="M798" t="s">
        <v>44</v>
      </c>
      <c r="O798">
        <v>2020</v>
      </c>
    </row>
    <row r="799" spans="1:15" x14ac:dyDescent="0.2">
      <c r="A799">
        <v>204</v>
      </c>
      <c r="B799" t="s">
        <v>345</v>
      </c>
      <c r="C799" t="s">
        <v>346</v>
      </c>
      <c r="D799">
        <v>5</v>
      </c>
      <c r="E799">
        <v>102400</v>
      </c>
      <c r="F799">
        <v>0</v>
      </c>
      <c r="G799" s="1">
        <v>0</v>
      </c>
      <c r="H799">
        <v>0</v>
      </c>
      <c r="I799">
        <v>1018969</v>
      </c>
      <c r="J799" t="b">
        <v>1</v>
      </c>
      <c r="K799" t="s">
        <v>3</v>
      </c>
      <c r="L799" t="s">
        <v>315</v>
      </c>
      <c r="M799" t="s">
        <v>39</v>
      </c>
      <c r="O799">
        <v>2020</v>
      </c>
    </row>
    <row r="800" spans="1:15" x14ac:dyDescent="0.2">
      <c r="A800">
        <v>209</v>
      </c>
      <c r="B800" t="s">
        <v>354</v>
      </c>
      <c r="C800" t="s">
        <v>355</v>
      </c>
      <c r="D800">
        <v>5</v>
      </c>
      <c r="E800">
        <v>102400</v>
      </c>
      <c r="F800">
        <v>0</v>
      </c>
      <c r="G800" s="1">
        <v>0</v>
      </c>
      <c r="H800">
        <v>0</v>
      </c>
      <c r="I800">
        <v>1019156</v>
      </c>
      <c r="J800" t="b">
        <v>1</v>
      </c>
      <c r="K800" t="s">
        <v>3</v>
      </c>
      <c r="L800" t="s">
        <v>315</v>
      </c>
      <c r="M800" t="s">
        <v>39</v>
      </c>
      <c r="N800" t="s">
        <v>44</v>
      </c>
      <c r="O800">
        <v>2020</v>
      </c>
    </row>
    <row r="801" spans="1:15" x14ac:dyDescent="0.2">
      <c r="A801">
        <v>232</v>
      </c>
      <c r="B801" t="s">
        <v>383</v>
      </c>
      <c r="C801" t="s">
        <v>384</v>
      </c>
      <c r="D801">
        <v>6</v>
      </c>
      <c r="E801">
        <v>102400</v>
      </c>
      <c r="F801">
        <v>0</v>
      </c>
      <c r="G801" s="1">
        <v>0</v>
      </c>
      <c r="H801">
        <v>0</v>
      </c>
      <c r="I801">
        <v>1017984</v>
      </c>
      <c r="J801" t="b">
        <v>1</v>
      </c>
      <c r="K801" t="s">
        <v>14</v>
      </c>
      <c r="L801" t="s">
        <v>376</v>
      </c>
      <c r="M801" t="s">
        <v>44</v>
      </c>
      <c r="O801">
        <v>2020</v>
      </c>
    </row>
    <row r="802" spans="1:15" x14ac:dyDescent="0.2">
      <c r="A802">
        <v>256</v>
      </c>
      <c r="B802" t="s">
        <v>49</v>
      </c>
      <c r="C802" t="s">
        <v>419</v>
      </c>
      <c r="D802">
        <v>6</v>
      </c>
      <c r="E802">
        <v>102400</v>
      </c>
      <c r="F802">
        <v>0</v>
      </c>
      <c r="G802" s="1">
        <v>0</v>
      </c>
      <c r="H802">
        <v>0</v>
      </c>
      <c r="I802">
        <v>1003132</v>
      </c>
      <c r="J802" t="b">
        <v>1</v>
      </c>
      <c r="K802" t="s">
        <v>14</v>
      </c>
      <c r="L802" t="s">
        <v>376</v>
      </c>
      <c r="M802" t="s">
        <v>36</v>
      </c>
      <c r="O802">
        <v>2020</v>
      </c>
    </row>
    <row r="803" spans="1:15" x14ac:dyDescent="0.2">
      <c r="A803">
        <v>266</v>
      </c>
      <c r="B803" t="s">
        <v>430</v>
      </c>
      <c r="C803" t="s">
        <v>133</v>
      </c>
      <c r="D803">
        <v>6</v>
      </c>
      <c r="E803">
        <v>102400</v>
      </c>
      <c r="F803">
        <v>0</v>
      </c>
      <c r="G803" s="1">
        <v>0</v>
      </c>
      <c r="H803">
        <v>0</v>
      </c>
      <c r="I803">
        <v>1009381</v>
      </c>
      <c r="J803" t="b">
        <v>1</v>
      </c>
      <c r="K803" t="s">
        <v>14</v>
      </c>
      <c r="L803" t="s">
        <v>376</v>
      </c>
      <c r="M803" t="s">
        <v>39</v>
      </c>
      <c r="O803">
        <v>2020</v>
      </c>
    </row>
    <row r="804" spans="1:15" x14ac:dyDescent="0.2">
      <c r="A804">
        <v>281</v>
      </c>
      <c r="B804" t="s">
        <v>202</v>
      </c>
      <c r="C804" t="s">
        <v>447</v>
      </c>
      <c r="D804">
        <v>17</v>
      </c>
      <c r="E804">
        <v>102400</v>
      </c>
      <c r="F804">
        <v>0</v>
      </c>
      <c r="G804" s="1">
        <v>0</v>
      </c>
      <c r="H804">
        <v>0</v>
      </c>
      <c r="I804">
        <v>1009334</v>
      </c>
      <c r="J804" t="b">
        <v>1</v>
      </c>
      <c r="K804" t="s">
        <v>16</v>
      </c>
      <c r="L804" t="s">
        <v>439</v>
      </c>
      <c r="M804" t="s">
        <v>91</v>
      </c>
      <c r="O804">
        <v>2020</v>
      </c>
    </row>
    <row r="805" spans="1:15" x14ac:dyDescent="0.2">
      <c r="A805">
        <v>308</v>
      </c>
      <c r="B805" t="s">
        <v>112</v>
      </c>
      <c r="C805" t="s">
        <v>475</v>
      </c>
      <c r="D805">
        <v>17</v>
      </c>
      <c r="E805">
        <v>102400</v>
      </c>
      <c r="F805">
        <v>0</v>
      </c>
      <c r="G805" s="1">
        <v>0</v>
      </c>
      <c r="H805">
        <v>0</v>
      </c>
      <c r="I805">
        <v>1016116</v>
      </c>
      <c r="J805" t="b">
        <v>1</v>
      </c>
      <c r="K805" t="s">
        <v>16</v>
      </c>
      <c r="L805" t="s">
        <v>439</v>
      </c>
      <c r="M805" t="s">
        <v>44</v>
      </c>
      <c r="O805">
        <v>2020</v>
      </c>
    </row>
    <row r="806" spans="1:15" x14ac:dyDescent="0.2">
      <c r="A806">
        <v>312</v>
      </c>
      <c r="B806" t="s">
        <v>481</v>
      </c>
      <c r="C806" t="s">
        <v>482</v>
      </c>
      <c r="D806">
        <v>17</v>
      </c>
      <c r="E806">
        <v>102400</v>
      </c>
      <c r="F806">
        <v>0</v>
      </c>
      <c r="G806" s="1">
        <v>0</v>
      </c>
      <c r="H806">
        <v>0</v>
      </c>
      <c r="I806">
        <v>1005986</v>
      </c>
      <c r="J806" t="b">
        <v>1</v>
      </c>
      <c r="K806" t="s">
        <v>16</v>
      </c>
      <c r="L806" t="s">
        <v>439</v>
      </c>
      <c r="M806" t="s">
        <v>44</v>
      </c>
      <c r="O806">
        <v>2020</v>
      </c>
    </row>
    <row r="807" spans="1:15" x14ac:dyDescent="0.2">
      <c r="A807">
        <v>320</v>
      </c>
      <c r="B807" t="s">
        <v>37</v>
      </c>
      <c r="C807" t="s">
        <v>489</v>
      </c>
      <c r="D807">
        <v>17</v>
      </c>
      <c r="E807">
        <v>102400</v>
      </c>
      <c r="F807">
        <v>0</v>
      </c>
      <c r="G807" s="1">
        <v>0</v>
      </c>
      <c r="H807">
        <v>0</v>
      </c>
      <c r="I807">
        <v>1019157</v>
      </c>
      <c r="J807" t="b">
        <v>1</v>
      </c>
      <c r="K807" t="s">
        <v>16</v>
      </c>
      <c r="L807" t="s">
        <v>439</v>
      </c>
      <c r="M807" t="s">
        <v>39</v>
      </c>
      <c r="O807">
        <v>2020</v>
      </c>
    </row>
    <row r="808" spans="1:15" x14ac:dyDescent="0.2">
      <c r="A808">
        <v>328</v>
      </c>
      <c r="B808" t="s">
        <v>169</v>
      </c>
      <c r="C808" t="s">
        <v>500</v>
      </c>
      <c r="D808">
        <v>7</v>
      </c>
      <c r="E808">
        <v>102400</v>
      </c>
      <c r="F808">
        <v>0</v>
      </c>
      <c r="G808" s="1">
        <v>0</v>
      </c>
      <c r="H808">
        <v>0</v>
      </c>
      <c r="I808">
        <v>1006101</v>
      </c>
      <c r="J808" t="b">
        <v>1</v>
      </c>
      <c r="K808" t="s">
        <v>2</v>
      </c>
      <c r="L808" t="s">
        <v>496</v>
      </c>
      <c r="M808" t="s">
        <v>44</v>
      </c>
      <c r="O808">
        <v>2020</v>
      </c>
    </row>
    <row r="809" spans="1:15" x14ac:dyDescent="0.2">
      <c r="A809">
        <v>447</v>
      </c>
      <c r="B809" t="s">
        <v>223</v>
      </c>
      <c r="C809" t="s">
        <v>622</v>
      </c>
      <c r="D809">
        <v>8</v>
      </c>
      <c r="E809">
        <v>102400</v>
      </c>
      <c r="F809">
        <v>0</v>
      </c>
      <c r="G809" s="1">
        <v>0</v>
      </c>
      <c r="H809">
        <v>0</v>
      </c>
      <c r="I809">
        <v>1011873</v>
      </c>
      <c r="J809" t="b">
        <v>1</v>
      </c>
      <c r="K809" t="s">
        <v>5</v>
      </c>
      <c r="L809" t="s">
        <v>588</v>
      </c>
      <c r="M809" t="s">
        <v>39</v>
      </c>
      <c r="O809">
        <v>2020</v>
      </c>
    </row>
    <row r="810" spans="1:15" x14ac:dyDescent="0.2">
      <c r="A810">
        <v>528</v>
      </c>
      <c r="B810" t="s">
        <v>202</v>
      </c>
      <c r="C810" t="s">
        <v>700</v>
      </c>
      <c r="D810">
        <v>9</v>
      </c>
      <c r="E810">
        <v>102400</v>
      </c>
      <c r="F810">
        <v>0</v>
      </c>
      <c r="G810" s="1">
        <v>0</v>
      </c>
      <c r="H810">
        <v>0</v>
      </c>
      <c r="I810">
        <v>1006653</v>
      </c>
      <c r="J810" t="b">
        <v>1</v>
      </c>
      <c r="K810" t="s">
        <v>11</v>
      </c>
      <c r="L810" t="s">
        <v>678</v>
      </c>
      <c r="M810" t="s">
        <v>39</v>
      </c>
      <c r="O810">
        <v>2020</v>
      </c>
    </row>
    <row r="811" spans="1:15" x14ac:dyDescent="0.2">
      <c r="A811">
        <v>554</v>
      </c>
      <c r="B811" t="s">
        <v>257</v>
      </c>
      <c r="C811" t="s">
        <v>589</v>
      </c>
      <c r="D811">
        <v>11</v>
      </c>
      <c r="E811">
        <v>102400</v>
      </c>
      <c r="F811">
        <v>0</v>
      </c>
      <c r="G811" s="1">
        <v>0</v>
      </c>
      <c r="H811">
        <v>0</v>
      </c>
      <c r="I811">
        <v>1008531</v>
      </c>
      <c r="J811" t="b">
        <v>1</v>
      </c>
      <c r="K811" t="s">
        <v>10</v>
      </c>
      <c r="L811" t="s">
        <v>723</v>
      </c>
      <c r="M811" t="s">
        <v>44</v>
      </c>
      <c r="O811">
        <v>2020</v>
      </c>
    </row>
    <row r="812" spans="1:15" x14ac:dyDescent="0.2">
      <c r="A812">
        <v>569</v>
      </c>
      <c r="B812" t="s">
        <v>72</v>
      </c>
      <c r="C812" t="s">
        <v>271</v>
      </c>
      <c r="D812">
        <v>11</v>
      </c>
      <c r="E812">
        <v>102400</v>
      </c>
      <c r="F812">
        <v>0</v>
      </c>
      <c r="G812" s="1">
        <v>0</v>
      </c>
      <c r="H812">
        <v>0</v>
      </c>
      <c r="I812">
        <v>1004829</v>
      </c>
      <c r="J812" t="b">
        <v>1</v>
      </c>
      <c r="K812" t="s">
        <v>10</v>
      </c>
      <c r="L812" t="s">
        <v>723</v>
      </c>
      <c r="M812" t="s">
        <v>39</v>
      </c>
      <c r="O812">
        <v>2020</v>
      </c>
    </row>
    <row r="813" spans="1:15" x14ac:dyDescent="0.2">
      <c r="A813">
        <v>592</v>
      </c>
      <c r="B813" t="s">
        <v>765</v>
      </c>
      <c r="C813" t="s">
        <v>766</v>
      </c>
      <c r="D813">
        <v>11</v>
      </c>
      <c r="E813">
        <v>102400</v>
      </c>
      <c r="F813">
        <v>0</v>
      </c>
      <c r="G813" s="1">
        <v>0</v>
      </c>
      <c r="H813">
        <v>0</v>
      </c>
      <c r="I813">
        <v>999346</v>
      </c>
      <c r="J813" t="b">
        <v>1</v>
      </c>
      <c r="K813" t="s">
        <v>10</v>
      </c>
      <c r="L813" t="s">
        <v>723</v>
      </c>
      <c r="M813" t="s">
        <v>44</v>
      </c>
      <c r="O813">
        <v>2020</v>
      </c>
    </row>
    <row r="814" spans="1:15" x14ac:dyDescent="0.2">
      <c r="A814">
        <v>710</v>
      </c>
      <c r="B814" t="s">
        <v>887</v>
      </c>
      <c r="C814" t="s">
        <v>93</v>
      </c>
      <c r="D814">
        <v>14</v>
      </c>
      <c r="E814">
        <v>102400</v>
      </c>
      <c r="F814">
        <v>0</v>
      </c>
      <c r="G814" s="1">
        <v>0</v>
      </c>
      <c r="H814">
        <v>0</v>
      </c>
      <c r="I814">
        <v>1019158</v>
      </c>
      <c r="J814" t="b">
        <v>1</v>
      </c>
      <c r="K814" t="s">
        <v>8</v>
      </c>
      <c r="L814" t="s">
        <v>863</v>
      </c>
      <c r="M814" t="s">
        <v>39</v>
      </c>
      <c r="N814" t="s">
        <v>44</v>
      </c>
      <c r="O814">
        <v>2020</v>
      </c>
    </row>
    <row r="815" spans="1:15" x14ac:dyDescent="0.2">
      <c r="A815">
        <v>778</v>
      </c>
      <c r="B815" t="s">
        <v>740</v>
      </c>
      <c r="C815" t="s">
        <v>382</v>
      </c>
      <c r="D815">
        <v>16</v>
      </c>
      <c r="E815">
        <v>102400</v>
      </c>
      <c r="F815">
        <v>0</v>
      </c>
      <c r="G815" s="1">
        <v>0</v>
      </c>
      <c r="H815">
        <v>0</v>
      </c>
      <c r="I815">
        <v>998107</v>
      </c>
      <c r="J815" t="b">
        <v>1</v>
      </c>
      <c r="K815" t="s">
        <v>7</v>
      </c>
      <c r="L815" t="s">
        <v>947</v>
      </c>
      <c r="M815" t="s">
        <v>36</v>
      </c>
      <c r="O815">
        <v>2020</v>
      </c>
    </row>
    <row r="816" spans="1:15" x14ac:dyDescent="0.2">
      <c r="A816">
        <v>798</v>
      </c>
      <c r="B816" t="s">
        <v>148</v>
      </c>
      <c r="C816" t="s">
        <v>963</v>
      </c>
      <c r="D816">
        <v>16</v>
      </c>
      <c r="E816">
        <v>102400</v>
      </c>
      <c r="F816">
        <v>0</v>
      </c>
      <c r="G816" s="1">
        <v>0</v>
      </c>
      <c r="H816">
        <v>0</v>
      </c>
      <c r="I816">
        <v>1009353</v>
      </c>
      <c r="J816" t="b">
        <v>1</v>
      </c>
      <c r="K816" t="s">
        <v>7</v>
      </c>
      <c r="L816" t="s">
        <v>947</v>
      </c>
      <c r="M816" t="s">
        <v>36</v>
      </c>
      <c r="O816">
        <v>2020</v>
      </c>
    </row>
  </sheetData>
  <sortState xmlns:xlrd2="http://schemas.microsoft.com/office/spreadsheetml/2017/richdata2" ref="A2:O816">
    <sortCondition descending="1" ref="E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Printable Draft Notes</vt:lpstr>
      <vt:lpstr>Player List</vt:lpstr>
      <vt:lpstr>Rankings</vt:lpstr>
      <vt:lpstr>Settings</vt:lpstr>
      <vt:lpstr>preseason</vt:lpstr>
      <vt:lpstr>2020 Player List</vt:lpstr>
      <vt:lpstr>'Player List'!player_list</vt:lpstr>
      <vt:lpstr>'Printable Draft Notes'!Print_Titles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McGrath</cp:lastModifiedBy>
  <cp:lastPrinted>2021-03-14T02:56:27Z</cp:lastPrinted>
  <dcterms:created xsi:type="dcterms:W3CDTF">2020-02-16T22:56:49Z</dcterms:created>
  <dcterms:modified xsi:type="dcterms:W3CDTF">2023-03-10T21:26:01Z</dcterms:modified>
</cp:coreProperties>
</file>