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mcgrath/Github/Fantasy-Banter/scripts/010 Pong Teams/"/>
    </mc:Choice>
  </mc:AlternateContent>
  <xr:revisionPtr revIDLastSave="0" documentId="13_ncr:1_{675165A9-BFEC-2948-AFAE-06F7A4AF28B2}" xr6:coauthVersionLast="47" xr6:coauthVersionMax="47" xr10:uidLastSave="{00000000-0000-0000-0000-000000000000}"/>
  <bookViews>
    <workbookView xWindow="0" yWindow="500" windowWidth="28800" windowHeight="16020" activeTab="1" xr2:uid="{C3E962C2-6522-FD4A-B4B6-017DA1D2FC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C2" i="2"/>
  <c r="D2" i="2"/>
  <c r="B2" i="2"/>
  <c r="E5" i="2" l="1"/>
  <c r="F5" i="2"/>
  <c r="E2" i="2"/>
  <c r="F2" i="2"/>
  <c r="F9" i="2"/>
  <c r="E3" i="2"/>
  <c r="F3" i="2"/>
  <c r="E6" i="2"/>
  <c r="F6" i="2"/>
  <c r="F7" i="2"/>
  <c r="F4" i="2"/>
  <c r="F8" i="2"/>
  <c r="E8" i="2"/>
  <c r="E9" i="2"/>
  <c r="E7" i="2"/>
  <c r="E4" i="2"/>
  <c r="G3" i="2" l="1"/>
  <c r="G4" i="2"/>
  <c r="G7" i="2"/>
  <c r="G8" i="2"/>
  <c r="G2" i="2"/>
  <c r="G5" i="2"/>
  <c r="G6" i="2"/>
  <c r="G9" i="2"/>
  <c r="H6" i="2" l="1"/>
  <c r="H5" i="2"/>
  <c r="H9" i="2"/>
  <c r="H8" i="2"/>
  <c r="H7" i="2"/>
  <c r="H3" i="2"/>
  <c r="H4" i="2"/>
  <c r="H2" i="2"/>
  <c r="M2" i="2" l="1"/>
  <c r="L3" i="2"/>
  <c r="L9" i="2"/>
  <c r="L4" i="2"/>
  <c r="L6" i="2"/>
  <c r="L8" i="2"/>
  <c r="L7" i="2"/>
  <c r="M5" i="2"/>
  <c r="M7" i="2"/>
  <c r="M4" i="2"/>
  <c r="M6" i="2"/>
  <c r="M8" i="2"/>
  <c r="L5" i="2"/>
  <c r="M3" i="2"/>
  <c r="M9" i="2"/>
  <c r="L2" i="2"/>
  <c r="K3" i="2"/>
  <c r="K7" i="2"/>
  <c r="K8" i="2"/>
  <c r="K9" i="2"/>
  <c r="K4" i="2"/>
  <c r="K5" i="2"/>
  <c r="K6" i="2"/>
  <c r="K2" i="2"/>
</calcChain>
</file>

<file path=xl/sharedStrings.xml><?xml version="1.0" encoding="utf-8"?>
<sst xmlns="http://schemas.openxmlformats.org/spreadsheetml/2006/main" count="67" uniqueCount="30">
  <si>
    <t>RR1</t>
  </si>
  <si>
    <t>RR2</t>
  </si>
  <si>
    <t>RR3</t>
  </si>
  <si>
    <t>RR4</t>
  </si>
  <si>
    <t>RR5</t>
  </si>
  <si>
    <t>RR6</t>
  </si>
  <si>
    <t>RR7</t>
  </si>
  <si>
    <t>RR8</t>
  </si>
  <si>
    <t>RR9</t>
  </si>
  <si>
    <t>RR10</t>
  </si>
  <si>
    <t>RR11</t>
  </si>
  <si>
    <t>RR12</t>
  </si>
  <si>
    <t>3 Votes</t>
  </si>
  <si>
    <t>2 Votes</t>
  </si>
  <si>
    <t>1 Vote</t>
  </si>
  <si>
    <t>PMAC</t>
  </si>
  <si>
    <t>Player</t>
  </si>
  <si>
    <t>CHIEF</t>
  </si>
  <si>
    <t>LESTER</t>
  </si>
  <si>
    <t>RICHO</t>
  </si>
  <si>
    <t>MELONS</t>
  </si>
  <si>
    <t>KAPPAZ</t>
  </si>
  <si>
    <t>MATT</t>
  </si>
  <si>
    <t>GARTER</t>
  </si>
  <si>
    <t>Total</t>
  </si>
  <si>
    <t>Tie Break</t>
  </si>
  <si>
    <t>Rank</t>
  </si>
  <si>
    <t>Unique Rank</t>
  </si>
  <si>
    <t>Name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</si>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</sst>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2024</a:t>
            </a:r>
            <a:r>
              <a:rPr lang="en-GB" baseline="0"/>
              <a:t> ASL </a:t>
            </a:r>
            <a:r>
              <a:rPr lang="en-GB"/>
              <a:t>PONGLOW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Votes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Sheet2!$L$2:$L$9</c:f>
              <c:strCache>
                <c:ptCount val="8"/>
                <c:pt idx="0">
                  <c:v>PMAC</c:v>
                </c:pt>
                <c:pt idx="1">
                  <c:v>RICHO</c:v>
                </c:pt>
                <c:pt idx="2">
                  <c:v>KAPPAZ</c:v>
                </c:pt>
                <c:pt idx="3">
                  <c:v>MELONS</c:v>
                </c:pt>
                <c:pt idx="4">
                  <c:v>LESTER</c:v>
                </c:pt>
                <c:pt idx="5">
                  <c:v>CHIEF</c:v>
                </c:pt>
                <c:pt idx="6">
                  <c:v>MATT</c:v>
                </c:pt>
                <c:pt idx="7">
                  <c:v>GARTER</c:v>
                </c:pt>
              </c:strCache>
            </c:strRef>
          </c:cat>
          <c:val>
            <c:numRef>
              <c:f>Sheet2!$M$2:$M$9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448-9D78-BF5D46A3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16906896"/>
        <c:axId val="1139158496"/>
      </c:barChart>
      <c:catAx>
        <c:axId val="1116906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58496"/>
        <c:crosses val="autoZero"/>
        <c:auto val="1"/>
        <c:lblAlgn val="ctr"/>
        <c:lblOffset val="100"/>
        <c:noMultiLvlLbl val="0"/>
      </c:catAx>
      <c:valAx>
        <c:axId val="1139158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0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204610</xdr:colOff>
      <xdr:row>1</xdr:row>
      <xdr:rowOff>0</xdr:rowOff>
    </xdr:from>
    <xdr:to>
      <xdr:col>12</xdr:col>
      <xdr:colOff>13138</xdr:colOff>
      <xdr:row>14</xdr:row>
      <xdr:rowOff>7055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B5B30-4BA1-394B-86D2-D5081369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53B-98B7-2F44-954E-FFBB2E10720D}">
  <dimension ref="B2:E14"/>
  <sheetViews>
    <sheetView showGridLines="0" topLeftCell="A3" zoomScale="290" zoomScaleNormal="290" workbookViewId="0">
      <selection activeCell="C4" sqref="C4"/>
    </sheetView>
  </sheetViews>
  <sheetFormatPr baseColWidth="10" defaultRowHeight="16" x14ac:dyDescent="0.2"/>
  <cols>
    <col min="1" max="1" width="2.6640625" customWidth="1"/>
    <col min="2" max="2" width="6.5" style="8" bestFit="1" customWidth="1"/>
    <col min="3" max="5" width="10.83203125" customWidth="1"/>
    <col min="6" max="6" width="2.6640625" customWidth="1"/>
  </cols>
  <sheetData>
    <row r="2" spans="2:5" x14ac:dyDescent="0.2">
      <c r="B2" s="9"/>
      <c r="C2" s="10" t="s">
        <v>12</v>
      </c>
      <c r="D2" s="10" t="s">
        <v>13</v>
      </c>
      <c r="E2" s="10" t="s">
        <v>14</v>
      </c>
    </row>
    <row r="3" spans="2:5" x14ac:dyDescent="0.2">
      <c r="B3" s="9" t="s">
        <v>0</v>
      </c>
      <c r="C3" s="11" t="s">
        <v>17</v>
      </c>
      <c r="D3" s="11" t="s">
        <v>18</v>
      </c>
      <c r="E3" s="11" t="s">
        <v>20</v>
      </c>
    </row>
    <row r="4" spans="2:5" x14ac:dyDescent="0.2">
      <c r="B4" s="9" t="s">
        <v>1</v>
      </c>
      <c r="C4" s="11" t="s">
        <v>15</v>
      </c>
      <c r="D4" s="11" t="s">
        <v>21</v>
      </c>
      <c r="E4" s="11" t="s">
        <v>23</v>
      </c>
    </row>
    <row r="5" spans="2:5" x14ac:dyDescent="0.2">
      <c r="B5" s="9" t="s">
        <v>2</v>
      </c>
      <c r="C5" s="11" t="s">
        <v>15</v>
      </c>
      <c r="D5" s="11" t="s">
        <v>20</v>
      </c>
      <c r="E5" s="11" t="s">
        <v>22</v>
      </c>
    </row>
    <row r="6" spans="2:5" x14ac:dyDescent="0.2">
      <c r="B6" s="9" t="s">
        <v>3</v>
      </c>
      <c r="C6" s="11" t="s">
        <v>19</v>
      </c>
      <c r="D6" s="11" t="s">
        <v>21</v>
      </c>
      <c r="E6" s="11" t="s">
        <v>17</v>
      </c>
    </row>
    <row r="7" spans="2:5" x14ac:dyDescent="0.2">
      <c r="B7" s="9" t="s">
        <v>4</v>
      </c>
      <c r="C7" s="11" t="s">
        <v>21</v>
      </c>
      <c r="D7" s="11" t="s">
        <v>19</v>
      </c>
      <c r="E7" s="11" t="s">
        <v>20</v>
      </c>
    </row>
    <row r="8" spans="2:5" x14ac:dyDescent="0.2">
      <c r="B8" s="9" t="s">
        <v>5</v>
      </c>
      <c r="C8" s="11" t="s">
        <v>18</v>
      </c>
      <c r="D8" s="11" t="s">
        <v>15</v>
      </c>
      <c r="E8" s="11" t="s">
        <v>23</v>
      </c>
    </row>
    <row r="9" spans="2:5" x14ac:dyDescent="0.2">
      <c r="B9" s="9" t="s">
        <v>6</v>
      </c>
      <c r="C9" s="11" t="s">
        <v>22</v>
      </c>
      <c r="D9" s="11" t="s">
        <v>20</v>
      </c>
      <c r="E9" s="11" t="s">
        <v>15</v>
      </c>
    </row>
    <row r="10" spans="2:5" x14ac:dyDescent="0.2">
      <c r="B10" s="9" t="s">
        <v>7</v>
      </c>
      <c r="C10" s="11" t="s">
        <v>19</v>
      </c>
      <c r="D10" s="11" t="s">
        <v>17</v>
      </c>
      <c r="E10" s="11" t="s">
        <v>21</v>
      </c>
    </row>
    <row r="11" spans="2:5" x14ac:dyDescent="0.2">
      <c r="B11" s="9" t="s">
        <v>8</v>
      </c>
      <c r="C11" s="11" t="s">
        <v>15</v>
      </c>
      <c r="D11" s="11" t="s">
        <v>18</v>
      </c>
      <c r="E11" s="11" t="s">
        <v>23</v>
      </c>
    </row>
    <row r="12" spans="2:5" x14ac:dyDescent="0.2">
      <c r="B12" s="9" t="s">
        <v>9</v>
      </c>
      <c r="C12" s="11" t="s">
        <v>21</v>
      </c>
      <c r="D12" s="11" t="s">
        <v>20</v>
      </c>
      <c r="E12" s="11" t="s">
        <v>19</v>
      </c>
    </row>
    <row r="13" spans="2:5" x14ac:dyDescent="0.2">
      <c r="B13" s="9" t="s">
        <v>10</v>
      </c>
      <c r="C13" s="11" t="s">
        <v>20</v>
      </c>
      <c r="D13" s="11" t="s">
        <v>22</v>
      </c>
      <c r="E13" s="11" t="s">
        <v>17</v>
      </c>
    </row>
    <row r="14" spans="2:5" x14ac:dyDescent="0.2">
      <c r="B14" s="9" t="s">
        <v>11</v>
      </c>
      <c r="C14" s="11" t="s">
        <v>19</v>
      </c>
      <c r="D14" s="11" t="s">
        <v>15</v>
      </c>
      <c r="E14" s="11" t="s">
        <v>23</v>
      </c>
    </row>
  </sheetData>
  <phoneticPr fontId="2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E385AE-CE1C-9443-90D3-D2BFF9369FE1}">
          <x14:formula1>
            <xm:f>Sheet2!$A$2:$A$9</xm:f>
          </x14:formula1>
          <xm:sqref>C3:E14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523D-16E0-2246-BF13-087916EBBFCA}">
  <dimension ref="A1:M9"/>
  <sheetViews>
    <sheetView tabSelected="1" workbookViewId="0">
      <selection activeCell="L9" sqref="L9"/>
    </sheetView>
  </sheetViews>
  <sheetFormatPr baseColWidth="10" defaultRowHeight="16" x14ac:dyDescent="0.2"/>
  <cols>
    <col min="2" max="4" width="5" customWidth="1"/>
    <col min="5" max="5" width="5.1640625" bestFit="1" customWidth="1"/>
    <col min="6" max="6" width="10" style="2" bestFit="1" customWidth="1"/>
    <col min="7" max="7" width="5.1640625" bestFit="1" customWidth="1"/>
    <col min="10" max="10" width="2.1640625" bestFit="1" customWidth="1"/>
    <col min="11" max="11" width="5.1640625" style="7" bestFit="1" customWidth="1"/>
  </cols>
  <sheetData>
    <row r="1" spans="1:13" x14ac:dyDescent="0.2">
      <c r="A1" s="1" t="s">
        <v>16</v>
      </c>
      <c r="B1" s="4">
        <v>3</v>
      </c>
      <c r="C1" s="4">
        <v>2</v>
      </c>
      <c r="D1" s="4">
        <v>1</v>
      </c>
      <c r="E1" s="4" t="s">
        <v>24</v>
      </c>
      <c r="F1" s="5" t="s">
        <v>25</v>
      </c>
      <c r="G1" s="4" t="s">
        <v>26</v>
      </c>
      <c r="H1" s="4" t="s">
        <v>27</v>
      </c>
      <c r="K1" s="7" t="s">
        <v>26</v>
      </c>
      <c r="L1" t="s">
        <v>28</v>
      </c>
      <c r="M1" t="s">
        <v>29</v>
      </c>
    </row>
    <row r="2" spans="1:13" x14ac:dyDescent="0.2">
      <c r="A2" t="s">
        <v>17</v>
      </c>
      <c r="B2" s="3">
        <f>COUNTIF(Sheet1!C$3:C$14,Sheet2!$A2)</f>
        <v>1</v>
      </c>
      <c r="C2" s="3">
        <f>COUNTIF(Sheet1!D$3:D$14,Sheet2!$A2)</f>
        <v>1</v>
      </c>
      <c r="D2" s="3">
        <f>COUNTIF(Sheet1!E$3:E$14,Sheet2!$A2)</f>
        <v>2</v>
      </c>
      <c r="E2" s="3">
        <f t="shared" ref="E2:E9" si="0">SUMPRODUCT(B$1:D$1,B2:D2)</f>
        <v>7</v>
      </c>
      <c r="F2" s="2">
        <f t="shared" ref="F2:F9" si="1">SUMPRODUCT(B$1:D$1,B2:D2)+B2/10+C2/100+D2/1000</f>
        <v>7.1119999999999992</v>
      </c>
      <c r="G2" s="3">
        <f t="shared" ref="G2:G9" si="2">RANK(F2,$F$2:$F$9)</f>
        <v>6</v>
      </c>
      <c r="H2" s="6">
        <f>RANK(G2,$G$2:$G$9,1)+COUNTIF(G$2:G2,G2)-1</f>
        <v>6</v>
      </c>
      <c r="J2">
        <v>1</v>
      </c>
      <c r="K2" s="7">
        <f>INDEX($G$2:$G$9,MATCH($J2,$H$2:$H$9,0))</f>
        <v>1</v>
      </c>
      <c r="L2" s="7" t="str">
        <f>INDEX($A$2:$A$9,MATCH($J2,$H$2:$H$9,0))</f>
        <v>PMAC</v>
      </c>
      <c r="M2" s="7">
        <f>INDEX($E$2:$E$9,MATCH($J2,$H$2:$H$9,0))</f>
        <v>14</v>
      </c>
    </row>
    <row r="3" spans="1:13" x14ac:dyDescent="0.2">
      <c r="A3" t="s">
        <v>23</v>
      </c>
      <c r="B3" s="3">
        <f>COUNTIF(Sheet1!C$3:C$14,Sheet2!$A3)</f>
        <v>0</v>
      </c>
      <c r="C3" s="3">
        <f>COUNTIF(Sheet1!D$3:D$14,Sheet2!$A3)</f>
        <v>0</v>
      </c>
      <c r="D3" s="3">
        <f>COUNTIF(Sheet1!E$3:E$14,Sheet2!$A3)</f>
        <v>4</v>
      </c>
      <c r="E3" s="3">
        <f t="shared" si="0"/>
        <v>4</v>
      </c>
      <c r="F3" s="2">
        <f t="shared" si="1"/>
        <v>4.0039999999999996</v>
      </c>
      <c r="G3" s="3">
        <f t="shared" si="2"/>
        <v>8</v>
      </c>
      <c r="H3" s="6">
        <f>RANK(G3,$G$2:$G$9,1)+COUNTIF(G$2:G3,G3)-1</f>
        <v>8</v>
      </c>
      <c r="J3">
        <v>2</v>
      </c>
      <c r="K3" s="7">
        <f t="shared" ref="K3:K9" si="3">INDEX($G$2:$G$9,MATCH($J3,$H$2:$H$9,0))</f>
        <v>2</v>
      </c>
      <c r="L3" s="7" t="str">
        <f t="shared" ref="L3:L9" si="4">INDEX($A$2:$A$9,MATCH($J3,$H$2:$H$9,0))</f>
        <v>RICHO</v>
      </c>
      <c r="M3" s="7">
        <f t="shared" ref="M3:M9" si="5">INDEX($E$2:$E$9,MATCH($J3,$H$2:$H$9,0))</f>
        <v>12</v>
      </c>
    </row>
    <row r="4" spans="1:13" x14ac:dyDescent="0.2">
      <c r="A4" t="s">
        <v>21</v>
      </c>
      <c r="B4" s="3">
        <f>COUNTIF(Sheet1!C$3:C$14,Sheet2!$A4)</f>
        <v>2</v>
      </c>
      <c r="C4" s="3">
        <f>COUNTIF(Sheet1!D$3:D$14,Sheet2!$A4)</f>
        <v>2</v>
      </c>
      <c r="D4" s="3">
        <f>COUNTIF(Sheet1!E$3:E$14,Sheet2!$A4)</f>
        <v>1</v>
      </c>
      <c r="E4" s="3">
        <f t="shared" si="0"/>
        <v>11</v>
      </c>
      <c r="F4" s="2">
        <f t="shared" si="1"/>
        <v>11.220999999999998</v>
      </c>
      <c r="G4" s="3">
        <f t="shared" si="2"/>
        <v>3</v>
      </c>
      <c r="H4" s="6">
        <f>RANK(G4,$G$2:$G$9,1)+COUNTIF(G$2:G4,G4)-1</f>
        <v>3</v>
      </c>
      <c r="J4">
        <v>3</v>
      </c>
      <c r="K4" s="7">
        <f t="shared" si="3"/>
        <v>3</v>
      </c>
      <c r="L4" s="7" t="str">
        <f t="shared" si="4"/>
        <v>KAPPAZ</v>
      </c>
      <c r="M4" s="7">
        <f t="shared" si="5"/>
        <v>11</v>
      </c>
    </row>
    <row r="5" spans="1:13" x14ac:dyDescent="0.2">
      <c r="A5" t="s">
        <v>18</v>
      </c>
      <c r="B5" s="3">
        <f>COUNTIF(Sheet1!C$3:C$14,Sheet2!$A5)</f>
        <v>1</v>
      </c>
      <c r="C5" s="3">
        <f>COUNTIF(Sheet1!D$3:D$14,Sheet2!$A5)</f>
        <v>2</v>
      </c>
      <c r="D5" s="3">
        <f>COUNTIF(Sheet1!E$3:E$14,Sheet2!$A5)</f>
        <v>0</v>
      </c>
      <c r="E5" s="3">
        <f t="shared" si="0"/>
        <v>7</v>
      </c>
      <c r="F5" s="2">
        <f t="shared" si="1"/>
        <v>7.1199999999999992</v>
      </c>
      <c r="G5" s="3">
        <f t="shared" si="2"/>
        <v>5</v>
      </c>
      <c r="H5" s="6">
        <f>RANK(G5,$G$2:$G$9,1)+COUNTIF(G$2:G5,G5)-1</f>
        <v>5</v>
      </c>
      <c r="J5">
        <v>4</v>
      </c>
      <c r="K5" s="7">
        <f t="shared" si="3"/>
        <v>4</v>
      </c>
      <c r="L5" s="7" t="str">
        <f t="shared" si="4"/>
        <v>MELONS</v>
      </c>
      <c r="M5" s="7">
        <f t="shared" si="5"/>
        <v>11</v>
      </c>
    </row>
    <row r="6" spans="1:13" x14ac:dyDescent="0.2">
      <c r="A6" t="s">
        <v>22</v>
      </c>
      <c r="B6" s="3">
        <f>COUNTIF(Sheet1!C$3:C$14,Sheet2!$A6)</f>
        <v>1</v>
      </c>
      <c r="C6" s="3">
        <f>COUNTIF(Sheet1!D$3:D$14,Sheet2!$A6)</f>
        <v>1</v>
      </c>
      <c r="D6" s="3">
        <f>COUNTIF(Sheet1!E$3:E$14,Sheet2!$A6)</f>
        <v>1</v>
      </c>
      <c r="E6" s="3">
        <f t="shared" si="0"/>
        <v>6</v>
      </c>
      <c r="F6" s="2">
        <f t="shared" si="1"/>
        <v>6.1109999999999998</v>
      </c>
      <c r="G6" s="3">
        <f t="shared" si="2"/>
        <v>7</v>
      </c>
      <c r="H6" s="6">
        <f>RANK(G6,$G$2:$G$9,1)+COUNTIF(G$2:G6,G6)-1</f>
        <v>7</v>
      </c>
      <c r="J6">
        <v>5</v>
      </c>
      <c r="K6" s="7">
        <f t="shared" si="3"/>
        <v>5</v>
      </c>
      <c r="L6" s="7" t="str">
        <f t="shared" si="4"/>
        <v>LESTER</v>
      </c>
      <c r="M6" s="7">
        <f t="shared" si="5"/>
        <v>7</v>
      </c>
    </row>
    <row r="7" spans="1:13" x14ac:dyDescent="0.2">
      <c r="A7" t="s">
        <v>20</v>
      </c>
      <c r="B7" s="3">
        <f>COUNTIF(Sheet1!C$3:C$14,Sheet2!$A7)</f>
        <v>1</v>
      </c>
      <c r="C7" s="3">
        <f>COUNTIF(Sheet1!D$3:D$14,Sheet2!$A7)</f>
        <v>3</v>
      </c>
      <c r="D7" s="3">
        <f>COUNTIF(Sheet1!E$3:E$14,Sheet2!$A7)</f>
        <v>2</v>
      </c>
      <c r="E7" s="3">
        <f t="shared" si="0"/>
        <v>11</v>
      </c>
      <c r="F7" s="2">
        <f t="shared" si="1"/>
        <v>11.132</v>
      </c>
      <c r="G7" s="3">
        <f t="shared" si="2"/>
        <v>4</v>
      </c>
      <c r="H7" s="6">
        <f>RANK(G7,$G$2:$G$9,1)+COUNTIF(G$2:G7,G7)-1</f>
        <v>4</v>
      </c>
      <c r="J7">
        <v>6</v>
      </c>
      <c r="K7" s="7">
        <f t="shared" si="3"/>
        <v>6</v>
      </c>
      <c r="L7" s="7" t="str">
        <f t="shared" si="4"/>
        <v>CHIEF</v>
      </c>
      <c r="M7" s="7">
        <f t="shared" si="5"/>
        <v>7</v>
      </c>
    </row>
    <row r="8" spans="1:13" x14ac:dyDescent="0.2">
      <c r="A8" t="s">
        <v>15</v>
      </c>
      <c r="B8" s="3">
        <f>COUNTIF(Sheet1!C$3:C$14,Sheet2!$A8)</f>
        <v>3</v>
      </c>
      <c r="C8" s="3">
        <f>COUNTIF(Sheet1!D$3:D$14,Sheet2!$A8)</f>
        <v>2</v>
      </c>
      <c r="D8" s="3">
        <f>COUNTIF(Sheet1!E$3:E$14,Sheet2!$A8)</f>
        <v>1</v>
      </c>
      <c r="E8" s="3">
        <f t="shared" si="0"/>
        <v>14</v>
      </c>
      <c r="F8" s="2">
        <f t="shared" si="1"/>
        <v>14.321</v>
      </c>
      <c r="G8" s="3">
        <f t="shared" si="2"/>
        <v>1</v>
      </c>
      <c r="H8" s="6">
        <f>RANK(G8,$G$2:$G$9,1)+COUNTIF(G$2:G8,G8)-1</f>
        <v>1</v>
      </c>
      <c r="J8">
        <v>7</v>
      </c>
      <c r="K8" s="7">
        <f t="shared" si="3"/>
        <v>7</v>
      </c>
      <c r="L8" s="7" t="str">
        <f t="shared" si="4"/>
        <v>MATT</v>
      </c>
      <c r="M8" s="7">
        <f t="shared" si="5"/>
        <v>6</v>
      </c>
    </row>
    <row r="9" spans="1:13" x14ac:dyDescent="0.2">
      <c r="A9" t="s">
        <v>19</v>
      </c>
      <c r="B9" s="3">
        <f>COUNTIF(Sheet1!C$3:C$14,Sheet2!$A9)</f>
        <v>3</v>
      </c>
      <c r="C9" s="3">
        <f>COUNTIF(Sheet1!D$3:D$14,Sheet2!$A9)</f>
        <v>1</v>
      </c>
      <c r="D9" s="3">
        <f>COUNTIF(Sheet1!E$3:E$14,Sheet2!$A9)</f>
        <v>1</v>
      </c>
      <c r="E9" s="3">
        <f t="shared" si="0"/>
        <v>12</v>
      </c>
      <c r="F9" s="2">
        <f t="shared" si="1"/>
        <v>12.311</v>
      </c>
      <c r="G9" s="3">
        <f t="shared" si="2"/>
        <v>2</v>
      </c>
      <c r="H9" s="6">
        <f>RANK(G9,$G$2:$G$9,1)+COUNTIF(G$2:G9,G9)-1</f>
        <v>2</v>
      </c>
      <c r="J9">
        <v>8</v>
      </c>
      <c r="K9" s="7">
        <f t="shared" si="3"/>
        <v>8</v>
      </c>
      <c r="L9" s="7" t="str">
        <f t="shared" si="4"/>
        <v>GARTER</v>
      </c>
      <c r="M9" s="7">
        <f t="shared" si="5"/>
        <v>4</v>
      </c>
    </row>
  </sheetData>
  <sortState xmlns:xlrd2="http://schemas.microsoft.com/office/spreadsheetml/2017/richdata2" ref="A2:G9">
    <sortCondition ref="A2:A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2024-02-27T10:55:36Z</dcterms:created>
  <dcterms:modified xsi:type="dcterms:W3CDTF">2024-03-03T03:46:40Z</dcterms:modified>
</cp:coreProperties>
</file>